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GS\PROJEKTI\Mostar CAFS\Kalkulacija\"/>
    </mc:Choice>
  </mc:AlternateContent>
  <bookViews>
    <workbookView xWindow="0" yWindow="0" windowWidth="19200" windowHeight="11955"/>
  </bookViews>
  <sheets>
    <sheet name="Kalkulacija" sheetId="11" r:id="rId1"/>
    <sheet name="Sheet3" sheetId="3" r:id="rId2"/>
  </sheets>
  <definedNames>
    <definedName name="_ftn1" localSheetId="0">Kalkulacija!$B$94</definedName>
    <definedName name="_ftnref1" localSheetId="0">Kalkulacija!$B$69</definedName>
    <definedName name="_xlnm.Print_Area" localSheetId="0">Kalkulacija!$A$1:$N$635</definedName>
  </definedNames>
  <calcPr calcId="162913"/>
</workbook>
</file>

<file path=xl/calcChain.xml><?xml version="1.0" encoding="utf-8"?>
<calcChain xmlns="http://schemas.openxmlformats.org/spreadsheetml/2006/main">
  <c r="I633" i="11" l="1"/>
  <c r="J622" i="11"/>
  <c r="I622" i="11"/>
  <c r="H622" i="11"/>
  <c r="G622" i="11"/>
  <c r="F622" i="11"/>
  <c r="J617" i="11"/>
  <c r="J615" i="11"/>
  <c r="I615" i="11"/>
  <c r="H615" i="11"/>
  <c r="G615" i="11"/>
  <c r="F615" i="11"/>
  <c r="J594" i="11"/>
  <c r="I594" i="11"/>
  <c r="H594" i="11"/>
  <c r="G594" i="11"/>
  <c r="F594" i="11"/>
  <c r="J582" i="11"/>
  <c r="I582" i="11"/>
  <c r="H582" i="11"/>
  <c r="G582" i="11"/>
  <c r="F582" i="11"/>
  <c r="I558" i="11"/>
  <c r="H558" i="11"/>
  <c r="G558" i="11"/>
  <c r="F558" i="11"/>
  <c r="J376" i="11"/>
  <c r="J558" i="11" s="1"/>
  <c r="I376" i="11"/>
  <c r="H376" i="11"/>
  <c r="G376" i="11"/>
  <c r="F376" i="11"/>
  <c r="J278" i="11"/>
  <c r="I278" i="11"/>
  <c r="H278" i="11"/>
  <c r="G278" i="11"/>
  <c r="F278" i="11"/>
  <c r="J210" i="11"/>
  <c r="I210" i="11"/>
  <c r="H210" i="11"/>
  <c r="G210" i="11"/>
  <c r="F210" i="11"/>
  <c r="J159" i="11"/>
  <c r="I159" i="11"/>
  <c r="H159" i="11"/>
  <c r="G159" i="11"/>
  <c r="F159" i="11"/>
  <c r="J111" i="11"/>
  <c r="I111" i="11"/>
  <c r="H111" i="11"/>
  <c r="G111" i="11"/>
  <c r="F111" i="11"/>
  <c r="J93" i="11"/>
  <c r="I93" i="11"/>
  <c r="H93" i="11"/>
  <c r="G93" i="11"/>
  <c r="F93" i="11"/>
  <c r="F625" i="11" l="1"/>
  <c r="G625" i="11"/>
  <c r="G626" i="11" s="1"/>
  <c r="H625" i="11"/>
  <c r="I625" i="11"/>
  <c r="J625" i="11"/>
  <c r="I626" i="11" l="1"/>
  <c r="I627" i="11" s="1"/>
  <c r="I628" i="11" s="1"/>
  <c r="I629" i="11" s="1"/>
  <c r="I631" i="11" s="1"/>
  <c r="F634" i="11" s="1"/>
</calcChain>
</file>

<file path=xl/sharedStrings.xml><?xml version="1.0" encoding="utf-8"?>
<sst xmlns="http://schemas.openxmlformats.org/spreadsheetml/2006/main" count="816" uniqueCount="521">
  <si>
    <t>OPREMA</t>
  </si>
  <si>
    <t>UKUPNO</t>
  </si>
  <si>
    <t>Montaža polušasije</t>
  </si>
  <si>
    <t>NADOGRADNJA</t>
  </si>
  <si>
    <t>Montaža spremnika pjenila</t>
  </si>
  <si>
    <t>Sabirnica A/2B</t>
  </si>
  <si>
    <t>Čaklja</t>
  </si>
  <si>
    <t>POPLUŠASIJA</t>
  </si>
  <si>
    <t>Nosila sklopiva</t>
  </si>
  <si>
    <t>Prelaznica A/B</t>
  </si>
  <si>
    <t>Hidrantski nastavak B/2C</t>
  </si>
  <si>
    <t>Zaštita rotacija</t>
  </si>
  <si>
    <t>Montaža spremnika vode</t>
  </si>
  <si>
    <t>Montaža nadogradnje</t>
  </si>
  <si>
    <t>Presostatski nivokaz vode</t>
  </si>
  <si>
    <t>Vile</t>
  </si>
  <si>
    <t>Sabirnica B/2C</t>
  </si>
  <si>
    <t xml:space="preserve">I OPĆENITO: </t>
  </si>
  <si>
    <t>08.12.2011.</t>
  </si>
  <si>
    <t>NARUČIOC:   MOSTAR</t>
  </si>
  <si>
    <t xml:space="preserve">ODGOVORNA OSOBA NARUČIOCA:  </t>
  </si>
  <si>
    <t xml:space="preserve">NAMJENA VOZILA:     VATROGASNO  NAVALNO  </t>
  </si>
  <si>
    <t>OSTALO:</t>
  </si>
  <si>
    <t xml:space="preserve">KOMERCIJALA- PROJEKTANT : </t>
  </si>
  <si>
    <t>RB</t>
  </si>
  <si>
    <t>NAZIV</t>
  </si>
  <si>
    <t>REV 1</t>
  </si>
  <si>
    <t>REV 2</t>
  </si>
  <si>
    <t>KONAČNO</t>
  </si>
  <si>
    <t>Potpisan ugovor</t>
  </si>
  <si>
    <t xml:space="preserve">Rok za ponudu :      </t>
  </si>
  <si>
    <t>Rok po ugovoru:</t>
  </si>
  <si>
    <t>Dolazak podvozja</t>
  </si>
  <si>
    <t>Suglasnost naručitelja vezano za nacrt i razmještaj opreme</t>
  </si>
  <si>
    <t xml:space="preserve">PODVOZJE: </t>
  </si>
  <si>
    <t>OPIS PODVOZJA :       18 T  4X4 DUPLA KAB</t>
  </si>
  <si>
    <t>BOJA:    Crvena  RAL 3000</t>
  </si>
  <si>
    <t>DIMENZIJE:  Međuosovinski razmak  - MAX 4500</t>
  </si>
  <si>
    <t xml:space="preserve">RIZICI:  </t>
  </si>
  <si>
    <t>IDE</t>
  </si>
  <si>
    <t>KOM</t>
  </si>
  <si>
    <t>TEŽINA</t>
  </si>
  <si>
    <t>RAD(h)</t>
  </si>
  <si>
    <t>MATERIJAL</t>
  </si>
  <si>
    <t>Podvozje</t>
  </si>
  <si>
    <t>Produženje kabine</t>
  </si>
  <si>
    <t>d</t>
  </si>
  <si>
    <t>Dodatno pituranje plastičnih odbojnika i prednjeg branika crna 9005</t>
  </si>
  <si>
    <t>Daljinsko upravljanje pedale spojkeb (cilindar, razvodnik , el. sklop vr.rele , prikljušcii cijevi</t>
  </si>
  <si>
    <r>
      <t xml:space="preserve">Daljinsko upravljanje pedale spojke </t>
    </r>
    <r>
      <rPr>
        <i/>
        <sz val="10"/>
        <color indexed="10"/>
        <rFont val="Microsoft Sans Serif"/>
        <family val="2"/>
        <charset val="238"/>
      </rPr>
      <t>SA VOZILOM ( razvodnik , el. sklop vr.rele , prikljušcii cijevi )</t>
    </r>
  </si>
  <si>
    <t>Priprema za instalacije stalnog napajanja , el.strujom - punjač  automatski ,iza ( beren ispravljač -slovenac spojka )</t>
  </si>
  <si>
    <t>Priprema za instalacije stalnog napajanja zrakom i el.strujom - punjač</t>
  </si>
  <si>
    <r>
      <t xml:space="preserve">Kuka za vuču i sa el. Instalacijom  </t>
    </r>
    <r>
      <rPr>
        <i/>
        <sz val="10"/>
        <color indexed="10"/>
        <rFont val="Microsoft Sans Serif"/>
        <family val="2"/>
        <charset val="238"/>
      </rPr>
      <t>SA VOZILOM + štanga za vuču</t>
    </r>
  </si>
  <si>
    <t>Priprema za dodatne instalacije (navigacioni sustav, prijenosna računala)</t>
  </si>
  <si>
    <t>uređaj za zaštitu od pražnjenja akomulatora</t>
  </si>
  <si>
    <t>Dodatna pozicija za rez.kotača sa mehanizmom za skidanje- iza kabine</t>
  </si>
  <si>
    <t>Ugrađeni lanci na zadnjim kotačima  (ugrađuju kooprranti )</t>
  </si>
  <si>
    <t>Dodatna šipka za vješanje robe u kabini</t>
  </si>
  <si>
    <t>Ugradnja naslona sa nosačima dišnih aparata NA STRAŽNJIMSJEDALIMA</t>
  </si>
  <si>
    <t>izrezivanje  zadnje strane kabine i zatvaranje</t>
  </si>
  <si>
    <t>dodatno lakiranje kabine</t>
  </si>
  <si>
    <t xml:space="preserve">Oblaganje kabine </t>
  </si>
  <si>
    <t>Dodatno tapeciranje kabine</t>
  </si>
  <si>
    <t>Uvezivanje amblema MG Rijeka na naslone za glavu</t>
  </si>
  <si>
    <t>Uvezivanje amblema MG Rijeka na starnice vratiju</t>
  </si>
  <si>
    <r>
      <t xml:space="preserve">PTO izlaz za pumpu omjera i=1,72  </t>
    </r>
    <r>
      <rPr>
        <i/>
        <sz val="10"/>
        <color indexed="10"/>
        <rFont val="Microsoft Sans Serif"/>
        <family val="2"/>
        <charset val="238"/>
      </rPr>
      <t xml:space="preserve">SA VOZILOM </t>
    </r>
  </si>
  <si>
    <t>Ugradnja kardanskog pogona za pumpu</t>
  </si>
  <si>
    <t>Rezanje kardana I ugradnja reduktora za pogon pumpe</t>
  </si>
  <si>
    <t>Ugradnja reduktora za promjenu broja okretaja  i dorada kardana</t>
  </si>
  <si>
    <t>Ugradnja hlađenja ulja reduktora</t>
  </si>
  <si>
    <t>Hidraulički pogon za pogon pumpe</t>
  </si>
  <si>
    <t>Pojačavanje stražnjih opruga  6-8 t</t>
  </si>
  <si>
    <t xml:space="preserve">podmetači za kotače </t>
  </si>
  <si>
    <t>Pojačavanje prednjih opruga</t>
  </si>
  <si>
    <t>Premještaj boca ,akumulatora itd.</t>
  </si>
  <si>
    <t>OPIS :</t>
  </si>
  <si>
    <r>
      <t xml:space="preserve">MATERIJAL: </t>
    </r>
    <r>
      <rPr>
        <b/>
        <i/>
        <sz val="10"/>
        <color indexed="10"/>
        <rFont val="Microsoft Sans Serif"/>
        <family val="2"/>
        <charset val="238"/>
      </rPr>
      <t>ST 52</t>
    </r>
  </si>
  <si>
    <t>DIMENZIJE:</t>
  </si>
  <si>
    <r>
      <t xml:space="preserve">BOJA: </t>
    </r>
    <r>
      <rPr>
        <b/>
        <i/>
        <sz val="10"/>
        <color indexed="10"/>
        <rFont val="Microsoft Sans Serif"/>
        <family val="2"/>
        <charset val="238"/>
      </rPr>
      <t>CRNA  RAL 9005</t>
    </r>
  </si>
  <si>
    <t>RIZICI:  MALI</t>
  </si>
  <si>
    <t>Izrada polušasije DO 10 T</t>
  </si>
  <si>
    <t>Izrada polušasije DO 18 T</t>
  </si>
  <si>
    <t>Izrada polušasije preko 18 T</t>
  </si>
  <si>
    <t>bez polušasije samo okvir</t>
  </si>
  <si>
    <t>D</t>
  </si>
  <si>
    <t>pojačanje za spremnik</t>
  </si>
  <si>
    <t>Bojanje polušasije  CRNA</t>
  </si>
  <si>
    <t>OPIS :  MG Rijeka</t>
  </si>
  <si>
    <t xml:space="preserve">OBLIK NADOGRADNJE: </t>
  </si>
  <si>
    <t xml:space="preserve">MATERIJAL :  </t>
  </si>
  <si>
    <t xml:space="preserve">BOJA:CRVENA RAL 3000 IZVANA , </t>
  </si>
  <si>
    <t xml:space="preserve">RIZICI: SREDNJI  </t>
  </si>
  <si>
    <t>Izrada okvira nadogradnje  od inox cijevi</t>
  </si>
  <si>
    <t>150M</t>
  </si>
  <si>
    <t>Izrada okvira od Al cijevi vareno</t>
  </si>
  <si>
    <t>Alu oblaganje nadogradnje ljepljenjem</t>
  </si>
  <si>
    <t>Alu protuklizni lim na krovu i pod nadogradnje</t>
  </si>
  <si>
    <t xml:space="preserve">Bojanje nadogradnje izvana CRVENO  </t>
  </si>
  <si>
    <t xml:space="preserve">Bojanje nadogradnje iznutra PLAVO </t>
  </si>
  <si>
    <t>mazalice žuto</t>
  </si>
  <si>
    <t>zaštita donjeg dijela nadogradnje i podvozja MG</t>
  </si>
  <si>
    <t>izrada sanduka  donjih boksova od al  rebrastog lima   MAN 5 rol.</t>
  </si>
  <si>
    <t>izrada sanduka  donjih boksova od al  rebrastog lima   DAILY 5 rol.</t>
  </si>
  <si>
    <t>izrada sanduka  donjih boksova od al  rebrastog lima    man 7 rol.</t>
  </si>
  <si>
    <t xml:space="preserve"> Fugiranje</t>
  </si>
  <si>
    <t>Rolete sa šipkom i bravicama i led rasvjetom sa obje strane</t>
  </si>
  <si>
    <t xml:space="preserve"> Rolete s ručkom i bravicama</t>
  </si>
  <si>
    <t>Zatvaranje donjih boxova nogostupima +amortizeri</t>
  </si>
  <si>
    <t xml:space="preserve"> Zatvaranje donjih djelova vozila limom UMJESTO BOKSOVA</t>
  </si>
  <si>
    <t xml:space="preserve"> Samo ngostupi ispod boxsova</t>
  </si>
  <si>
    <t>Mehanizam za zaključavanje vrata donjih biksova mehanički</t>
  </si>
  <si>
    <t>Mehanizam za zaključavanje vrata donjih boksova el.pneumatski  ?</t>
  </si>
  <si>
    <t>Zaštita od podljetanja</t>
  </si>
  <si>
    <t>Izrada polica i pregrada</t>
  </si>
  <si>
    <t xml:space="preserve"> kutije  ( crvene )za  rukavice , kišna odjela ,čizme </t>
  </si>
  <si>
    <t xml:space="preserve">Zadnji branik profiliran- </t>
  </si>
  <si>
    <t>Zadnji branik cijev</t>
  </si>
  <si>
    <t xml:space="preserve">Škale za penjanje na krov  </t>
  </si>
  <si>
    <t>Rukohvat na krovu</t>
  </si>
  <si>
    <t>Prednja krovna ogradica</t>
  </si>
  <si>
    <t>Stražnja krovna ogradica</t>
  </si>
  <si>
    <t>Blatobrani metalni  zadnji -   inox ili al. sa zavjesicama</t>
  </si>
  <si>
    <t xml:space="preserve">Zdnja plastika nova </t>
  </si>
  <si>
    <t>Zadnj plastika stara</t>
  </si>
  <si>
    <t xml:space="preserve">Blatobrani plastični  </t>
  </si>
  <si>
    <t xml:space="preserve">Bulbar  </t>
  </si>
  <si>
    <t>spojler do kabine</t>
  </si>
  <si>
    <t>SPREMNIK:</t>
  </si>
  <si>
    <t xml:space="preserve">OBLIK SPREMNIKA: KVADRATNI- </t>
  </si>
  <si>
    <t>MATERIJAL:  polietilen</t>
  </si>
  <si>
    <t>ZAPREMINA VODE:6000 lit</t>
  </si>
  <si>
    <t xml:space="preserve">ZAPREMINA PJENILA: </t>
  </si>
  <si>
    <t xml:space="preserve">RIZICI: </t>
  </si>
  <si>
    <r>
      <t xml:space="preserve">Izrada spremnika vode 6000 lit </t>
    </r>
    <r>
      <rPr>
        <sz val="10"/>
        <color indexed="10"/>
        <rFont val="Microsoft Sans Serif"/>
        <family val="2"/>
        <charset val="238"/>
      </rPr>
      <t xml:space="preserve">materijal </t>
    </r>
  </si>
  <si>
    <t xml:space="preserve">Izrada spremnika vode 5000 lit materijal  </t>
  </si>
  <si>
    <t xml:space="preserve">Izrada spremnika vode 4000 lit materijal  </t>
  </si>
  <si>
    <t xml:space="preserve">Izrada spremnika vode 400 lit materijal  </t>
  </si>
  <si>
    <t xml:space="preserve">Izrada spremnika vode 500 lit materijal </t>
  </si>
  <si>
    <t xml:space="preserve">preljev </t>
  </si>
  <si>
    <t>Revizioni otvor min Ø 500 mm na vide</t>
  </si>
  <si>
    <t>brzo otvarajući otvor fi 200 sa mrežicom za punjenje</t>
  </si>
  <si>
    <t>Revizioni otvor na krovu min Ø 450 mm tip “Mljekarski”</t>
  </si>
  <si>
    <t>Punjenje- pražnjenje spremnika preko el.pneumatskog ventila sa mrežicama 2x 75 bočno sa nep.ventilom</t>
  </si>
  <si>
    <t xml:space="preserve">Punjenje spremnika preko pneumatskog ventila  </t>
  </si>
  <si>
    <t>Pražnjenje spremnika preko posebnog ventila</t>
  </si>
  <si>
    <t>Orvor za recirkulaciju 1 ¼”</t>
  </si>
  <si>
    <t>Nosači spremnika</t>
  </si>
  <si>
    <t xml:space="preserve">Izrada spremnika pjenila 5000 </t>
  </si>
  <si>
    <t xml:space="preserve">Izrada spremnika pjenila 3000 </t>
  </si>
  <si>
    <t xml:space="preserve">Izrada spremnika pjenila 1000 </t>
  </si>
  <si>
    <t>Izrada spremnika pjenila  500  sa spremnikom vode za B pjenilo</t>
  </si>
  <si>
    <t>Izrada spremnika pjenila  200   za A pjenilo</t>
  </si>
  <si>
    <t>nosači spremnika</t>
  </si>
  <si>
    <t>Revizioni otvor min Ø 210 mm na vide sa oduškom</t>
  </si>
  <si>
    <t>Revizioni otvor na krovu min Ø 250 mm tip “Mljekarski”</t>
  </si>
  <si>
    <t>brzo otvarajući otvor fi 210 sa mrežicom za punjenje</t>
  </si>
  <si>
    <t xml:space="preserve">priključak za punjenje pomoću el. pumpe  spojka 38 </t>
  </si>
  <si>
    <t>cijevovod do mješača</t>
  </si>
  <si>
    <t xml:space="preserve">Dodatne Alu obloge na  spremniku  </t>
  </si>
  <si>
    <t>Protuklizni Alu lim na spremniku</t>
  </si>
  <si>
    <t xml:space="preserve">Električni nivokaz vode kod pumpe  i u kabini </t>
  </si>
  <si>
    <t xml:space="preserve">Mehanički nivokaz vode </t>
  </si>
  <si>
    <t>Električni nivokaz pjenila kod pumpe</t>
  </si>
  <si>
    <t>Mehanički nivokaz pjenila PRIPREMA</t>
  </si>
  <si>
    <t>Presostatski nivokaz pjenila</t>
  </si>
  <si>
    <t>ELEKTRO INSTALACIJA:</t>
  </si>
  <si>
    <t>TIP:  II Generacija</t>
  </si>
  <si>
    <t>RIZICI:  mali</t>
  </si>
  <si>
    <t>SIGNALIZACIJSKA OPREMA:</t>
  </si>
  <si>
    <t xml:space="preserve"> el. instalacija</t>
  </si>
  <si>
    <t xml:space="preserve">Rotacione lampe  2 na kab </t>
  </si>
  <si>
    <t>Most na krovu  1200 + trotonska govorna sirena rotacija</t>
  </si>
  <si>
    <t>Zaštita mosta</t>
  </si>
  <si>
    <t>LED bljeskalice sprijeda</t>
  </si>
  <si>
    <t>LED bljeskalice otraga u kutovima</t>
  </si>
  <si>
    <t>Dodatne LED bljeskalice otraga</t>
  </si>
  <si>
    <t>Zaštita prednjih bljeskalica</t>
  </si>
  <si>
    <t>Zaštita stražnjih bljeskalica</t>
  </si>
  <si>
    <t>Trotonska sirena + govor</t>
  </si>
  <si>
    <t>Zadnja rotacija</t>
  </si>
  <si>
    <t>Optički signal u kabini da je nogostup ili roleta otvorena</t>
  </si>
  <si>
    <t>Zvučni signal u kabini da je  roleta otvorena</t>
  </si>
  <si>
    <t>pokazivač smijera sa mogućnošću ispisa riječi</t>
  </si>
  <si>
    <t>Dodatna svijetla za vožnju u rikverc</t>
  </si>
  <si>
    <t xml:space="preserve">Zaštita svih svjetala </t>
  </si>
  <si>
    <t>NADOGRADNJA:</t>
  </si>
  <si>
    <t>Osvjetljenje nadogradnje LED  uz roletne s obe strane</t>
  </si>
  <si>
    <t>Dodatno osvjetljenje  krova nadogradnje</t>
  </si>
  <si>
    <t xml:space="preserve">Vanjska rasvjeta na nadogradnji iznad roletni </t>
  </si>
  <si>
    <t>Gabaritna svijetla</t>
  </si>
  <si>
    <t>Dodatna vanjska rasvjeta krova  led</t>
  </si>
  <si>
    <t>glavni prekidač el. instalacije</t>
  </si>
  <si>
    <t>DALJINSKO UPRAVLJIV REFLEKTOR ZA TRAŽENJE  ( trgoauto )</t>
  </si>
  <si>
    <r>
      <t xml:space="preserve">KONTROLNA PLOČA: </t>
    </r>
    <r>
      <rPr>
        <b/>
        <i/>
        <sz val="10"/>
        <color indexed="10"/>
        <rFont val="Microsoft Sans Serif"/>
        <family val="2"/>
        <charset val="238"/>
      </rPr>
      <t xml:space="preserve">KOD PUMPE  </t>
    </r>
  </si>
  <si>
    <t>Analogni uređaji za mjerenje tlakova (kpl Waterous)</t>
  </si>
  <si>
    <t xml:space="preserve">Analogno/digitalni uređaj za mjerenje radnih sati </t>
  </si>
  <si>
    <t>regulacija br. Ok. -gas</t>
  </si>
  <si>
    <t>Ventil za vitlo- ručni</t>
  </si>
  <si>
    <t xml:space="preserve">prekidač za brzo gašenje,vprekidač ulaza vode , ,uključivanje pumpe ,Uključivanje VT pumpe, punjenje , drenaža . Indikator akumulatora , indikator ulja mot, indikator tlaka ,temperature pumpe </t>
  </si>
  <si>
    <t>dig. Mjerač protoka za vodu za dva izlaza</t>
  </si>
  <si>
    <t>dig. Mjerač protoka za pjenu  za jedan izlaz</t>
  </si>
  <si>
    <t>automatsko održavanje tlaka</t>
  </si>
  <si>
    <t>manometar za punjenje</t>
  </si>
  <si>
    <t>Mjerenje protoka</t>
  </si>
  <si>
    <t xml:space="preserve">LED nivolkaz vode  ,kod pumpe </t>
  </si>
  <si>
    <t xml:space="preserve">LED nivokaz pjeneu B kod pumpe </t>
  </si>
  <si>
    <t>Mehanički nivokaz vode</t>
  </si>
  <si>
    <t>Mehanički nivokaz pjenila</t>
  </si>
  <si>
    <t>LCD prikaz na kontrolnoj ploči</t>
  </si>
  <si>
    <t xml:space="preserve"> svi prekidači  i pokazivači za upravljanje pumpom u kabini i kod pumpe</t>
  </si>
  <si>
    <t>OPREMA:</t>
  </si>
  <si>
    <t>Radiostanicu u kabini ( NJIHOVA STANICA I ANTENA )</t>
  </si>
  <si>
    <t>Zvučnik sa dvostrukom komandom za radiostanicu</t>
  </si>
  <si>
    <t>Mobilne radiostanice u kabini</t>
  </si>
  <si>
    <t>Reflektor za traženje ručni  fi 200</t>
  </si>
  <si>
    <t xml:space="preserve">Reflektor za traženje  fi 200 na prednjoj  desnoj strani vozila </t>
  </si>
  <si>
    <t>Prijenosne lampe</t>
  </si>
  <si>
    <t>Reflektorski stup pneumatski 2x1000 W - 5 M   automatsko pospremanje</t>
  </si>
  <si>
    <t>Reflektorski stup ručni 2x500 W 220 V ( na zadnjem djelu vozila )</t>
  </si>
  <si>
    <t>Agregat 5 KW 1x 380 , 2x 220</t>
  </si>
  <si>
    <t>Prijenosni tronožac  sa 2x 500 W</t>
  </si>
  <si>
    <t>Električni kabel 50m ? 380 V</t>
  </si>
  <si>
    <t xml:space="preserve">Električni kabel 50 M 220 V </t>
  </si>
  <si>
    <t>UREĐAJI DOGRAĐENI NA VOZILO:</t>
  </si>
  <si>
    <t>VATROGASNA PUMPA:</t>
  </si>
  <si>
    <t>cjevovodi inox 304</t>
  </si>
  <si>
    <t xml:space="preserve"> kombinirana al. pumpa 4000 lit/ 10 bar i  40 bara /250 lit,sa automatskim vakum uređajem   8 m visine</t>
  </si>
  <si>
    <t xml:space="preserve"> 2000/ 360. 10/40bar  sa termo zaštitom</t>
  </si>
  <si>
    <t>dodatna boca zraka za isušivanje pumpe i cjevovoda</t>
  </si>
  <si>
    <t xml:space="preserve">CPK 3 1800/250 .10 barsa el.vakum pumpom, manometrima ,el. ventilima 2x75, </t>
  </si>
  <si>
    <t xml:space="preserve"> VISOKI TLAK  40 LIT 100 BARA sa motorom EL.startanje -Udor</t>
  </si>
  <si>
    <t xml:space="preserve"> Mješač  DIGITALNI -USA</t>
  </si>
  <si>
    <t>RTP mješač na pumpi  upravljanje i iz kabine 3 i 6 %</t>
  </si>
  <si>
    <t>Dodatni mješač kao Hale</t>
  </si>
  <si>
    <t xml:space="preserve">“B” izlazi iz pumpe voda na pumpi 2x ručni  </t>
  </si>
  <si>
    <t>“B” izlazi iz pumpe voda na pumpi 2x ručni</t>
  </si>
  <si>
    <t>“B” izlazi iz pumpe voda i 2x el. pneumatski VANI</t>
  </si>
  <si>
    <t>“B” izlazi iz pumpe voda i 2x električni</t>
  </si>
  <si>
    <t>Ulaz u pumpu iz spremnika 5” el.pneumatski ventil  sa kompenzatorom</t>
  </si>
  <si>
    <t>Ulaz u pumpu iz spremnika 4” ručni ventil</t>
  </si>
  <si>
    <t>Ulaz u pumpu iz spremnika 1” el.ventil</t>
  </si>
  <si>
    <t>Vanjski usis 4”  bez ventila  sa spojkama usisna + slijepa</t>
  </si>
  <si>
    <t>Recirkulacija 1 1/2” ručno</t>
  </si>
  <si>
    <t>Recirkulacija 1 1/2” el.pneumatsko</t>
  </si>
  <si>
    <t>Izlaz za monitor  ručni ventil</t>
  </si>
  <si>
    <t>izlaz za monitor  el.pneumatski ventil</t>
  </si>
  <si>
    <t xml:space="preserve">VT izlaz za vitlo </t>
  </si>
  <si>
    <t>VT izlaz  el. pneumatski 2XBOČNO</t>
  </si>
  <si>
    <t>Dodatni vakuum uređaj</t>
  </si>
  <si>
    <t>ST izlaz za vitlo</t>
  </si>
  <si>
    <t>Izlaz za pranje ulica</t>
  </si>
  <si>
    <t>izlaz za cafs</t>
  </si>
  <si>
    <t>ispiranje cijevovoda od pjene</t>
  </si>
  <si>
    <t>Automatska drenaža vode iz pumpe sa prekidačem</t>
  </si>
  <si>
    <t>Ručna drenaža vode iz pumpe</t>
  </si>
  <si>
    <t>tlačna spojka fi 52</t>
  </si>
  <si>
    <t>sljepa spojka fi 52  AL</t>
  </si>
  <si>
    <t>tlačna spojka fi75  AL</t>
  </si>
  <si>
    <t>sljepa spojka fi 75   AL</t>
  </si>
  <si>
    <t>tlačna spojka fi 110   AL</t>
  </si>
  <si>
    <t>sljepa spojka fi 110   AL</t>
  </si>
  <si>
    <t>Pneumatski ventil 2'' -kpl sa el.mag.ventilom</t>
  </si>
  <si>
    <t>Pneumatski ventil 2 1/2'' -kpl sa el.mag.ventilom</t>
  </si>
  <si>
    <t>Pneumatski ventil 4'' -kpl sa el.mag.ventilom</t>
  </si>
  <si>
    <t>Pneumatski ventil 6'' -kpl sa el.mag.ventilom</t>
  </si>
  <si>
    <t>CAFS:</t>
  </si>
  <si>
    <t>MINI CAFS 80-14</t>
  </si>
  <si>
    <t>Pneumax CAFS FoamPro 2002</t>
  </si>
  <si>
    <t>“B” izlazi iz CAFS-a</t>
  </si>
  <si>
    <t>Dodatni ventil za mokru-suhu pjenu</t>
  </si>
  <si>
    <t>Odabir pjenila klase ”A”</t>
  </si>
  <si>
    <t>Odabir pjenila klase ”A-B”</t>
  </si>
  <si>
    <t>VITLO ZA BRZU NAVALU:</t>
  </si>
  <si>
    <t xml:space="preserve"> vitlo 60 m Ø 19 EL.-ručno   + nožna komanda   sa vodilicama</t>
  </si>
  <si>
    <t xml:space="preserve"> vitlo 100 m Ø 13 ELEKTRO</t>
  </si>
  <si>
    <t xml:space="preserve"> Vitlo  El. -ručno 30 m Ø 32  + nožna komanda  sa vodilicama</t>
  </si>
  <si>
    <t>Pištolj mlaznica za ŠP MG Rijeka ( ITALIA -dorađena )</t>
  </si>
  <si>
    <t xml:space="preserve">Pištolj mlaznica MG Rijeka STRONG  ( 180 lit )  </t>
  </si>
  <si>
    <t>Pištolj mlaznica MG Rijeka EXTRA STRONG</t>
  </si>
  <si>
    <t>CIJEV FI 19 /60 M</t>
  </si>
  <si>
    <t>CIJEV FI 13/100 M</t>
  </si>
  <si>
    <t>cijev fi 32/ 30 M</t>
  </si>
  <si>
    <t>Nastavak za pjenu</t>
  </si>
  <si>
    <t>Mješač pjene na 1 vitlu AVG - B - pjenilo  3 %</t>
  </si>
  <si>
    <t xml:space="preserve"> Krajnji mješač za pjenu PM</t>
  </si>
  <si>
    <t>Brzi spoj na mlaznici</t>
  </si>
  <si>
    <t>Okretni spoj na mlaznici</t>
  </si>
  <si>
    <t xml:space="preserve">STORZ spoj </t>
  </si>
  <si>
    <t>MONITOR: ručno i automatski sa svijetlima</t>
  </si>
  <si>
    <t xml:space="preserve">Automatsko upravljiv monitor   l/min voda/pjena 1600 LIT </t>
  </si>
  <si>
    <t xml:space="preserve"> , pneumatski ventil 3”</t>
  </si>
  <si>
    <t>Daljinsko upravljanje monitorom iz kabine pomoću joystika sa mogućnosti i upravljanje izvana</t>
  </si>
  <si>
    <t>upravljačka ploča kod monitora( gas manometar  ventil )</t>
  </si>
  <si>
    <t xml:space="preserve">MONITOR MG RUČNI  MG 1600 LIT   </t>
  </si>
  <si>
    <t>PREKLOPNI  ili IZVLAČIVI MEHANIZAM</t>
  </si>
  <si>
    <t>MONITOR: automatski na prednjem braniku</t>
  </si>
  <si>
    <t xml:space="preserve">1000  lit 10 bar voda/pjena sa deflektorom regulacija iz kabine </t>
  </si>
  <si>
    <t>Automatsko upravljiv monitor  1000 l/min voda/pjena</t>
  </si>
  <si>
    <t>Pneumatski ventil 2cole</t>
  </si>
  <si>
    <t>Daljinsko upravljanje monitorom iz kabinepomoću joystika</t>
  </si>
  <si>
    <t>VITLO ZA VUČU:</t>
  </si>
  <si>
    <t>Vitlo za vuču na prednjem dijelu vozila   ( 34,9 KN ) 10 m kabl sajla 30 m</t>
  </si>
  <si>
    <t>Zaštitna cerada na vitlu</t>
  </si>
  <si>
    <t>MLAZNICE ZA BOČNO ZALJEVANJE ( PNEUMATSKI VENTIL )</t>
  </si>
  <si>
    <t>MLAZNICE ZA PRANJE CESTE:</t>
  </si>
  <si>
    <t>Na prednjem dijelu vozila mehaničko upravljane</t>
  </si>
  <si>
    <t>Elektro upravljanje mlaznicama</t>
  </si>
  <si>
    <t>OPREMA ZA DOBAVU VODE IZ PRIRODNIH I UMJETNIH IZVORA:</t>
  </si>
  <si>
    <t xml:space="preserve">Cijev usisna Ø 110/1600 mm  </t>
  </si>
  <si>
    <t>Sitka usisna 110</t>
  </si>
  <si>
    <t>Uže za vezivanje usisnih cijevi</t>
  </si>
  <si>
    <t>Potopna pumpa  turbinska</t>
  </si>
  <si>
    <t>Zaštitna mreža za sitku</t>
  </si>
  <si>
    <t xml:space="preserve"> uranjajuća turbo pumpa</t>
  </si>
  <si>
    <t>OPREMA ZA DOBIVANJE VODE IZ VODOVODNE MREŽE:</t>
  </si>
  <si>
    <t>Hidrantski nastavak B/2B</t>
  </si>
  <si>
    <t xml:space="preserve">Ključ za nadzemni hidrant </t>
  </si>
  <si>
    <t>Ključ za podzemni hidrant T</t>
  </si>
  <si>
    <t>Natikač za hidrant</t>
  </si>
  <si>
    <t>VATROGASNA ARMATURA I TLAČNE CIJEVI:</t>
  </si>
  <si>
    <t>Mlaznica univerzalna Ø25 “D”</t>
  </si>
  <si>
    <t>mlaznica elektro C</t>
  </si>
  <si>
    <t xml:space="preserve">Mlaznica  Ø52 “C”  </t>
  </si>
  <si>
    <t>Mlaznica univerzal C sa ventilom</t>
  </si>
  <si>
    <t>Mlaznica univerzal B sa ventilom</t>
  </si>
  <si>
    <t>Mlaznica univerzalna Ø75 “B”</t>
  </si>
  <si>
    <t xml:space="preserve">Mlaznica za vodenu maglu </t>
  </si>
  <si>
    <t>mlaznica  Turbo -C 1x za vitlo sa nastavkom za pjenu</t>
  </si>
  <si>
    <t>mlaznica Turbo -B</t>
  </si>
  <si>
    <t>dubinska mlaznica - koplje</t>
  </si>
  <si>
    <t xml:space="preserve">Mlaznica za CAFS </t>
  </si>
  <si>
    <t>Cijev tlačna Ø25 “D” obična</t>
  </si>
  <si>
    <t>Cijev tlačna Ø25 “D” MG C- 60</t>
  </si>
  <si>
    <t>Cijev tlačna Ø52 “C”</t>
  </si>
  <si>
    <t>Cijev tlačna Ø52 “C” C-60</t>
  </si>
  <si>
    <t xml:space="preserve">Cijev tlačna Ø75 “B” </t>
  </si>
  <si>
    <t>Cijev tlačna Ø75 “B” C-60</t>
  </si>
  <si>
    <t>košara za cijevi C za 3 cijevi</t>
  </si>
  <si>
    <t>košara za cijevi B   za 3 cijevi</t>
  </si>
  <si>
    <t>VT cijev Ø38 STORZ</t>
  </si>
  <si>
    <t>vt cijev f19 /10 m sa brzim spojevima</t>
  </si>
  <si>
    <t>VT razdjelnica  f19 sa brzim spojevima</t>
  </si>
  <si>
    <t>Podvezica za cijev</t>
  </si>
  <si>
    <t>Nosač cijevi</t>
  </si>
  <si>
    <t>Prelaznica B/C</t>
  </si>
  <si>
    <t>Prelaznica C/Ø38</t>
  </si>
  <si>
    <t>RAZdjelnica B/2C</t>
  </si>
  <si>
    <t>Razdjelnica B/B/2C</t>
  </si>
  <si>
    <t>ograničivač tlaka</t>
  </si>
  <si>
    <t>Ublaživač reakcije mlaza  B</t>
  </si>
  <si>
    <t>ABC Ključ za cijevi</t>
  </si>
  <si>
    <t xml:space="preserve"> Ključ za cijevi fi 38</t>
  </si>
  <si>
    <t>ključ D</t>
  </si>
  <si>
    <t>Protočni ventil Ø52 “C”</t>
  </si>
  <si>
    <t>vodeni štit 52</t>
  </si>
  <si>
    <t>Potopna  pumpa el.220 V</t>
  </si>
  <si>
    <t>Pištolj mlaznica fi 38 MS</t>
  </si>
  <si>
    <t>Metlanice</t>
  </si>
  <si>
    <t xml:space="preserve"> Naprtnjače</t>
  </si>
  <si>
    <t>OPREMA I SREDSTVA ZA GAŠENJE POŽARA PJENOM:</t>
  </si>
  <si>
    <t>Međumješalica 200 lit + cijev</t>
  </si>
  <si>
    <t>Međumješalica 400 lit + cijev</t>
  </si>
  <si>
    <t>Mlaznica STP 200 lit</t>
  </si>
  <si>
    <t>Mlaznica STP 400 lit</t>
  </si>
  <si>
    <t>Mlaznica TP 200 lit</t>
  </si>
  <si>
    <t>Mlaznica TP 400 lit</t>
  </si>
  <si>
    <t>Kanistar za pjenilo  LIT</t>
  </si>
  <si>
    <t>Pjenilo klase “A”</t>
  </si>
  <si>
    <t>Pjenilo klase “B”</t>
  </si>
  <si>
    <t>VT pjenilo do 6%</t>
  </si>
  <si>
    <t>OPREMA ZA ZAŠTITU ORGANA ZA DISANJE:</t>
  </si>
  <si>
    <t>Izolacioni aparat za disanje + nosač + maska u naslonima</t>
  </si>
  <si>
    <t xml:space="preserve">Izolacioni aparat za disanje + nosač + maska  </t>
  </si>
  <si>
    <t>Rezervne boce dišnih aparata u nadogradnji</t>
  </si>
  <si>
    <t>Alu odijelo</t>
  </si>
  <si>
    <t>plućni automat PSS_A samospasilac</t>
  </si>
  <si>
    <t>Sanitetski mat. i pribor za davanje kisika</t>
  </si>
  <si>
    <t>ALAT I OPREMA:</t>
  </si>
  <si>
    <t>Plinonepropusno odijelo kplt</t>
  </si>
  <si>
    <t>Kutija sa mehaničarskim alatom</t>
  </si>
  <si>
    <t>Kutija sa el. alatom</t>
  </si>
  <si>
    <t>Komplet dimljačarskog alata</t>
  </si>
  <si>
    <t>posuda za šutu</t>
  </si>
  <si>
    <t>Lopata pobirača</t>
  </si>
  <si>
    <t>Lopata riljača</t>
  </si>
  <si>
    <t>Kramp obični</t>
  </si>
  <si>
    <t>pijuk za sjeno</t>
  </si>
  <si>
    <t>pijuk sjekira</t>
  </si>
  <si>
    <t>Vatrogasna sjekira</t>
  </si>
  <si>
    <t>Poluga velika 1500 mm</t>
  </si>
  <si>
    <t>Poluga mala 950 mm</t>
  </si>
  <si>
    <t>poluga za čavle</t>
  </si>
  <si>
    <t>Sjekira mala</t>
  </si>
  <si>
    <t>Sjekira šumska</t>
  </si>
  <si>
    <t>pila za drvo</t>
  </si>
  <si>
    <t>Motorna pila lanac  036</t>
  </si>
  <si>
    <t>Kanister goriva i ulja 5 lit</t>
  </si>
  <si>
    <t>Motorna pila motoflex</t>
  </si>
  <si>
    <t>VATROGASNA PILA S DVOSTRUKOM PLATOM KOJA NE ISKRI (Žarko zaboravio upisati)</t>
  </si>
  <si>
    <t>Bušilica u kutiji</t>
  </si>
  <si>
    <t>Brusilica u kutiji</t>
  </si>
  <si>
    <t>motorna. kružna pila</t>
  </si>
  <si>
    <t>Čekić bušilica u kutiji</t>
  </si>
  <si>
    <t>Škare za željezo</t>
  </si>
  <si>
    <t>Klješta švedska</t>
  </si>
  <si>
    <t>pneumatski sjekač lima</t>
  </si>
  <si>
    <t>“Force” sjekira</t>
  </si>
  <si>
    <t>Cijevni mostići drveni</t>
  </si>
  <si>
    <t>Cijevni mostići Alu</t>
  </si>
  <si>
    <t xml:space="preserve"> Šlep štanga</t>
  </si>
  <si>
    <t>Priručni alat  za razvaljivanje vrata (čekić,pajser,dlijetlo)</t>
  </si>
  <si>
    <t>Čizme</t>
  </si>
  <si>
    <t>Kabanice</t>
  </si>
  <si>
    <t>rukavice gumene</t>
  </si>
  <si>
    <t>rukavice kožne</t>
  </si>
  <si>
    <t>OPREMA ZA SPAŠAVANJE:</t>
  </si>
  <si>
    <t>Ljestve prislanjače</t>
  </si>
  <si>
    <t>Ljestve rastegače dvodjelne   m</t>
  </si>
  <si>
    <r>
      <t>Ljestve s</t>
    </r>
    <r>
      <rPr>
        <i/>
        <sz val="10"/>
        <color indexed="10"/>
        <rFont val="Microsoft Sans Serif"/>
        <family val="2"/>
        <charset val="238"/>
      </rPr>
      <t>astavljače ČETCVERODJELNE</t>
    </r>
    <r>
      <rPr>
        <i/>
        <sz val="10"/>
        <rFont val="Microsoft Sans Serif"/>
        <family val="2"/>
        <charset val="238"/>
      </rPr>
      <t xml:space="preserve"> nasadne</t>
    </r>
  </si>
  <si>
    <t>Kukača</t>
  </si>
  <si>
    <t>Kutija prve pomoći kpl</t>
  </si>
  <si>
    <t>Nosila sklopiva na napuhavanje</t>
  </si>
  <si>
    <t xml:space="preserve">pokrivač deka </t>
  </si>
  <si>
    <t>prekrivač folija</t>
  </si>
  <si>
    <t>odjelo a prilaz vatri F III isotemp</t>
  </si>
  <si>
    <t>Čunevi</t>
  </si>
  <si>
    <t>ljevak za gorivo</t>
  </si>
  <si>
    <t>nož za pojas</t>
  </si>
  <si>
    <t>bljeskalice za čunjeve</t>
  </si>
  <si>
    <t>ručna tablica stop</t>
  </si>
  <si>
    <t>podne bljeskalice  kpl</t>
  </si>
  <si>
    <t>trokut prometni</t>
  </si>
  <si>
    <t>traka za obilježavanje u prometu</t>
  </si>
  <si>
    <t>Čelično uže za vuču  sa uškama 5 M</t>
  </si>
  <si>
    <t>SAMOSPAS (Žarko zaboravio upisati)</t>
  </si>
  <si>
    <t>Čelično uže za vuču  sa uškama i škopcima  30 M</t>
  </si>
  <si>
    <t>osobno uže fi 20 3 m</t>
  </si>
  <si>
    <t xml:space="preserve"> uže  PENJAČKO  m</t>
  </si>
  <si>
    <t>Uže radno m 30</t>
  </si>
  <si>
    <t xml:space="preserve">Zračni jastuci za podizanje tereta 10 t   i 3t  </t>
  </si>
  <si>
    <t>Set raznobojnih cijevi 10 m</t>
  </si>
  <si>
    <t>Reg. ventil za zračne jastuke + boca</t>
  </si>
  <si>
    <t>Kutija za gore navedenu opremu jastuka</t>
  </si>
  <si>
    <t>Rolgliss tronožac+koloturnik za spašavanje</t>
  </si>
  <si>
    <t>vatrogasna protivpožarna deka</t>
  </si>
  <si>
    <t>Tirafor</t>
  </si>
  <si>
    <t>Termo kamera sa rezervnom baterijom u kabini  punjač</t>
  </si>
  <si>
    <t>Hidraulika VARIO</t>
  </si>
  <si>
    <t>Kanister za gorivo 3 lit</t>
  </si>
  <si>
    <t>Motorna pumpa za hidraulički alat sa vitlima</t>
  </si>
  <si>
    <t>Ručna hidraulična pumpa</t>
  </si>
  <si>
    <t xml:space="preserve">Hidraulične škare </t>
  </si>
  <si>
    <t>?</t>
  </si>
  <si>
    <t xml:space="preserve">Hidraulične razupore </t>
  </si>
  <si>
    <t xml:space="preserve">Hidraulični cilindar dvostrani, dvoradni jednostupanjski </t>
  </si>
  <si>
    <t>probijač stakla</t>
  </si>
  <si>
    <t>rezač pojasa</t>
  </si>
  <si>
    <t>Navlaka na volanu za zaštitu kod aktiviranja zračnog jastuka</t>
  </si>
  <si>
    <t xml:space="preserve">Dodatni alat,lanci, postolja,produžeci I sl. </t>
  </si>
  <si>
    <t>Dimovuk- ventilator  el super vac sa kpl priborom usisna i tlačna cijev</t>
  </si>
  <si>
    <t>Kanister za  gorivo 10 lit</t>
  </si>
  <si>
    <t>eksploziometar</t>
  </si>
  <si>
    <t>kemijski detektor</t>
  </si>
  <si>
    <t>Aparat za početno gašenje CO2 5 kg</t>
  </si>
  <si>
    <t>Aparat za početno gašenje MGP 6 kg</t>
  </si>
  <si>
    <t>Aparat za početno gašenje MGP 9 kg - U KABINI</t>
  </si>
  <si>
    <t>Brentača</t>
  </si>
  <si>
    <t>pjenilo</t>
  </si>
  <si>
    <t>KROVNI SANDUK:</t>
  </si>
  <si>
    <t>Alu 2500x500x250</t>
  </si>
  <si>
    <t>Alu mali za mehanizmom i alatom rez. kotača</t>
  </si>
  <si>
    <t>Tule sa pojačnjem</t>
  </si>
  <si>
    <t>IZVLAČIVA STIJENA:</t>
  </si>
  <si>
    <t>Velika jednostruka</t>
  </si>
  <si>
    <t>Velika dvostruka</t>
  </si>
  <si>
    <t>NOSAČ USISNIH CIJEVI</t>
  </si>
  <si>
    <r>
      <t xml:space="preserve">Nosač  za 4 cijevi </t>
    </r>
    <r>
      <rPr>
        <sz val="10"/>
        <rFont val="Symbol"/>
        <family val="1"/>
        <charset val="2"/>
      </rPr>
      <t>f 110</t>
    </r>
  </si>
  <si>
    <t>NOSAČ  LJESTVI NA KROVU</t>
  </si>
  <si>
    <t xml:space="preserve">Obični </t>
  </si>
  <si>
    <t>KUTIJA ZA AL.ODIJELA</t>
  </si>
  <si>
    <t>IZVLAČIVA POLICA:</t>
  </si>
  <si>
    <t>Mala 450x800 (za izolacioni aparat 2 kom )</t>
  </si>
  <si>
    <t>Velika 750x500  (  agregat el. )</t>
  </si>
  <si>
    <t>Izvlačivo zakretna</t>
  </si>
  <si>
    <r>
      <t xml:space="preserve"> </t>
    </r>
    <r>
      <rPr>
        <b/>
        <sz val="10"/>
        <color indexed="18"/>
        <rFont val="Microsoft Sans Serif"/>
        <family val="2"/>
        <charset val="238"/>
      </rPr>
      <t>DOKUMENTACIJA:</t>
    </r>
  </si>
  <si>
    <t xml:space="preserve"> UKUPNO</t>
  </si>
  <si>
    <t>Homologacija</t>
  </si>
  <si>
    <t>Uputstva za rukovanje na HR</t>
  </si>
  <si>
    <t>Kratka uputstva kraj pumpe</t>
  </si>
  <si>
    <t>Popis opreme u boxovima</t>
  </si>
  <si>
    <t>Atest centra za vozila Hr</t>
  </si>
  <si>
    <t>Atest vatrogasne škole</t>
  </si>
  <si>
    <t>Ispitivanje</t>
  </si>
  <si>
    <t>NALJEPNICE:</t>
  </si>
  <si>
    <t>“VATROGASCI” naprijed</t>
  </si>
  <si>
    <t>“VATROGASCI” naprijed za pogled u retrovizor</t>
  </si>
  <si>
    <t>“VATROGASCI”  otraga</t>
  </si>
  <si>
    <t>trake po vozilu  flor.</t>
  </si>
  <si>
    <t>Telefon 93</t>
  </si>
  <si>
    <t>Ispis tlaka u gumama</t>
  </si>
  <si>
    <t>Amblem pripadnosti vatrogasnoj postrojbi</t>
  </si>
  <si>
    <t>Oprema slika + natpis</t>
  </si>
  <si>
    <t>Reflektirajuća folija na izvlačivim dijelovima izvan gabarita vozila</t>
  </si>
  <si>
    <t>MG Rijeka + slonić</t>
  </si>
  <si>
    <t>Oznaka za teško vozilo</t>
  </si>
  <si>
    <t>Oznaka za dugo vozilo</t>
  </si>
  <si>
    <t>Obuka vatrogasaca</t>
  </si>
  <si>
    <t>RAZNO:</t>
  </si>
  <si>
    <t>USLUGE TRANSPORTA I DIZALICE</t>
  </si>
  <si>
    <t>uštimavanje tempomata</t>
  </si>
  <si>
    <t>PRIJEVOZ</t>
  </si>
  <si>
    <t>ZBROJ PO SVIM STAVKAMA IZNOSI:</t>
  </si>
  <si>
    <t>12.12. odlučeno da provizija Firingu ide na nadogr. Bez opreme a cijena se umanjuje za 12.500 E</t>
  </si>
  <si>
    <t>šasija 72.000</t>
  </si>
  <si>
    <t>NADOGR.</t>
  </si>
  <si>
    <t>nadogr.55.880</t>
  </si>
  <si>
    <t>ŠASIJA</t>
  </si>
  <si>
    <t>provizija 5% 2.794</t>
  </si>
  <si>
    <t>oprema 120.840</t>
  </si>
  <si>
    <t>UKUPNO 251.514,50</t>
  </si>
  <si>
    <t>CIJENA ZA TENDER 238.998,50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</si>
</sst>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k_n_-;\-* #,##0.00\ _k_n_-;_-* &quot;-&quot;??\ _k_n_-;_-@_-"/>
  </numFmts>
  <fonts count="3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18"/>
      <name val="Microsoft Sans Serif"/>
      <family val="2"/>
      <charset val="238"/>
    </font>
    <font>
      <b/>
      <i/>
      <sz val="10"/>
      <name val="Microsoft Sans Serif"/>
      <family val="2"/>
      <charset val="238"/>
    </font>
    <font>
      <sz val="10"/>
      <name val="Microsoft Sans Serif"/>
      <family val="2"/>
      <charset val="238"/>
    </font>
    <font>
      <sz val="10"/>
      <color indexed="8"/>
      <name val="Microsoft Sans Serif"/>
      <family val="2"/>
      <charset val="238"/>
    </font>
    <font>
      <b/>
      <sz val="10"/>
      <name val="Microsoft Sans Serif"/>
      <family val="2"/>
      <charset val="238"/>
    </font>
    <font>
      <i/>
      <sz val="10"/>
      <name val="Microsoft Sans Serif"/>
      <family val="2"/>
      <charset val="238"/>
    </font>
    <font>
      <b/>
      <sz val="10"/>
      <color indexed="8"/>
      <name val="Microsoft Sans Serif"/>
      <family val="2"/>
      <charset val="238"/>
    </font>
    <font>
      <sz val="10"/>
      <color indexed="10"/>
      <name val="Microsoft Sans Serif"/>
      <family val="2"/>
      <charset val="238"/>
    </font>
    <font>
      <i/>
      <sz val="10"/>
      <color indexed="10"/>
      <name val="Microsoft Sans Serif"/>
      <family val="2"/>
      <charset val="238"/>
    </font>
    <font>
      <b/>
      <i/>
      <sz val="10"/>
      <color indexed="10"/>
      <name val="Microsoft Sans Serif"/>
      <family val="2"/>
      <charset val="238"/>
    </font>
    <font>
      <sz val="10"/>
      <name val="Times New Roman"/>
      <family val="1"/>
      <charset val="238"/>
    </font>
    <font>
      <u/>
      <sz val="10"/>
      <name val="Arial"/>
      <family val="2"/>
      <charset val="238"/>
    </font>
    <font>
      <u/>
      <sz val="10"/>
      <name val="Microsoft Sans Serif"/>
      <family val="2"/>
      <charset val="238"/>
    </font>
    <font>
      <u/>
      <sz val="10"/>
      <color indexed="8"/>
      <name val="Microsoft Sans Serif"/>
      <family val="2"/>
      <charset val="238"/>
    </font>
    <font>
      <b/>
      <u/>
      <sz val="10"/>
      <name val="Microsoft Sans Serif"/>
      <family val="2"/>
      <charset val="238"/>
    </font>
    <font>
      <b/>
      <i/>
      <sz val="12"/>
      <name val="Lucida Console"/>
      <family val="3"/>
      <charset val="238"/>
    </font>
    <font>
      <i/>
      <sz val="10"/>
      <name val="MS Sans Serif"/>
      <family val="2"/>
      <charset val="238"/>
    </font>
    <font>
      <sz val="10"/>
      <name val="Symbol"/>
      <family val="1"/>
      <charset val="2"/>
    </font>
    <font>
      <b/>
      <i/>
      <u/>
      <sz val="10"/>
      <name val="Microsoft Sans Serif"/>
      <family val="2"/>
      <charset val="238"/>
    </font>
    <font>
      <b/>
      <sz val="7"/>
      <color indexed="18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0"/>
      <color indexed="8"/>
      <name val="Microsoft Sans Serif"/>
      <family val="2"/>
      <charset val="238"/>
    </font>
    <font>
      <sz val="11"/>
      <color indexed="10"/>
      <name val="Arial"/>
      <family val="2"/>
      <charset val="238"/>
    </font>
    <font>
      <b/>
      <i/>
      <sz val="11"/>
      <color indexed="10"/>
      <name val="Microsoft Sans Serif"/>
      <family val="2"/>
      <charset val="238"/>
    </font>
    <font>
      <b/>
      <sz val="11"/>
      <color indexed="8"/>
      <name val="Microsoft Sans Serif"/>
      <family val="2"/>
      <charset val="238"/>
    </font>
    <font>
      <sz val="10"/>
      <color indexed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lightGray">
        <fgColor indexed="13"/>
        <bgColor indexed="26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1" applyBorder="1" applyProtection="1"/>
    <xf numFmtId="0" fontId="4" fillId="0" borderId="0" xfId="1" applyFont="1" applyBorder="1" applyProtection="1"/>
    <xf numFmtId="0" fontId="1" fillId="0" borderId="0" xfId="1" applyBorder="1" applyAlignment="1" applyProtection="1"/>
    <xf numFmtId="0" fontId="5" fillId="0" borderId="0" xfId="1" applyFont="1" applyBorder="1" applyAlignment="1" applyProtection="1">
      <alignment horizontal="left" indent="6"/>
    </xf>
    <xf numFmtId="0" fontId="1" fillId="0" borderId="3" xfId="1" applyBorder="1" applyProtection="1"/>
    <xf numFmtId="0" fontId="6" fillId="0" borderId="0" xfId="1" applyFont="1" applyFill="1" applyBorder="1" applyProtection="1"/>
    <xf numFmtId="0" fontId="1" fillId="0" borderId="0" xfId="1" applyFill="1" applyBorder="1" applyProtection="1"/>
    <xf numFmtId="0" fontId="7" fillId="2" borderId="4" xfId="1" applyFont="1" applyFill="1" applyBorder="1" applyAlignment="1" applyProtection="1">
      <alignment vertical="top" wrapText="1"/>
    </xf>
    <xf numFmtId="0" fontId="8" fillId="2" borderId="4" xfId="1" applyFont="1" applyFill="1" applyBorder="1" applyAlignment="1" applyProtection="1">
      <alignment vertical="top" wrapText="1"/>
    </xf>
    <xf numFmtId="0" fontId="9" fillId="2" borderId="4" xfId="1" applyFont="1" applyFill="1" applyBorder="1" applyAlignment="1" applyProtection="1">
      <alignment vertical="top" wrapText="1"/>
    </xf>
    <xf numFmtId="0" fontId="10" fillId="0" borderId="0" xfId="1" applyFont="1" applyBorder="1" applyAlignment="1" applyProtection="1">
      <alignment vertical="top" wrapText="1"/>
    </xf>
    <xf numFmtId="0" fontId="8" fillId="0" borderId="0" xfId="1" applyFont="1" applyBorder="1" applyAlignment="1" applyProtection="1">
      <alignment vertical="top" wrapText="1"/>
    </xf>
    <xf numFmtId="0" fontId="6" fillId="0" borderId="0" xfId="1" applyFont="1" applyBorder="1" applyAlignment="1" applyProtection="1">
      <alignment vertical="top" wrapText="1"/>
    </xf>
    <xf numFmtId="0" fontId="10" fillId="0" borderId="0" xfId="1" applyFont="1" applyBorder="1" applyAlignment="1" applyProtection="1">
      <alignment vertical="top"/>
    </xf>
    <xf numFmtId="0" fontId="6" fillId="2" borderId="5" xfId="1" applyFont="1" applyFill="1" applyBorder="1" applyAlignment="1" applyProtection="1">
      <alignment vertical="top" wrapText="1"/>
    </xf>
    <xf numFmtId="0" fontId="11" fillId="2" borderId="5" xfId="1" applyFont="1" applyFill="1" applyBorder="1" applyAlignment="1" applyProtection="1">
      <alignment vertical="top" wrapText="1"/>
    </xf>
    <xf numFmtId="0" fontId="1" fillId="0" borderId="0" xfId="1" applyBorder="1" applyAlignment="1" applyProtection="1">
      <alignment readingOrder="1"/>
    </xf>
    <xf numFmtId="0" fontId="11" fillId="0" borderId="0" xfId="1" applyFont="1" applyBorder="1" applyAlignment="1" applyProtection="1"/>
    <xf numFmtId="0" fontId="5" fillId="0" borderId="0" xfId="1" applyFont="1" applyBorder="1" applyAlignment="1" applyProtection="1"/>
    <xf numFmtId="0" fontId="6" fillId="0" borderId="0" xfId="1" applyFont="1" applyBorder="1" applyProtection="1"/>
    <xf numFmtId="0" fontId="10" fillId="0" borderId="0" xfId="1" applyFont="1" applyFill="1" applyBorder="1" applyAlignment="1" applyProtection="1">
      <alignment vertical="top" wrapText="1"/>
    </xf>
    <xf numFmtId="0" fontId="8" fillId="0" borderId="0" xfId="1" applyFont="1" applyFill="1" applyBorder="1" applyAlignment="1" applyProtection="1">
      <alignment vertical="top" wrapText="1"/>
    </xf>
    <xf numFmtId="0" fontId="7" fillId="0" borderId="0" xfId="1" applyFont="1" applyFill="1" applyBorder="1" applyAlignment="1" applyProtection="1">
      <alignment vertical="top" wrapText="1"/>
    </xf>
    <xf numFmtId="0" fontId="9" fillId="0" borderId="0" xfId="1" applyFont="1" applyFill="1" applyBorder="1" applyAlignment="1" applyProtection="1">
      <alignment vertical="top" wrapText="1"/>
    </xf>
    <xf numFmtId="0" fontId="12" fillId="0" borderId="0" xfId="1" applyFont="1" applyBorder="1" applyAlignment="1" applyProtection="1">
      <alignment vertical="top" wrapText="1"/>
    </xf>
    <xf numFmtId="0" fontId="1" fillId="0" borderId="0" xfId="1" applyFont="1" applyBorder="1" applyProtection="1"/>
    <xf numFmtId="0" fontId="2" fillId="0" borderId="0" xfId="3" applyBorder="1" applyAlignment="1" applyProtection="1">
      <alignment horizontal="left" indent="4"/>
    </xf>
    <xf numFmtId="0" fontId="5" fillId="0" borderId="0" xfId="1" applyFont="1" applyBorder="1" applyProtection="1"/>
    <xf numFmtId="0" fontId="12" fillId="0" borderId="0" xfId="1" applyFont="1" applyFill="1" applyBorder="1" applyAlignment="1" applyProtection="1">
      <alignment vertical="top" wrapText="1"/>
    </xf>
    <xf numFmtId="0" fontId="14" fillId="0" borderId="0" xfId="1" applyFont="1" applyBorder="1" applyAlignment="1" applyProtection="1">
      <alignment vertical="top" wrapText="1"/>
    </xf>
    <xf numFmtId="0" fontId="15" fillId="0" borderId="0" xfId="1" applyFont="1" applyBorder="1" applyAlignment="1" applyProtection="1">
      <alignment vertical="top" wrapText="1"/>
    </xf>
    <xf numFmtId="0" fontId="10" fillId="2" borderId="5" xfId="1" applyFont="1" applyFill="1" applyBorder="1" applyAlignment="1" applyProtection="1">
      <alignment vertical="top" wrapText="1"/>
    </xf>
    <xf numFmtId="0" fontId="16" fillId="3" borderId="1" xfId="1" applyFont="1" applyFill="1" applyBorder="1" applyAlignment="1" applyProtection="1">
      <alignment horizontal="left" indent="1"/>
    </xf>
    <xf numFmtId="0" fontId="17" fillId="3" borderId="5" xfId="1" applyFont="1" applyFill="1" applyBorder="1" applyAlignment="1" applyProtection="1">
      <alignment horizontal="left" vertical="top" wrapText="1" indent="1"/>
    </xf>
    <xf numFmtId="0" fontId="18" fillId="3" borderId="5" xfId="1" applyFont="1" applyFill="1" applyBorder="1" applyAlignment="1" applyProtection="1">
      <alignment horizontal="left" vertical="top" wrapText="1" indent="1"/>
    </xf>
    <xf numFmtId="0" fontId="9" fillId="3" borderId="5" xfId="1" applyFont="1" applyFill="1" applyBorder="1" applyAlignment="1" applyProtection="1">
      <alignment horizontal="left" vertical="top" wrapText="1" indent="1"/>
    </xf>
    <xf numFmtId="0" fontId="19" fillId="3" borderId="6" xfId="1" applyFont="1" applyFill="1" applyBorder="1" applyAlignment="1" applyProtection="1">
      <alignment horizontal="left" vertical="top" wrapText="1" indent="1"/>
    </xf>
    <xf numFmtId="0" fontId="16" fillId="3" borderId="0" xfId="1" applyFont="1" applyFill="1" applyBorder="1" applyAlignment="1" applyProtection="1">
      <alignment horizontal="left" indent="1"/>
    </xf>
    <xf numFmtId="0" fontId="6" fillId="0" borderId="7" xfId="1" applyFont="1" applyBorder="1" applyAlignment="1" applyProtection="1">
      <alignment vertical="top" wrapText="1"/>
    </xf>
    <xf numFmtId="0" fontId="1" fillId="0" borderId="2" xfId="1" applyBorder="1" applyProtection="1"/>
    <xf numFmtId="0" fontId="6" fillId="0" borderId="8" xfId="1" applyFont="1" applyBorder="1" applyAlignment="1" applyProtection="1">
      <alignment vertical="top" wrapText="1"/>
    </xf>
    <xf numFmtId="0" fontId="6" fillId="3" borderId="6" xfId="1" applyFont="1" applyFill="1" applyBorder="1" applyAlignment="1" applyProtection="1">
      <alignment vertical="top" wrapText="1"/>
    </xf>
    <xf numFmtId="0" fontId="13" fillId="0" borderId="0" xfId="1" applyFont="1" applyBorder="1" applyAlignment="1" applyProtection="1">
      <alignment vertical="top" wrapText="1"/>
    </xf>
    <xf numFmtId="0" fontId="10" fillId="0" borderId="0" xfId="1" applyFont="1" applyBorder="1" applyAlignment="1" applyProtection="1">
      <alignment horizontal="center" vertical="top" wrapText="1"/>
    </xf>
    <xf numFmtId="0" fontId="1" fillId="0" borderId="0" xfId="1" applyProtection="1"/>
    <xf numFmtId="0" fontId="13" fillId="0" borderId="0" xfId="1" applyFont="1" applyBorder="1" applyAlignment="1" applyProtection="1">
      <alignment horizontal="center" vertical="top" wrapText="1"/>
    </xf>
    <xf numFmtId="0" fontId="20" fillId="0" borderId="0" xfId="1" applyFont="1" applyBorder="1" applyAlignment="1" applyProtection="1">
      <alignment vertical="top" wrapText="1"/>
    </xf>
    <xf numFmtId="0" fontId="21" fillId="0" borderId="0" xfId="1" applyFont="1" applyBorder="1" applyAlignment="1" applyProtection="1">
      <alignment vertical="top" wrapText="1"/>
    </xf>
    <xf numFmtId="0" fontId="23" fillId="0" borderId="0" xfId="1" applyFont="1" applyBorder="1" applyAlignment="1" applyProtection="1">
      <alignment vertical="top" wrapText="1"/>
    </xf>
    <xf numFmtId="0" fontId="1" fillId="3" borderId="9" xfId="1" applyFill="1" applyBorder="1" applyProtection="1"/>
    <xf numFmtId="0" fontId="10" fillId="3" borderId="5" xfId="1" applyFont="1" applyFill="1" applyBorder="1" applyAlignment="1" applyProtection="1">
      <alignment vertical="top" wrapText="1"/>
    </xf>
    <xf numFmtId="0" fontId="8" fillId="3" borderId="5" xfId="1" applyFont="1" applyFill="1" applyBorder="1" applyAlignment="1" applyProtection="1">
      <alignment horizontal="right" vertical="top" wrapText="1"/>
    </xf>
    <xf numFmtId="0" fontId="19" fillId="3" borderId="5" xfId="1" applyFont="1" applyFill="1" applyBorder="1" applyAlignment="1" applyProtection="1">
      <alignment horizontal="left" vertical="top" wrapText="1"/>
    </xf>
    <xf numFmtId="0" fontId="7" fillId="3" borderId="5" xfId="1" applyFont="1" applyFill="1" applyBorder="1" applyAlignment="1" applyProtection="1">
      <alignment horizontal="right" vertical="top" wrapText="1"/>
    </xf>
    <xf numFmtId="0" fontId="9" fillId="3" borderId="5" xfId="1" applyNumberFormat="1" applyFont="1" applyFill="1" applyBorder="1" applyAlignment="1" applyProtection="1">
      <alignment horizontal="right" vertical="top" wrapText="1"/>
    </xf>
    <xf numFmtId="0" fontId="10" fillId="3" borderId="5" xfId="1" applyFont="1" applyFill="1" applyBorder="1" applyAlignment="1" applyProtection="1">
      <alignment horizontal="right" vertical="top" wrapText="1"/>
    </xf>
    <xf numFmtId="0" fontId="6" fillId="3" borderId="6" xfId="1" applyFont="1" applyFill="1" applyBorder="1" applyAlignment="1" applyProtection="1">
      <alignment horizontal="right" vertical="top" wrapText="1"/>
    </xf>
    <xf numFmtId="0" fontId="1" fillId="3" borderId="0" xfId="1" applyFill="1" applyBorder="1" applyAlignment="1" applyProtection="1">
      <alignment horizontal="right"/>
    </xf>
    <xf numFmtId="0" fontId="1" fillId="3" borderId="0" xfId="1" applyFill="1" applyBorder="1" applyProtection="1"/>
    <xf numFmtId="0" fontId="24" fillId="0" borderId="0" xfId="1" applyFont="1" applyBorder="1" applyAlignment="1" applyProtection="1"/>
    <xf numFmtId="0" fontId="25" fillId="0" borderId="0" xfId="1" applyFont="1" applyBorder="1" applyAlignment="1" applyProtection="1">
      <alignment vertical="top" wrapText="1"/>
    </xf>
    <xf numFmtId="0" fontId="26" fillId="0" borderId="0" xfId="1" applyFont="1" applyBorder="1" applyAlignment="1" applyProtection="1">
      <alignment vertical="top" wrapText="1"/>
    </xf>
    <xf numFmtId="0" fontId="27" fillId="0" borderId="0" xfId="1" applyFont="1" applyBorder="1" applyProtection="1"/>
    <xf numFmtId="0" fontId="28" fillId="2" borderId="5" xfId="1" applyFont="1" applyFill="1" applyBorder="1" applyAlignment="1" applyProtection="1">
      <alignment vertical="top" wrapText="1"/>
    </xf>
    <xf numFmtId="0" fontId="29" fillId="2" borderId="5" xfId="1" applyFont="1" applyFill="1" applyBorder="1" applyAlignment="1" applyProtection="1">
      <alignment vertical="top" wrapText="1"/>
    </xf>
    <xf numFmtId="2" fontId="28" fillId="2" borderId="5" xfId="1" applyNumberFormat="1" applyFont="1" applyFill="1" applyBorder="1" applyAlignment="1" applyProtection="1">
      <alignment vertical="top" wrapText="1"/>
    </xf>
    <xf numFmtId="0" fontId="30" fillId="0" borderId="0" xfId="1" applyFont="1" applyBorder="1" applyProtection="1"/>
    <xf numFmtId="4" fontId="1" fillId="0" borderId="0" xfId="1" applyNumberFormat="1" applyBorder="1" applyProtection="1"/>
    <xf numFmtId="9" fontId="1" fillId="0" borderId="0" xfId="1" applyNumberFormat="1" applyBorder="1" applyProtection="1"/>
    <xf numFmtId="0" fontId="1" fillId="0" borderId="0" xfId="1" applyBorder="1" applyAlignment="1" applyProtection="1"/>
    <xf numFmtId="0" fontId="10" fillId="0" borderId="0" xfId="1" applyFont="1" applyBorder="1" applyAlignment="1" applyProtection="1">
      <alignment vertical="top" wrapText="1"/>
    </xf>
    <xf numFmtId="0" fontId="8" fillId="0" borderId="0" xfId="1" applyFont="1" applyBorder="1" applyAlignment="1" applyProtection="1">
      <alignment vertical="top" wrapText="1"/>
    </xf>
    <xf numFmtId="0" fontId="6" fillId="0" borderId="0" xfId="1" applyFont="1" applyBorder="1" applyAlignment="1" applyProtection="1">
      <alignment vertical="top" wrapText="1"/>
    </xf>
  </cellXfs>
  <cellStyles count="4">
    <cellStyle name="Comma 2" xfId="2"/>
    <cellStyle name="Hyperlink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95250</xdr:rowOff>
    </xdr:from>
    <xdr:to>
      <xdr:col>9</xdr:col>
      <xdr:colOff>523875</xdr:colOff>
      <xdr:row>2</xdr:row>
      <xdr:rowOff>76200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175" y="95250"/>
          <a:ext cx="10077450" cy="304800"/>
        </a:xfrm>
        <a:prstGeom prst="rect">
          <a:avLst/>
        </a:prstGeom>
        <a:solidFill>
          <a:srgbClr val="FF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E5E5E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13</xdr:row>
      <xdr:rowOff>95250</xdr:rowOff>
    </xdr:from>
    <xdr:to>
      <xdr:col>3</xdr:col>
      <xdr:colOff>1847850</xdr:colOff>
      <xdr:row>29</xdr:row>
      <xdr:rowOff>123825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247650" y="2200275"/>
          <a:ext cx="2447925" cy="2619375"/>
          <a:chOff x="8" y="8"/>
          <a:chExt cx="992" cy="1032"/>
        </a:xfrm>
      </xdr:grpSpPr>
      <xdr:sp macro="" textlink="">
        <xdr:nvSpPr>
          <xdr:cNvPr id="4" name="Oval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93" y="128"/>
            <a:ext cx="907" cy="912"/>
          </a:xfrm>
          <a:prstGeom prst="ellipse">
            <a:avLst/>
          </a:prstGeom>
          <a:solidFill>
            <a:srgbClr val="FF0000"/>
          </a:solidFill>
          <a:ln w="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5" name="Freeform 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8" y="8"/>
            <a:ext cx="606" cy="551"/>
          </a:xfrm>
          <a:custGeom>
            <a:avLst/>
            <a:gdLst>
              <a:gd name="T0" fmla="*/ 100 w 606"/>
              <a:gd name="T1" fmla="*/ 516 h 551"/>
              <a:gd name="T2" fmla="*/ 123 w 606"/>
              <a:gd name="T3" fmla="*/ 462 h 551"/>
              <a:gd name="T4" fmla="*/ 139 w 606"/>
              <a:gd name="T5" fmla="*/ 434 h 551"/>
              <a:gd name="T6" fmla="*/ 143 w 606"/>
              <a:gd name="T7" fmla="*/ 438 h 551"/>
              <a:gd name="T8" fmla="*/ 150 w 606"/>
              <a:gd name="T9" fmla="*/ 423 h 551"/>
              <a:gd name="T10" fmla="*/ 162 w 606"/>
              <a:gd name="T11" fmla="*/ 380 h 551"/>
              <a:gd name="T12" fmla="*/ 181 w 606"/>
              <a:gd name="T13" fmla="*/ 341 h 551"/>
              <a:gd name="T14" fmla="*/ 200 w 606"/>
              <a:gd name="T15" fmla="*/ 337 h 551"/>
              <a:gd name="T16" fmla="*/ 208 w 606"/>
              <a:gd name="T17" fmla="*/ 349 h 551"/>
              <a:gd name="T18" fmla="*/ 200 w 606"/>
              <a:gd name="T19" fmla="*/ 357 h 551"/>
              <a:gd name="T20" fmla="*/ 208 w 606"/>
              <a:gd name="T21" fmla="*/ 411 h 551"/>
              <a:gd name="T22" fmla="*/ 235 w 606"/>
              <a:gd name="T23" fmla="*/ 446 h 551"/>
              <a:gd name="T24" fmla="*/ 247 w 606"/>
              <a:gd name="T25" fmla="*/ 415 h 551"/>
              <a:gd name="T26" fmla="*/ 262 w 606"/>
              <a:gd name="T27" fmla="*/ 403 h 551"/>
              <a:gd name="T28" fmla="*/ 278 w 606"/>
              <a:gd name="T29" fmla="*/ 415 h 551"/>
              <a:gd name="T30" fmla="*/ 282 w 606"/>
              <a:gd name="T31" fmla="*/ 431 h 551"/>
              <a:gd name="T32" fmla="*/ 301 w 606"/>
              <a:gd name="T33" fmla="*/ 407 h 551"/>
              <a:gd name="T34" fmla="*/ 312 w 606"/>
              <a:gd name="T35" fmla="*/ 365 h 551"/>
              <a:gd name="T36" fmla="*/ 320 w 606"/>
              <a:gd name="T37" fmla="*/ 349 h 551"/>
              <a:gd name="T38" fmla="*/ 332 w 606"/>
              <a:gd name="T39" fmla="*/ 368 h 551"/>
              <a:gd name="T40" fmla="*/ 336 w 606"/>
              <a:gd name="T41" fmla="*/ 399 h 551"/>
              <a:gd name="T42" fmla="*/ 363 w 606"/>
              <a:gd name="T43" fmla="*/ 372 h 551"/>
              <a:gd name="T44" fmla="*/ 378 w 606"/>
              <a:gd name="T45" fmla="*/ 306 h 551"/>
              <a:gd name="T46" fmla="*/ 405 w 606"/>
              <a:gd name="T47" fmla="*/ 240 h 551"/>
              <a:gd name="T48" fmla="*/ 409 w 606"/>
              <a:gd name="T49" fmla="*/ 209 h 551"/>
              <a:gd name="T50" fmla="*/ 424 w 606"/>
              <a:gd name="T51" fmla="*/ 174 h 551"/>
              <a:gd name="T52" fmla="*/ 448 w 606"/>
              <a:gd name="T53" fmla="*/ 182 h 551"/>
              <a:gd name="T54" fmla="*/ 455 w 606"/>
              <a:gd name="T55" fmla="*/ 295 h 551"/>
              <a:gd name="T56" fmla="*/ 467 w 606"/>
              <a:gd name="T57" fmla="*/ 302 h 551"/>
              <a:gd name="T58" fmla="*/ 478 w 606"/>
              <a:gd name="T59" fmla="*/ 268 h 551"/>
              <a:gd name="T60" fmla="*/ 490 w 606"/>
              <a:gd name="T61" fmla="*/ 221 h 551"/>
              <a:gd name="T62" fmla="*/ 502 w 606"/>
              <a:gd name="T63" fmla="*/ 221 h 551"/>
              <a:gd name="T64" fmla="*/ 513 w 606"/>
              <a:gd name="T65" fmla="*/ 275 h 551"/>
              <a:gd name="T66" fmla="*/ 533 w 606"/>
              <a:gd name="T67" fmla="*/ 268 h 551"/>
              <a:gd name="T68" fmla="*/ 552 w 606"/>
              <a:gd name="T69" fmla="*/ 225 h 551"/>
              <a:gd name="T70" fmla="*/ 567 w 606"/>
              <a:gd name="T71" fmla="*/ 194 h 551"/>
              <a:gd name="T72" fmla="*/ 590 w 606"/>
              <a:gd name="T73" fmla="*/ 167 h 551"/>
              <a:gd name="T74" fmla="*/ 606 w 606"/>
              <a:gd name="T75" fmla="*/ 128 h 551"/>
              <a:gd name="T76" fmla="*/ 598 w 606"/>
              <a:gd name="T77" fmla="*/ 77 h 551"/>
              <a:gd name="T78" fmla="*/ 606 w 606"/>
              <a:gd name="T79" fmla="*/ 46 h 551"/>
              <a:gd name="T80" fmla="*/ 556 w 606"/>
              <a:gd name="T81" fmla="*/ 8 h 551"/>
              <a:gd name="T82" fmla="*/ 251 w 606"/>
              <a:gd name="T83" fmla="*/ 8 h 551"/>
              <a:gd name="T84" fmla="*/ 166 w 606"/>
              <a:gd name="T85" fmla="*/ 46 h 551"/>
              <a:gd name="T86" fmla="*/ 69 w 606"/>
              <a:gd name="T87" fmla="*/ 174 h 551"/>
              <a:gd name="T88" fmla="*/ 0 w 606"/>
              <a:gd name="T89" fmla="*/ 275 h 551"/>
              <a:gd name="T90" fmla="*/ 11 w 606"/>
              <a:gd name="T91" fmla="*/ 446 h 551"/>
              <a:gd name="T92" fmla="*/ 50 w 606"/>
              <a:gd name="T93" fmla="*/ 516 h 551"/>
              <a:gd name="T94" fmla="*/ 85 w 606"/>
              <a:gd name="T95" fmla="*/ 551 h 5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606" h="551">
                <a:moveTo>
                  <a:pt x="85" y="551"/>
                </a:moveTo>
                <a:lnTo>
                  <a:pt x="96" y="531"/>
                </a:lnTo>
                <a:lnTo>
                  <a:pt x="100" y="516"/>
                </a:lnTo>
                <a:lnTo>
                  <a:pt x="108" y="500"/>
                </a:lnTo>
                <a:lnTo>
                  <a:pt x="116" y="481"/>
                </a:lnTo>
                <a:lnTo>
                  <a:pt x="123" y="462"/>
                </a:lnTo>
                <a:lnTo>
                  <a:pt x="131" y="450"/>
                </a:lnTo>
                <a:lnTo>
                  <a:pt x="135" y="438"/>
                </a:lnTo>
                <a:lnTo>
                  <a:pt x="139" y="434"/>
                </a:lnTo>
                <a:lnTo>
                  <a:pt x="143" y="431"/>
                </a:lnTo>
                <a:lnTo>
                  <a:pt x="143" y="434"/>
                </a:lnTo>
                <a:lnTo>
                  <a:pt x="143" y="438"/>
                </a:lnTo>
                <a:lnTo>
                  <a:pt x="143" y="434"/>
                </a:lnTo>
                <a:lnTo>
                  <a:pt x="146" y="431"/>
                </a:lnTo>
                <a:lnTo>
                  <a:pt x="150" y="423"/>
                </a:lnTo>
                <a:lnTo>
                  <a:pt x="154" y="411"/>
                </a:lnTo>
                <a:lnTo>
                  <a:pt x="158" y="392"/>
                </a:lnTo>
                <a:lnTo>
                  <a:pt x="162" y="380"/>
                </a:lnTo>
                <a:lnTo>
                  <a:pt x="166" y="368"/>
                </a:lnTo>
                <a:lnTo>
                  <a:pt x="173" y="357"/>
                </a:lnTo>
                <a:lnTo>
                  <a:pt x="181" y="341"/>
                </a:lnTo>
                <a:lnTo>
                  <a:pt x="189" y="330"/>
                </a:lnTo>
                <a:lnTo>
                  <a:pt x="193" y="326"/>
                </a:lnTo>
                <a:lnTo>
                  <a:pt x="200" y="337"/>
                </a:lnTo>
                <a:lnTo>
                  <a:pt x="208" y="345"/>
                </a:lnTo>
                <a:lnTo>
                  <a:pt x="208" y="349"/>
                </a:lnTo>
                <a:lnTo>
                  <a:pt x="208" y="349"/>
                </a:lnTo>
                <a:lnTo>
                  <a:pt x="208" y="349"/>
                </a:lnTo>
                <a:lnTo>
                  <a:pt x="204" y="349"/>
                </a:lnTo>
                <a:lnTo>
                  <a:pt x="200" y="357"/>
                </a:lnTo>
                <a:lnTo>
                  <a:pt x="200" y="368"/>
                </a:lnTo>
                <a:lnTo>
                  <a:pt x="204" y="388"/>
                </a:lnTo>
                <a:lnTo>
                  <a:pt x="208" y="411"/>
                </a:lnTo>
                <a:lnTo>
                  <a:pt x="216" y="450"/>
                </a:lnTo>
                <a:lnTo>
                  <a:pt x="228" y="446"/>
                </a:lnTo>
                <a:lnTo>
                  <a:pt x="235" y="446"/>
                </a:lnTo>
                <a:lnTo>
                  <a:pt x="239" y="442"/>
                </a:lnTo>
                <a:lnTo>
                  <a:pt x="243" y="431"/>
                </a:lnTo>
                <a:lnTo>
                  <a:pt x="247" y="415"/>
                </a:lnTo>
                <a:lnTo>
                  <a:pt x="251" y="403"/>
                </a:lnTo>
                <a:lnTo>
                  <a:pt x="251" y="399"/>
                </a:lnTo>
                <a:lnTo>
                  <a:pt x="262" y="403"/>
                </a:lnTo>
                <a:lnTo>
                  <a:pt x="270" y="403"/>
                </a:lnTo>
                <a:lnTo>
                  <a:pt x="274" y="407"/>
                </a:lnTo>
                <a:lnTo>
                  <a:pt x="278" y="415"/>
                </a:lnTo>
                <a:lnTo>
                  <a:pt x="282" y="423"/>
                </a:lnTo>
                <a:lnTo>
                  <a:pt x="282" y="431"/>
                </a:lnTo>
                <a:lnTo>
                  <a:pt x="282" y="431"/>
                </a:lnTo>
                <a:lnTo>
                  <a:pt x="282" y="427"/>
                </a:lnTo>
                <a:lnTo>
                  <a:pt x="289" y="419"/>
                </a:lnTo>
                <a:lnTo>
                  <a:pt x="301" y="407"/>
                </a:lnTo>
                <a:lnTo>
                  <a:pt x="305" y="396"/>
                </a:lnTo>
                <a:lnTo>
                  <a:pt x="309" y="384"/>
                </a:lnTo>
                <a:lnTo>
                  <a:pt x="312" y="365"/>
                </a:lnTo>
                <a:lnTo>
                  <a:pt x="312" y="357"/>
                </a:lnTo>
                <a:lnTo>
                  <a:pt x="316" y="349"/>
                </a:lnTo>
                <a:lnTo>
                  <a:pt x="320" y="349"/>
                </a:lnTo>
                <a:lnTo>
                  <a:pt x="324" y="357"/>
                </a:lnTo>
                <a:lnTo>
                  <a:pt x="328" y="365"/>
                </a:lnTo>
                <a:lnTo>
                  <a:pt x="332" y="368"/>
                </a:lnTo>
                <a:lnTo>
                  <a:pt x="332" y="380"/>
                </a:lnTo>
                <a:lnTo>
                  <a:pt x="332" y="392"/>
                </a:lnTo>
                <a:lnTo>
                  <a:pt x="336" y="399"/>
                </a:lnTo>
                <a:lnTo>
                  <a:pt x="339" y="399"/>
                </a:lnTo>
                <a:lnTo>
                  <a:pt x="351" y="388"/>
                </a:lnTo>
                <a:lnTo>
                  <a:pt x="363" y="372"/>
                </a:lnTo>
                <a:lnTo>
                  <a:pt x="367" y="353"/>
                </a:lnTo>
                <a:lnTo>
                  <a:pt x="374" y="333"/>
                </a:lnTo>
                <a:lnTo>
                  <a:pt x="378" y="306"/>
                </a:lnTo>
                <a:lnTo>
                  <a:pt x="386" y="283"/>
                </a:lnTo>
                <a:lnTo>
                  <a:pt x="394" y="264"/>
                </a:lnTo>
                <a:lnTo>
                  <a:pt x="405" y="240"/>
                </a:lnTo>
                <a:lnTo>
                  <a:pt x="405" y="236"/>
                </a:lnTo>
                <a:lnTo>
                  <a:pt x="405" y="229"/>
                </a:lnTo>
                <a:lnTo>
                  <a:pt x="409" y="209"/>
                </a:lnTo>
                <a:lnTo>
                  <a:pt x="417" y="186"/>
                </a:lnTo>
                <a:lnTo>
                  <a:pt x="421" y="178"/>
                </a:lnTo>
                <a:lnTo>
                  <a:pt x="424" y="174"/>
                </a:lnTo>
                <a:lnTo>
                  <a:pt x="432" y="174"/>
                </a:lnTo>
                <a:lnTo>
                  <a:pt x="436" y="174"/>
                </a:lnTo>
                <a:lnTo>
                  <a:pt x="448" y="182"/>
                </a:lnTo>
                <a:lnTo>
                  <a:pt x="451" y="229"/>
                </a:lnTo>
                <a:lnTo>
                  <a:pt x="455" y="275"/>
                </a:lnTo>
                <a:lnTo>
                  <a:pt x="455" y="295"/>
                </a:lnTo>
                <a:lnTo>
                  <a:pt x="455" y="302"/>
                </a:lnTo>
                <a:lnTo>
                  <a:pt x="463" y="306"/>
                </a:lnTo>
                <a:lnTo>
                  <a:pt x="467" y="302"/>
                </a:lnTo>
                <a:lnTo>
                  <a:pt x="471" y="299"/>
                </a:lnTo>
                <a:lnTo>
                  <a:pt x="475" y="283"/>
                </a:lnTo>
                <a:lnTo>
                  <a:pt x="478" y="268"/>
                </a:lnTo>
                <a:lnTo>
                  <a:pt x="482" y="248"/>
                </a:lnTo>
                <a:lnTo>
                  <a:pt x="486" y="233"/>
                </a:lnTo>
                <a:lnTo>
                  <a:pt x="490" y="221"/>
                </a:lnTo>
                <a:lnTo>
                  <a:pt x="498" y="205"/>
                </a:lnTo>
                <a:lnTo>
                  <a:pt x="498" y="202"/>
                </a:lnTo>
                <a:lnTo>
                  <a:pt x="502" y="221"/>
                </a:lnTo>
                <a:lnTo>
                  <a:pt x="502" y="240"/>
                </a:lnTo>
                <a:lnTo>
                  <a:pt x="506" y="260"/>
                </a:lnTo>
                <a:lnTo>
                  <a:pt x="513" y="275"/>
                </a:lnTo>
                <a:lnTo>
                  <a:pt x="517" y="279"/>
                </a:lnTo>
                <a:lnTo>
                  <a:pt x="525" y="275"/>
                </a:lnTo>
                <a:lnTo>
                  <a:pt x="533" y="268"/>
                </a:lnTo>
                <a:lnTo>
                  <a:pt x="540" y="260"/>
                </a:lnTo>
                <a:lnTo>
                  <a:pt x="548" y="248"/>
                </a:lnTo>
                <a:lnTo>
                  <a:pt x="552" y="225"/>
                </a:lnTo>
                <a:lnTo>
                  <a:pt x="552" y="213"/>
                </a:lnTo>
                <a:lnTo>
                  <a:pt x="556" y="202"/>
                </a:lnTo>
                <a:lnTo>
                  <a:pt x="567" y="194"/>
                </a:lnTo>
                <a:lnTo>
                  <a:pt x="579" y="190"/>
                </a:lnTo>
                <a:lnTo>
                  <a:pt x="587" y="178"/>
                </a:lnTo>
                <a:lnTo>
                  <a:pt x="590" y="167"/>
                </a:lnTo>
                <a:lnTo>
                  <a:pt x="598" y="155"/>
                </a:lnTo>
                <a:lnTo>
                  <a:pt x="602" y="139"/>
                </a:lnTo>
                <a:lnTo>
                  <a:pt x="606" y="128"/>
                </a:lnTo>
                <a:lnTo>
                  <a:pt x="606" y="124"/>
                </a:lnTo>
                <a:lnTo>
                  <a:pt x="602" y="101"/>
                </a:lnTo>
                <a:lnTo>
                  <a:pt x="598" y="77"/>
                </a:lnTo>
                <a:lnTo>
                  <a:pt x="602" y="70"/>
                </a:lnTo>
                <a:lnTo>
                  <a:pt x="606" y="58"/>
                </a:lnTo>
                <a:lnTo>
                  <a:pt x="606" y="46"/>
                </a:lnTo>
                <a:lnTo>
                  <a:pt x="598" y="35"/>
                </a:lnTo>
                <a:lnTo>
                  <a:pt x="583" y="19"/>
                </a:lnTo>
                <a:lnTo>
                  <a:pt x="556" y="8"/>
                </a:lnTo>
                <a:lnTo>
                  <a:pt x="533" y="0"/>
                </a:lnTo>
                <a:lnTo>
                  <a:pt x="394" y="0"/>
                </a:lnTo>
                <a:lnTo>
                  <a:pt x="251" y="8"/>
                </a:lnTo>
                <a:lnTo>
                  <a:pt x="220" y="15"/>
                </a:lnTo>
                <a:lnTo>
                  <a:pt x="193" y="27"/>
                </a:lnTo>
                <a:lnTo>
                  <a:pt x="166" y="46"/>
                </a:lnTo>
                <a:lnTo>
                  <a:pt x="143" y="70"/>
                </a:lnTo>
                <a:lnTo>
                  <a:pt x="104" y="124"/>
                </a:lnTo>
                <a:lnTo>
                  <a:pt x="69" y="174"/>
                </a:lnTo>
                <a:lnTo>
                  <a:pt x="34" y="225"/>
                </a:lnTo>
                <a:lnTo>
                  <a:pt x="15" y="248"/>
                </a:lnTo>
                <a:lnTo>
                  <a:pt x="0" y="275"/>
                </a:lnTo>
                <a:lnTo>
                  <a:pt x="4" y="349"/>
                </a:lnTo>
                <a:lnTo>
                  <a:pt x="7" y="423"/>
                </a:lnTo>
                <a:lnTo>
                  <a:pt x="11" y="446"/>
                </a:lnTo>
                <a:lnTo>
                  <a:pt x="23" y="469"/>
                </a:lnTo>
                <a:lnTo>
                  <a:pt x="38" y="493"/>
                </a:lnTo>
                <a:lnTo>
                  <a:pt x="50" y="516"/>
                </a:lnTo>
                <a:lnTo>
                  <a:pt x="61" y="539"/>
                </a:lnTo>
                <a:lnTo>
                  <a:pt x="69" y="547"/>
                </a:lnTo>
                <a:lnTo>
                  <a:pt x="85" y="551"/>
                </a:lnTo>
                <a:close/>
              </a:path>
            </a:pathLst>
          </a:custGeom>
          <a:solidFill>
            <a:srgbClr val="FFFFFF"/>
          </a:solidFill>
          <a:ln w="5080">
            <a:solidFill>
              <a:srgbClr val="FFFFFF"/>
            </a:solidFill>
            <a:prstDash val="solid"/>
            <a:round/>
            <a:headEnd/>
            <a:tailEnd/>
          </a:ln>
        </xdr:spPr>
      </xdr:sp>
      <xdr:sp macro="" textlink="">
        <xdr:nvSpPr>
          <xdr:cNvPr id="6" name="Freeform 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614" y="81"/>
            <a:ext cx="85" cy="87"/>
          </a:xfrm>
          <a:custGeom>
            <a:avLst/>
            <a:gdLst>
              <a:gd name="T0" fmla="*/ 0 w 336"/>
              <a:gd name="T1" fmla="*/ 203 h 347"/>
              <a:gd name="T2" fmla="*/ 32 w 336"/>
              <a:gd name="T3" fmla="*/ 156 h 347"/>
              <a:gd name="T4" fmla="*/ 59 w 336"/>
              <a:gd name="T5" fmla="*/ 112 h 347"/>
              <a:gd name="T6" fmla="*/ 75 w 336"/>
              <a:gd name="T7" fmla="*/ 48 h 347"/>
              <a:gd name="T8" fmla="*/ 75 w 336"/>
              <a:gd name="T9" fmla="*/ 16 h 347"/>
              <a:gd name="T10" fmla="*/ 91 w 336"/>
              <a:gd name="T11" fmla="*/ 0 h 347"/>
              <a:gd name="T12" fmla="*/ 123 w 336"/>
              <a:gd name="T13" fmla="*/ 0 h 347"/>
              <a:gd name="T14" fmla="*/ 138 w 336"/>
              <a:gd name="T15" fmla="*/ 16 h 347"/>
              <a:gd name="T16" fmla="*/ 166 w 336"/>
              <a:gd name="T17" fmla="*/ 48 h 347"/>
              <a:gd name="T18" fmla="*/ 182 w 336"/>
              <a:gd name="T19" fmla="*/ 128 h 347"/>
              <a:gd name="T20" fmla="*/ 182 w 336"/>
              <a:gd name="T21" fmla="*/ 172 h 347"/>
              <a:gd name="T22" fmla="*/ 198 w 336"/>
              <a:gd name="T23" fmla="*/ 203 h 347"/>
              <a:gd name="T24" fmla="*/ 229 w 336"/>
              <a:gd name="T25" fmla="*/ 219 h 347"/>
              <a:gd name="T26" fmla="*/ 261 w 336"/>
              <a:gd name="T27" fmla="*/ 219 h 347"/>
              <a:gd name="T28" fmla="*/ 289 w 336"/>
              <a:gd name="T29" fmla="*/ 219 h 347"/>
              <a:gd name="T30" fmla="*/ 320 w 336"/>
              <a:gd name="T31" fmla="*/ 235 h 347"/>
              <a:gd name="T32" fmla="*/ 336 w 336"/>
              <a:gd name="T33" fmla="*/ 263 h 347"/>
              <a:gd name="T34" fmla="*/ 336 w 336"/>
              <a:gd name="T35" fmla="*/ 279 h 347"/>
              <a:gd name="T36" fmla="*/ 289 w 336"/>
              <a:gd name="T37" fmla="*/ 311 h 347"/>
              <a:gd name="T38" fmla="*/ 229 w 336"/>
              <a:gd name="T39" fmla="*/ 343 h 347"/>
              <a:gd name="T40" fmla="*/ 198 w 336"/>
              <a:gd name="T41" fmla="*/ 343 h 347"/>
              <a:gd name="T42" fmla="*/ 154 w 336"/>
              <a:gd name="T43" fmla="*/ 311 h 347"/>
              <a:gd name="T44" fmla="*/ 123 w 336"/>
              <a:gd name="T45" fmla="*/ 279 h 347"/>
              <a:gd name="T46" fmla="*/ 91 w 336"/>
              <a:gd name="T47" fmla="*/ 251 h 347"/>
              <a:gd name="T48" fmla="*/ 75 w 336"/>
              <a:gd name="T49" fmla="*/ 235 h 347"/>
              <a:gd name="T50" fmla="*/ 59 w 336"/>
              <a:gd name="T51" fmla="*/ 203 h 347"/>
              <a:gd name="T52" fmla="*/ 43 w 336"/>
              <a:gd name="T53" fmla="*/ 203 h 347"/>
              <a:gd name="T54" fmla="*/ 32 w 336"/>
              <a:gd name="T55" fmla="*/ 203 h 347"/>
              <a:gd name="T56" fmla="*/ 144 w 336"/>
              <a:gd name="T57" fmla="*/ 347 h 3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</a:cxnLst>
            <a:rect l="0" t="0" r="r" b="b"/>
            <a:pathLst>
              <a:path w="336" h="347">
                <a:moveTo>
                  <a:pt x="0" y="203"/>
                </a:moveTo>
                <a:lnTo>
                  <a:pt x="32" y="156"/>
                </a:lnTo>
                <a:lnTo>
                  <a:pt x="59" y="112"/>
                </a:lnTo>
                <a:lnTo>
                  <a:pt x="75" y="48"/>
                </a:lnTo>
                <a:lnTo>
                  <a:pt x="75" y="16"/>
                </a:lnTo>
                <a:lnTo>
                  <a:pt x="91" y="0"/>
                </a:lnTo>
                <a:lnTo>
                  <a:pt x="123" y="0"/>
                </a:lnTo>
                <a:lnTo>
                  <a:pt x="138" y="16"/>
                </a:lnTo>
                <a:lnTo>
                  <a:pt x="166" y="48"/>
                </a:lnTo>
                <a:lnTo>
                  <a:pt x="182" y="128"/>
                </a:lnTo>
                <a:lnTo>
                  <a:pt x="182" y="172"/>
                </a:lnTo>
                <a:lnTo>
                  <a:pt x="198" y="203"/>
                </a:lnTo>
                <a:lnTo>
                  <a:pt x="229" y="219"/>
                </a:lnTo>
                <a:lnTo>
                  <a:pt x="261" y="219"/>
                </a:lnTo>
                <a:lnTo>
                  <a:pt x="289" y="219"/>
                </a:lnTo>
                <a:lnTo>
                  <a:pt x="320" y="235"/>
                </a:lnTo>
                <a:lnTo>
                  <a:pt x="336" y="263"/>
                </a:lnTo>
                <a:lnTo>
                  <a:pt x="336" y="279"/>
                </a:lnTo>
                <a:lnTo>
                  <a:pt x="289" y="311"/>
                </a:lnTo>
                <a:lnTo>
                  <a:pt x="229" y="343"/>
                </a:lnTo>
                <a:lnTo>
                  <a:pt x="198" y="343"/>
                </a:lnTo>
                <a:lnTo>
                  <a:pt x="154" y="311"/>
                </a:lnTo>
                <a:lnTo>
                  <a:pt x="123" y="279"/>
                </a:lnTo>
                <a:lnTo>
                  <a:pt x="91" y="251"/>
                </a:lnTo>
                <a:lnTo>
                  <a:pt x="75" y="235"/>
                </a:lnTo>
                <a:lnTo>
                  <a:pt x="59" y="203"/>
                </a:lnTo>
                <a:lnTo>
                  <a:pt x="43" y="203"/>
                </a:lnTo>
                <a:lnTo>
                  <a:pt x="32" y="203"/>
                </a:lnTo>
                <a:lnTo>
                  <a:pt x="144" y="347"/>
                </a:lnTo>
              </a:path>
            </a:pathLst>
          </a:custGeom>
          <a:solidFill>
            <a:srgbClr val="FF0000"/>
          </a:solidFill>
          <a:ln w="5080">
            <a:solidFill>
              <a:srgbClr val="FF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7" name="Freeform 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371" y="407"/>
            <a:ext cx="216" cy="326"/>
          </a:xfrm>
          <a:custGeom>
            <a:avLst/>
            <a:gdLst>
              <a:gd name="T0" fmla="*/ 0 w 216"/>
              <a:gd name="T1" fmla="*/ 0 h 326"/>
              <a:gd name="T2" fmla="*/ 38 w 216"/>
              <a:gd name="T3" fmla="*/ 0 h 326"/>
              <a:gd name="T4" fmla="*/ 77 w 216"/>
              <a:gd name="T5" fmla="*/ 0 h 326"/>
              <a:gd name="T6" fmla="*/ 92 w 216"/>
              <a:gd name="T7" fmla="*/ 101 h 326"/>
              <a:gd name="T8" fmla="*/ 108 w 216"/>
              <a:gd name="T9" fmla="*/ 198 h 326"/>
              <a:gd name="T10" fmla="*/ 123 w 216"/>
              <a:gd name="T11" fmla="*/ 101 h 326"/>
              <a:gd name="T12" fmla="*/ 139 w 216"/>
              <a:gd name="T13" fmla="*/ 0 h 326"/>
              <a:gd name="T14" fmla="*/ 177 w 216"/>
              <a:gd name="T15" fmla="*/ 0 h 326"/>
              <a:gd name="T16" fmla="*/ 216 w 216"/>
              <a:gd name="T17" fmla="*/ 0 h 326"/>
              <a:gd name="T18" fmla="*/ 216 w 216"/>
              <a:gd name="T19" fmla="*/ 326 h 326"/>
              <a:gd name="T20" fmla="*/ 193 w 216"/>
              <a:gd name="T21" fmla="*/ 326 h 326"/>
              <a:gd name="T22" fmla="*/ 166 w 216"/>
              <a:gd name="T23" fmla="*/ 326 h 326"/>
              <a:gd name="T24" fmla="*/ 166 w 216"/>
              <a:gd name="T25" fmla="*/ 202 h 326"/>
              <a:gd name="T26" fmla="*/ 166 w 216"/>
              <a:gd name="T27" fmla="*/ 78 h 326"/>
              <a:gd name="T28" fmla="*/ 150 w 216"/>
              <a:gd name="T29" fmla="*/ 202 h 326"/>
              <a:gd name="T30" fmla="*/ 131 w 216"/>
              <a:gd name="T31" fmla="*/ 326 h 326"/>
              <a:gd name="T32" fmla="*/ 85 w 216"/>
              <a:gd name="T33" fmla="*/ 326 h 326"/>
              <a:gd name="T34" fmla="*/ 69 w 216"/>
              <a:gd name="T35" fmla="*/ 202 h 326"/>
              <a:gd name="T36" fmla="*/ 50 w 216"/>
              <a:gd name="T37" fmla="*/ 78 h 326"/>
              <a:gd name="T38" fmla="*/ 50 w 216"/>
              <a:gd name="T39" fmla="*/ 202 h 326"/>
              <a:gd name="T40" fmla="*/ 50 w 216"/>
              <a:gd name="T41" fmla="*/ 326 h 326"/>
              <a:gd name="T42" fmla="*/ 23 w 216"/>
              <a:gd name="T43" fmla="*/ 326 h 326"/>
              <a:gd name="T44" fmla="*/ 0 w 216"/>
              <a:gd name="T45" fmla="*/ 326 h 326"/>
              <a:gd name="T46" fmla="*/ 0 w 216"/>
              <a:gd name="T47" fmla="*/ 0 h 3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216" h="326">
                <a:moveTo>
                  <a:pt x="0" y="0"/>
                </a:moveTo>
                <a:lnTo>
                  <a:pt x="38" y="0"/>
                </a:lnTo>
                <a:lnTo>
                  <a:pt x="77" y="0"/>
                </a:lnTo>
                <a:lnTo>
                  <a:pt x="92" y="101"/>
                </a:lnTo>
                <a:lnTo>
                  <a:pt x="108" y="198"/>
                </a:lnTo>
                <a:lnTo>
                  <a:pt x="123" y="101"/>
                </a:lnTo>
                <a:lnTo>
                  <a:pt x="139" y="0"/>
                </a:lnTo>
                <a:lnTo>
                  <a:pt x="177" y="0"/>
                </a:lnTo>
                <a:lnTo>
                  <a:pt x="216" y="0"/>
                </a:lnTo>
                <a:lnTo>
                  <a:pt x="216" y="326"/>
                </a:lnTo>
                <a:lnTo>
                  <a:pt x="193" y="326"/>
                </a:lnTo>
                <a:lnTo>
                  <a:pt x="166" y="326"/>
                </a:lnTo>
                <a:lnTo>
                  <a:pt x="166" y="202"/>
                </a:lnTo>
                <a:lnTo>
                  <a:pt x="166" y="78"/>
                </a:lnTo>
                <a:lnTo>
                  <a:pt x="150" y="202"/>
                </a:lnTo>
                <a:lnTo>
                  <a:pt x="131" y="326"/>
                </a:lnTo>
                <a:lnTo>
                  <a:pt x="85" y="326"/>
                </a:lnTo>
                <a:lnTo>
                  <a:pt x="69" y="202"/>
                </a:lnTo>
                <a:lnTo>
                  <a:pt x="50" y="78"/>
                </a:lnTo>
                <a:lnTo>
                  <a:pt x="50" y="202"/>
                </a:lnTo>
                <a:lnTo>
                  <a:pt x="50" y="326"/>
                </a:lnTo>
                <a:lnTo>
                  <a:pt x="23" y="326"/>
                </a:lnTo>
                <a:lnTo>
                  <a:pt x="0" y="326"/>
                </a:lnTo>
                <a:lnTo>
                  <a:pt x="0" y="0"/>
                </a:lnTo>
                <a:close/>
              </a:path>
            </a:pathLst>
          </a:custGeom>
          <a:solidFill>
            <a:srgbClr val="333333"/>
          </a:solidFill>
          <a:ln w="5080">
            <a:solidFill>
              <a:srgbClr val="808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" name="Freeform 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579" y="617"/>
            <a:ext cx="193" cy="326"/>
          </a:xfrm>
          <a:custGeom>
            <a:avLst/>
            <a:gdLst>
              <a:gd name="T0" fmla="*/ 104 w 193"/>
              <a:gd name="T1" fmla="*/ 206 h 326"/>
              <a:gd name="T2" fmla="*/ 104 w 193"/>
              <a:gd name="T3" fmla="*/ 175 h 326"/>
              <a:gd name="T4" fmla="*/ 104 w 193"/>
              <a:gd name="T5" fmla="*/ 140 h 326"/>
              <a:gd name="T6" fmla="*/ 151 w 193"/>
              <a:gd name="T7" fmla="*/ 140 h 326"/>
              <a:gd name="T8" fmla="*/ 193 w 193"/>
              <a:gd name="T9" fmla="*/ 140 h 326"/>
              <a:gd name="T10" fmla="*/ 193 w 193"/>
              <a:gd name="T11" fmla="*/ 210 h 326"/>
              <a:gd name="T12" fmla="*/ 193 w 193"/>
              <a:gd name="T13" fmla="*/ 276 h 326"/>
              <a:gd name="T14" fmla="*/ 170 w 193"/>
              <a:gd name="T15" fmla="*/ 303 h 326"/>
              <a:gd name="T16" fmla="*/ 147 w 193"/>
              <a:gd name="T17" fmla="*/ 318 h 326"/>
              <a:gd name="T18" fmla="*/ 128 w 193"/>
              <a:gd name="T19" fmla="*/ 322 h 326"/>
              <a:gd name="T20" fmla="*/ 101 w 193"/>
              <a:gd name="T21" fmla="*/ 326 h 326"/>
              <a:gd name="T22" fmla="*/ 70 w 193"/>
              <a:gd name="T23" fmla="*/ 322 h 326"/>
              <a:gd name="T24" fmla="*/ 58 w 193"/>
              <a:gd name="T25" fmla="*/ 318 h 326"/>
              <a:gd name="T26" fmla="*/ 46 w 193"/>
              <a:gd name="T27" fmla="*/ 307 h 326"/>
              <a:gd name="T28" fmla="*/ 27 w 193"/>
              <a:gd name="T29" fmla="*/ 283 h 326"/>
              <a:gd name="T30" fmla="*/ 12 w 193"/>
              <a:gd name="T31" fmla="*/ 252 h 326"/>
              <a:gd name="T32" fmla="*/ 4 w 193"/>
              <a:gd name="T33" fmla="*/ 210 h 326"/>
              <a:gd name="T34" fmla="*/ 0 w 193"/>
              <a:gd name="T35" fmla="*/ 163 h 326"/>
              <a:gd name="T36" fmla="*/ 4 w 193"/>
              <a:gd name="T37" fmla="*/ 116 h 326"/>
              <a:gd name="T38" fmla="*/ 12 w 193"/>
              <a:gd name="T39" fmla="*/ 74 h 326"/>
              <a:gd name="T40" fmla="*/ 27 w 193"/>
              <a:gd name="T41" fmla="*/ 39 h 326"/>
              <a:gd name="T42" fmla="*/ 50 w 193"/>
              <a:gd name="T43" fmla="*/ 16 h 326"/>
              <a:gd name="T44" fmla="*/ 74 w 193"/>
              <a:gd name="T45" fmla="*/ 4 h 326"/>
              <a:gd name="T46" fmla="*/ 104 w 193"/>
              <a:gd name="T47" fmla="*/ 0 h 326"/>
              <a:gd name="T48" fmla="*/ 131 w 193"/>
              <a:gd name="T49" fmla="*/ 4 h 326"/>
              <a:gd name="T50" fmla="*/ 151 w 193"/>
              <a:gd name="T51" fmla="*/ 8 h 326"/>
              <a:gd name="T52" fmla="*/ 166 w 193"/>
              <a:gd name="T53" fmla="*/ 23 h 326"/>
              <a:gd name="T54" fmla="*/ 178 w 193"/>
              <a:gd name="T55" fmla="*/ 39 h 326"/>
              <a:gd name="T56" fmla="*/ 185 w 193"/>
              <a:gd name="T57" fmla="*/ 62 h 326"/>
              <a:gd name="T58" fmla="*/ 193 w 193"/>
              <a:gd name="T59" fmla="*/ 89 h 326"/>
              <a:gd name="T60" fmla="*/ 166 w 193"/>
              <a:gd name="T61" fmla="*/ 97 h 326"/>
              <a:gd name="T62" fmla="*/ 135 w 193"/>
              <a:gd name="T63" fmla="*/ 105 h 326"/>
              <a:gd name="T64" fmla="*/ 131 w 193"/>
              <a:gd name="T65" fmla="*/ 89 h 326"/>
              <a:gd name="T66" fmla="*/ 124 w 193"/>
              <a:gd name="T67" fmla="*/ 78 h 326"/>
              <a:gd name="T68" fmla="*/ 112 w 193"/>
              <a:gd name="T69" fmla="*/ 74 h 326"/>
              <a:gd name="T70" fmla="*/ 101 w 193"/>
              <a:gd name="T71" fmla="*/ 70 h 326"/>
              <a:gd name="T72" fmla="*/ 85 w 193"/>
              <a:gd name="T73" fmla="*/ 78 h 326"/>
              <a:gd name="T74" fmla="*/ 70 w 193"/>
              <a:gd name="T75" fmla="*/ 93 h 326"/>
              <a:gd name="T76" fmla="*/ 66 w 193"/>
              <a:gd name="T77" fmla="*/ 105 h 326"/>
              <a:gd name="T78" fmla="*/ 62 w 193"/>
              <a:gd name="T79" fmla="*/ 120 h 326"/>
              <a:gd name="T80" fmla="*/ 58 w 193"/>
              <a:gd name="T81" fmla="*/ 163 h 326"/>
              <a:gd name="T82" fmla="*/ 58 w 193"/>
              <a:gd name="T83" fmla="*/ 186 h 326"/>
              <a:gd name="T84" fmla="*/ 62 w 193"/>
              <a:gd name="T85" fmla="*/ 206 h 326"/>
              <a:gd name="T86" fmla="*/ 70 w 193"/>
              <a:gd name="T87" fmla="*/ 237 h 326"/>
              <a:gd name="T88" fmla="*/ 77 w 193"/>
              <a:gd name="T89" fmla="*/ 248 h 326"/>
              <a:gd name="T90" fmla="*/ 85 w 193"/>
              <a:gd name="T91" fmla="*/ 252 h 326"/>
              <a:gd name="T92" fmla="*/ 104 w 193"/>
              <a:gd name="T93" fmla="*/ 256 h 326"/>
              <a:gd name="T94" fmla="*/ 112 w 193"/>
              <a:gd name="T95" fmla="*/ 256 h 326"/>
              <a:gd name="T96" fmla="*/ 124 w 193"/>
              <a:gd name="T97" fmla="*/ 252 h 326"/>
              <a:gd name="T98" fmla="*/ 131 w 193"/>
              <a:gd name="T99" fmla="*/ 244 h 326"/>
              <a:gd name="T100" fmla="*/ 143 w 193"/>
              <a:gd name="T101" fmla="*/ 237 h 326"/>
              <a:gd name="T102" fmla="*/ 143 w 193"/>
              <a:gd name="T103" fmla="*/ 221 h 326"/>
              <a:gd name="T104" fmla="*/ 143 w 193"/>
              <a:gd name="T105" fmla="*/ 206 h 326"/>
              <a:gd name="T106" fmla="*/ 124 w 193"/>
              <a:gd name="T107" fmla="*/ 206 h 326"/>
              <a:gd name="T108" fmla="*/ 104 w 193"/>
              <a:gd name="T109" fmla="*/ 206 h 3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93" h="326">
                <a:moveTo>
                  <a:pt x="104" y="206"/>
                </a:moveTo>
                <a:lnTo>
                  <a:pt x="104" y="175"/>
                </a:lnTo>
                <a:lnTo>
                  <a:pt x="104" y="140"/>
                </a:lnTo>
                <a:lnTo>
                  <a:pt x="151" y="140"/>
                </a:lnTo>
                <a:lnTo>
                  <a:pt x="193" y="140"/>
                </a:lnTo>
                <a:lnTo>
                  <a:pt x="193" y="210"/>
                </a:lnTo>
                <a:lnTo>
                  <a:pt x="193" y="276"/>
                </a:lnTo>
                <a:lnTo>
                  <a:pt x="170" y="303"/>
                </a:lnTo>
                <a:lnTo>
                  <a:pt x="147" y="318"/>
                </a:lnTo>
                <a:lnTo>
                  <a:pt x="128" y="322"/>
                </a:lnTo>
                <a:lnTo>
                  <a:pt x="101" y="326"/>
                </a:lnTo>
                <a:lnTo>
                  <a:pt x="70" y="322"/>
                </a:lnTo>
                <a:lnTo>
                  <a:pt x="58" y="318"/>
                </a:lnTo>
                <a:lnTo>
                  <a:pt x="46" y="307"/>
                </a:lnTo>
                <a:lnTo>
                  <a:pt x="27" y="283"/>
                </a:lnTo>
                <a:lnTo>
                  <a:pt x="12" y="252"/>
                </a:lnTo>
                <a:lnTo>
                  <a:pt x="4" y="210"/>
                </a:lnTo>
                <a:lnTo>
                  <a:pt x="0" y="163"/>
                </a:lnTo>
                <a:lnTo>
                  <a:pt x="4" y="116"/>
                </a:lnTo>
                <a:lnTo>
                  <a:pt x="12" y="74"/>
                </a:lnTo>
                <a:lnTo>
                  <a:pt x="27" y="39"/>
                </a:lnTo>
                <a:lnTo>
                  <a:pt x="50" y="16"/>
                </a:lnTo>
                <a:lnTo>
                  <a:pt x="74" y="4"/>
                </a:lnTo>
                <a:lnTo>
                  <a:pt x="104" y="0"/>
                </a:lnTo>
                <a:lnTo>
                  <a:pt x="131" y="4"/>
                </a:lnTo>
                <a:lnTo>
                  <a:pt x="151" y="8"/>
                </a:lnTo>
                <a:lnTo>
                  <a:pt x="166" y="23"/>
                </a:lnTo>
                <a:lnTo>
                  <a:pt x="178" y="39"/>
                </a:lnTo>
                <a:lnTo>
                  <a:pt x="185" y="62"/>
                </a:lnTo>
                <a:lnTo>
                  <a:pt x="193" y="89"/>
                </a:lnTo>
                <a:lnTo>
                  <a:pt x="166" y="97"/>
                </a:lnTo>
                <a:lnTo>
                  <a:pt x="135" y="105"/>
                </a:lnTo>
                <a:lnTo>
                  <a:pt x="131" y="89"/>
                </a:lnTo>
                <a:lnTo>
                  <a:pt x="124" y="78"/>
                </a:lnTo>
                <a:lnTo>
                  <a:pt x="112" y="74"/>
                </a:lnTo>
                <a:lnTo>
                  <a:pt x="101" y="70"/>
                </a:lnTo>
                <a:lnTo>
                  <a:pt x="85" y="78"/>
                </a:lnTo>
                <a:lnTo>
                  <a:pt x="70" y="93"/>
                </a:lnTo>
                <a:lnTo>
                  <a:pt x="66" y="105"/>
                </a:lnTo>
                <a:lnTo>
                  <a:pt x="62" y="120"/>
                </a:lnTo>
                <a:lnTo>
                  <a:pt x="58" y="163"/>
                </a:lnTo>
                <a:lnTo>
                  <a:pt x="58" y="186"/>
                </a:lnTo>
                <a:lnTo>
                  <a:pt x="62" y="206"/>
                </a:lnTo>
                <a:lnTo>
                  <a:pt x="70" y="237"/>
                </a:lnTo>
                <a:lnTo>
                  <a:pt x="77" y="248"/>
                </a:lnTo>
                <a:lnTo>
                  <a:pt x="85" y="252"/>
                </a:lnTo>
                <a:lnTo>
                  <a:pt x="104" y="256"/>
                </a:lnTo>
                <a:lnTo>
                  <a:pt x="112" y="256"/>
                </a:lnTo>
                <a:lnTo>
                  <a:pt x="124" y="252"/>
                </a:lnTo>
                <a:lnTo>
                  <a:pt x="131" y="244"/>
                </a:lnTo>
                <a:lnTo>
                  <a:pt x="143" y="237"/>
                </a:lnTo>
                <a:lnTo>
                  <a:pt x="143" y="221"/>
                </a:lnTo>
                <a:lnTo>
                  <a:pt x="143" y="206"/>
                </a:lnTo>
                <a:lnTo>
                  <a:pt x="124" y="206"/>
                </a:lnTo>
                <a:lnTo>
                  <a:pt x="104" y="206"/>
                </a:lnTo>
                <a:close/>
              </a:path>
            </a:pathLst>
          </a:custGeom>
          <a:solidFill>
            <a:srgbClr val="333333"/>
          </a:solidFill>
          <a:ln w="5080">
            <a:solidFill>
              <a:srgbClr val="808080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</xdr:col>
      <xdr:colOff>0</xdr:colOff>
      <xdr:row>30</xdr:row>
      <xdr:rowOff>76200</xdr:rowOff>
    </xdr:from>
    <xdr:to>
      <xdr:col>9</xdr:col>
      <xdr:colOff>581025</xdr:colOff>
      <xdr:row>34</xdr:row>
      <xdr:rowOff>38100</xdr:rowOff>
    </xdr:to>
    <xdr:sp macro="" textlink="">
      <xdr:nvSpPr>
        <xdr:cNvPr id="9" name="Rectangl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247650" y="4933950"/>
          <a:ext cx="10144125" cy="609600"/>
        </a:xfrm>
        <a:prstGeom prst="rect">
          <a:avLst/>
        </a:prstGeom>
        <a:solidFill>
          <a:srgbClr val="FF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E5E5E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2124075</xdr:colOff>
      <xdr:row>9</xdr:row>
      <xdr:rowOff>57150</xdr:rowOff>
    </xdr:from>
    <xdr:to>
      <xdr:col>8</xdr:col>
      <xdr:colOff>171450</xdr:colOff>
      <xdr:row>13</xdr:row>
      <xdr:rowOff>57150</xdr:rowOff>
    </xdr:to>
    <xdr:sp macro="" textlink="">
      <xdr:nvSpPr>
        <xdr:cNvPr id="10" name="WordArt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5" y="1514475"/>
          <a:ext cx="8162925" cy="6477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val="808080"/>
                </a:solidFill>
                <a:round/>
                <a:headEnd/>
                <a:tailEnd/>
              </a:ln>
              <a:solidFill>
                <a:srgbClr val="FF0000">
                  <a:alpha val="88000"/>
                </a:srgbClr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/>
            </a:rPr>
            <a:t>MOSTAR -NAVALNO</a:t>
          </a:r>
        </a:p>
      </xdr:txBody>
    </xdr:sp>
    <xdr:clientData/>
  </xdr:twoCellAnchor>
  <xdr:twoCellAnchor>
    <xdr:from>
      <xdr:col>1</xdr:col>
      <xdr:colOff>0</xdr:colOff>
      <xdr:row>6</xdr:row>
      <xdr:rowOff>152400</xdr:rowOff>
    </xdr:from>
    <xdr:to>
      <xdr:col>3</xdr:col>
      <xdr:colOff>1304925</xdr:colOff>
      <xdr:row>8</xdr:row>
      <xdr:rowOff>142875</xdr:rowOff>
    </xdr:to>
    <xdr:sp macro="" textlink="">
      <xdr:nvSpPr>
        <xdr:cNvPr id="11" name="Text Box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47650" y="1123950"/>
          <a:ext cx="19050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808080"/>
              </a:solidFill>
              <a:latin typeface="Microsoft Sans Serif"/>
              <a:cs typeface="Microsoft Sans Serif"/>
            </a:rPr>
            <a:t>OPIS PROJEKTA:BR.023/ 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4"/>
  <sheetViews>
    <sheetView tabSelected="1" view="pageBreakPreview" zoomScaleNormal="100" zoomScaleSheetLayoutView="120" workbookViewId="0">
      <selection activeCell="H625" sqref="H625:I625"/>
    </sheetView>
  </sheetViews>
  <sheetFormatPr defaultRowHeight="12.75" x14ac:dyDescent="0.2"/>
  <cols>
    <col min="1" max="1" width="3.7109375" style="1" customWidth="1"/>
    <col min="2" max="2" width="4.28515625" style="1" customWidth="1"/>
    <col min="3" max="3" width="4.7109375" style="2" customWidth="1"/>
    <col min="4" max="4" width="80.140625" style="1" customWidth="1"/>
    <col min="5" max="5" width="6.85546875" style="1" customWidth="1"/>
    <col min="6" max="6" width="9.140625" style="1"/>
    <col min="7" max="7" width="11" style="1" customWidth="1"/>
    <col min="8" max="8" width="12.7109375" style="1" customWidth="1"/>
    <col min="9" max="9" width="14.5703125" style="1" customWidth="1"/>
    <col min="10" max="10" width="28.42578125" style="1" customWidth="1"/>
    <col min="11" max="13" width="9.140625" style="1" hidden="1" customWidth="1"/>
    <col min="14" max="14" width="18.5703125" style="1" hidden="1" customWidth="1"/>
    <col min="15" max="256" width="9.140625" style="1"/>
    <col min="257" max="257" width="3.7109375" style="1" customWidth="1"/>
    <col min="258" max="258" width="4.28515625" style="1" customWidth="1"/>
    <col min="259" max="259" width="4.7109375" style="1" customWidth="1"/>
    <col min="260" max="260" width="80.140625" style="1" customWidth="1"/>
    <col min="261" max="261" width="6.85546875" style="1" customWidth="1"/>
    <col min="262" max="262" width="9.140625" style="1"/>
    <col min="263" max="263" width="11" style="1" customWidth="1"/>
    <col min="264" max="264" width="12.7109375" style="1" customWidth="1"/>
    <col min="265" max="265" width="14.5703125" style="1" customWidth="1"/>
    <col min="266" max="266" width="28.42578125" style="1" customWidth="1"/>
    <col min="267" max="270" width="0" style="1" hidden="1" customWidth="1"/>
    <col min="271" max="512" width="9.140625" style="1"/>
    <col min="513" max="513" width="3.7109375" style="1" customWidth="1"/>
    <col min="514" max="514" width="4.28515625" style="1" customWidth="1"/>
    <col min="515" max="515" width="4.7109375" style="1" customWidth="1"/>
    <col min="516" max="516" width="80.140625" style="1" customWidth="1"/>
    <col min="517" max="517" width="6.85546875" style="1" customWidth="1"/>
    <col min="518" max="518" width="9.140625" style="1"/>
    <col min="519" max="519" width="11" style="1" customWidth="1"/>
    <col min="520" max="520" width="12.7109375" style="1" customWidth="1"/>
    <col min="521" max="521" width="14.5703125" style="1" customWidth="1"/>
    <col min="522" max="522" width="28.42578125" style="1" customWidth="1"/>
    <col min="523" max="526" width="0" style="1" hidden="1" customWidth="1"/>
    <col min="527" max="768" width="9.140625" style="1"/>
    <col min="769" max="769" width="3.7109375" style="1" customWidth="1"/>
    <col min="770" max="770" width="4.28515625" style="1" customWidth="1"/>
    <col min="771" max="771" width="4.7109375" style="1" customWidth="1"/>
    <col min="772" max="772" width="80.140625" style="1" customWidth="1"/>
    <col min="773" max="773" width="6.85546875" style="1" customWidth="1"/>
    <col min="774" max="774" width="9.140625" style="1"/>
    <col min="775" max="775" width="11" style="1" customWidth="1"/>
    <col min="776" max="776" width="12.7109375" style="1" customWidth="1"/>
    <col min="777" max="777" width="14.5703125" style="1" customWidth="1"/>
    <col min="778" max="778" width="28.42578125" style="1" customWidth="1"/>
    <col min="779" max="782" width="0" style="1" hidden="1" customWidth="1"/>
    <col min="783" max="1024" width="9.140625" style="1"/>
    <col min="1025" max="1025" width="3.7109375" style="1" customWidth="1"/>
    <col min="1026" max="1026" width="4.28515625" style="1" customWidth="1"/>
    <col min="1027" max="1027" width="4.7109375" style="1" customWidth="1"/>
    <col min="1028" max="1028" width="80.140625" style="1" customWidth="1"/>
    <col min="1029" max="1029" width="6.85546875" style="1" customWidth="1"/>
    <col min="1030" max="1030" width="9.140625" style="1"/>
    <col min="1031" max="1031" width="11" style="1" customWidth="1"/>
    <col min="1032" max="1032" width="12.7109375" style="1" customWidth="1"/>
    <col min="1033" max="1033" width="14.5703125" style="1" customWidth="1"/>
    <col min="1034" max="1034" width="28.42578125" style="1" customWidth="1"/>
    <col min="1035" max="1038" width="0" style="1" hidden="1" customWidth="1"/>
    <col min="1039" max="1280" width="9.140625" style="1"/>
    <col min="1281" max="1281" width="3.7109375" style="1" customWidth="1"/>
    <col min="1282" max="1282" width="4.28515625" style="1" customWidth="1"/>
    <col min="1283" max="1283" width="4.7109375" style="1" customWidth="1"/>
    <col min="1284" max="1284" width="80.140625" style="1" customWidth="1"/>
    <col min="1285" max="1285" width="6.85546875" style="1" customWidth="1"/>
    <col min="1286" max="1286" width="9.140625" style="1"/>
    <col min="1287" max="1287" width="11" style="1" customWidth="1"/>
    <col min="1288" max="1288" width="12.7109375" style="1" customWidth="1"/>
    <col min="1289" max="1289" width="14.5703125" style="1" customWidth="1"/>
    <col min="1290" max="1290" width="28.42578125" style="1" customWidth="1"/>
    <col min="1291" max="1294" width="0" style="1" hidden="1" customWidth="1"/>
    <col min="1295" max="1536" width="9.140625" style="1"/>
    <col min="1537" max="1537" width="3.7109375" style="1" customWidth="1"/>
    <col min="1538" max="1538" width="4.28515625" style="1" customWidth="1"/>
    <col min="1539" max="1539" width="4.7109375" style="1" customWidth="1"/>
    <col min="1540" max="1540" width="80.140625" style="1" customWidth="1"/>
    <col min="1541" max="1541" width="6.85546875" style="1" customWidth="1"/>
    <col min="1542" max="1542" width="9.140625" style="1"/>
    <col min="1543" max="1543" width="11" style="1" customWidth="1"/>
    <col min="1544" max="1544" width="12.7109375" style="1" customWidth="1"/>
    <col min="1545" max="1545" width="14.5703125" style="1" customWidth="1"/>
    <col min="1546" max="1546" width="28.42578125" style="1" customWidth="1"/>
    <col min="1547" max="1550" width="0" style="1" hidden="1" customWidth="1"/>
    <col min="1551" max="1792" width="9.140625" style="1"/>
    <col min="1793" max="1793" width="3.7109375" style="1" customWidth="1"/>
    <col min="1794" max="1794" width="4.28515625" style="1" customWidth="1"/>
    <col min="1795" max="1795" width="4.7109375" style="1" customWidth="1"/>
    <col min="1796" max="1796" width="80.140625" style="1" customWidth="1"/>
    <col min="1797" max="1797" width="6.85546875" style="1" customWidth="1"/>
    <col min="1798" max="1798" width="9.140625" style="1"/>
    <col min="1799" max="1799" width="11" style="1" customWidth="1"/>
    <col min="1800" max="1800" width="12.7109375" style="1" customWidth="1"/>
    <col min="1801" max="1801" width="14.5703125" style="1" customWidth="1"/>
    <col min="1802" max="1802" width="28.42578125" style="1" customWidth="1"/>
    <col min="1803" max="1806" width="0" style="1" hidden="1" customWidth="1"/>
    <col min="1807" max="2048" width="9.140625" style="1"/>
    <col min="2049" max="2049" width="3.7109375" style="1" customWidth="1"/>
    <col min="2050" max="2050" width="4.28515625" style="1" customWidth="1"/>
    <col min="2051" max="2051" width="4.7109375" style="1" customWidth="1"/>
    <col min="2052" max="2052" width="80.140625" style="1" customWidth="1"/>
    <col min="2053" max="2053" width="6.85546875" style="1" customWidth="1"/>
    <col min="2054" max="2054" width="9.140625" style="1"/>
    <col min="2055" max="2055" width="11" style="1" customWidth="1"/>
    <col min="2056" max="2056" width="12.7109375" style="1" customWidth="1"/>
    <col min="2057" max="2057" width="14.5703125" style="1" customWidth="1"/>
    <col min="2058" max="2058" width="28.42578125" style="1" customWidth="1"/>
    <col min="2059" max="2062" width="0" style="1" hidden="1" customWidth="1"/>
    <col min="2063" max="2304" width="9.140625" style="1"/>
    <col min="2305" max="2305" width="3.7109375" style="1" customWidth="1"/>
    <col min="2306" max="2306" width="4.28515625" style="1" customWidth="1"/>
    <col min="2307" max="2307" width="4.7109375" style="1" customWidth="1"/>
    <col min="2308" max="2308" width="80.140625" style="1" customWidth="1"/>
    <col min="2309" max="2309" width="6.85546875" style="1" customWidth="1"/>
    <col min="2310" max="2310" width="9.140625" style="1"/>
    <col min="2311" max="2311" width="11" style="1" customWidth="1"/>
    <col min="2312" max="2312" width="12.7109375" style="1" customWidth="1"/>
    <col min="2313" max="2313" width="14.5703125" style="1" customWidth="1"/>
    <col min="2314" max="2314" width="28.42578125" style="1" customWidth="1"/>
    <col min="2315" max="2318" width="0" style="1" hidden="1" customWidth="1"/>
    <col min="2319" max="2560" width="9.140625" style="1"/>
    <col min="2561" max="2561" width="3.7109375" style="1" customWidth="1"/>
    <col min="2562" max="2562" width="4.28515625" style="1" customWidth="1"/>
    <col min="2563" max="2563" width="4.7109375" style="1" customWidth="1"/>
    <col min="2564" max="2564" width="80.140625" style="1" customWidth="1"/>
    <col min="2565" max="2565" width="6.85546875" style="1" customWidth="1"/>
    <col min="2566" max="2566" width="9.140625" style="1"/>
    <col min="2567" max="2567" width="11" style="1" customWidth="1"/>
    <col min="2568" max="2568" width="12.7109375" style="1" customWidth="1"/>
    <col min="2569" max="2569" width="14.5703125" style="1" customWidth="1"/>
    <col min="2570" max="2570" width="28.42578125" style="1" customWidth="1"/>
    <col min="2571" max="2574" width="0" style="1" hidden="1" customWidth="1"/>
    <col min="2575" max="2816" width="9.140625" style="1"/>
    <col min="2817" max="2817" width="3.7109375" style="1" customWidth="1"/>
    <col min="2818" max="2818" width="4.28515625" style="1" customWidth="1"/>
    <col min="2819" max="2819" width="4.7109375" style="1" customWidth="1"/>
    <col min="2820" max="2820" width="80.140625" style="1" customWidth="1"/>
    <col min="2821" max="2821" width="6.85546875" style="1" customWidth="1"/>
    <col min="2822" max="2822" width="9.140625" style="1"/>
    <col min="2823" max="2823" width="11" style="1" customWidth="1"/>
    <col min="2824" max="2824" width="12.7109375" style="1" customWidth="1"/>
    <col min="2825" max="2825" width="14.5703125" style="1" customWidth="1"/>
    <col min="2826" max="2826" width="28.42578125" style="1" customWidth="1"/>
    <col min="2827" max="2830" width="0" style="1" hidden="1" customWidth="1"/>
    <col min="2831" max="3072" width="9.140625" style="1"/>
    <col min="3073" max="3073" width="3.7109375" style="1" customWidth="1"/>
    <col min="3074" max="3074" width="4.28515625" style="1" customWidth="1"/>
    <col min="3075" max="3075" width="4.7109375" style="1" customWidth="1"/>
    <col min="3076" max="3076" width="80.140625" style="1" customWidth="1"/>
    <col min="3077" max="3077" width="6.85546875" style="1" customWidth="1"/>
    <col min="3078" max="3078" width="9.140625" style="1"/>
    <col min="3079" max="3079" width="11" style="1" customWidth="1"/>
    <col min="3080" max="3080" width="12.7109375" style="1" customWidth="1"/>
    <col min="3081" max="3081" width="14.5703125" style="1" customWidth="1"/>
    <col min="3082" max="3082" width="28.42578125" style="1" customWidth="1"/>
    <col min="3083" max="3086" width="0" style="1" hidden="1" customWidth="1"/>
    <col min="3087" max="3328" width="9.140625" style="1"/>
    <col min="3329" max="3329" width="3.7109375" style="1" customWidth="1"/>
    <col min="3330" max="3330" width="4.28515625" style="1" customWidth="1"/>
    <col min="3331" max="3331" width="4.7109375" style="1" customWidth="1"/>
    <col min="3332" max="3332" width="80.140625" style="1" customWidth="1"/>
    <col min="3333" max="3333" width="6.85546875" style="1" customWidth="1"/>
    <col min="3334" max="3334" width="9.140625" style="1"/>
    <col min="3335" max="3335" width="11" style="1" customWidth="1"/>
    <col min="3336" max="3336" width="12.7109375" style="1" customWidth="1"/>
    <col min="3337" max="3337" width="14.5703125" style="1" customWidth="1"/>
    <col min="3338" max="3338" width="28.42578125" style="1" customWidth="1"/>
    <col min="3339" max="3342" width="0" style="1" hidden="1" customWidth="1"/>
    <col min="3343" max="3584" width="9.140625" style="1"/>
    <col min="3585" max="3585" width="3.7109375" style="1" customWidth="1"/>
    <col min="3586" max="3586" width="4.28515625" style="1" customWidth="1"/>
    <col min="3587" max="3587" width="4.7109375" style="1" customWidth="1"/>
    <col min="3588" max="3588" width="80.140625" style="1" customWidth="1"/>
    <col min="3589" max="3589" width="6.85546875" style="1" customWidth="1"/>
    <col min="3590" max="3590" width="9.140625" style="1"/>
    <col min="3591" max="3591" width="11" style="1" customWidth="1"/>
    <col min="3592" max="3592" width="12.7109375" style="1" customWidth="1"/>
    <col min="3593" max="3593" width="14.5703125" style="1" customWidth="1"/>
    <col min="3594" max="3594" width="28.42578125" style="1" customWidth="1"/>
    <col min="3595" max="3598" width="0" style="1" hidden="1" customWidth="1"/>
    <col min="3599" max="3840" width="9.140625" style="1"/>
    <col min="3841" max="3841" width="3.7109375" style="1" customWidth="1"/>
    <col min="3842" max="3842" width="4.28515625" style="1" customWidth="1"/>
    <col min="3843" max="3843" width="4.7109375" style="1" customWidth="1"/>
    <col min="3844" max="3844" width="80.140625" style="1" customWidth="1"/>
    <col min="3845" max="3845" width="6.85546875" style="1" customWidth="1"/>
    <col min="3846" max="3846" width="9.140625" style="1"/>
    <col min="3847" max="3847" width="11" style="1" customWidth="1"/>
    <col min="3848" max="3848" width="12.7109375" style="1" customWidth="1"/>
    <col min="3849" max="3849" width="14.5703125" style="1" customWidth="1"/>
    <col min="3850" max="3850" width="28.42578125" style="1" customWidth="1"/>
    <col min="3851" max="3854" width="0" style="1" hidden="1" customWidth="1"/>
    <col min="3855" max="4096" width="9.140625" style="1"/>
    <col min="4097" max="4097" width="3.7109375" style="1" customWidth="1"/>
    <col min="4098" max="4098" width="4.28515625" style="1" customWidth="1"/>
    <col min="4099" max="4099" width="4.7109375" style="1" customWidth="1"/>
    <col min="4100" max="4100" width="80.140625" style="1" customWidth="1"/>
    <col min="4101" max="4101" width="6.85546875" style="1" customWidth="1"/>
    <col min="4102" max="4102" width="9.140625" style="1"/>
    <col min="4103" max="4103" width="11" style="1" customWidth="1"/>
    <col min="4104" max="4104" width="12.7109375" style="1" customWidth="1"/>
    <col min="4105" max="4105" width="14.5703125" style="1" customWidth="1"/>
    <col min="4106" max="4106" width="28.42578125" style="1" customWidth="1"/>
    <col min="4107" max="4110" width="0" style="1" hidden="1" customWidth="1"/>
    <col min="4111" max="4352" width="9.140625" style="1"/>
    <col min="4353" max="4353" width="3.7109375" style="1" customWidth="1"/>
    <col min="4354" max="4354" width="4.28515625" style="1" customWidth="1"/>
    <col min="4355" max="4355" width="4.7109375" style="1" customWidth="1"/>
    <col min="4356" max="4356" width="80.140625" style="1" customWidth="1"/>
    <col min="4357" max="4357" width="6.85546875" style="1" customWidth="1"/>
    <col min="4358" max="4358" width="9.140625" style="1"/>
    <col min="4359" max="4359" width="11" style="1" customWidth="1"/>
    <col min="4360" max="4360" width="12.7109375" style="1" customWidth="1"/>
    <col min="4361" max="4361" width="14.5703125" style="1" customWidth="1"/>
    <col min="4362" max="4362" width="28.42578125" style="1" customWidth="1"/>
    <col min="4363" max="4366" width="0" style="1" hidden="1" customWidth="1"/>
    <col min="4367" max="4608" width="9.140625" style="1"/>
    <col min="4609" max="4609" width="3.7109375" style="1" customWidth="1"/>
    <col min="4610" max="4610" width="4.28515625" style="1" customWidth="1"/>
    <col min="4611" max="4611" width="4.7109375" style="1" customWidth="1"/>
    <col min="4612" max="4612" width="80.140625" style="1" customWidth="1"/>
    <col min="4613" max="4613" width="6.85546875" style="1" customWidth="1"/>
    <col min="4614" max="4614" width="9.140625" style="1"/>
    <col min="4615" max="4615" width="11" style="1" customWidth="1"/>
    <col min="4616" max="4616" width="12.7109375" style="1" customWidth="1"/>
    <col min="4617" max="4617" width="14.5703125" style="1" customWidth="1"/>
    <col min="4618" max="4618" width="28.42578125" style="1" customWidth="1"/>
    <col min="4619" max="4622" width="0" style="1" hidden="1" customWidth="1"/>
    <col min="4623" max="4864" width="9.140625" style="1"/>
    <col min="4865" max="4865" width="3.7109375" style="1" customWidth="1"/>
    <col min="4866" max="4866" width="4.28515625" style="1" customWidth="1"/>
    <col min="4867" max="4867" width="4.7109375" style="1" customWidth="1"/>
    <col min="4868" max="4868" width="80.140625" style="1" customWidth="1"/>
    <col min="4869" max="4869" width="6.85546875" style="1" customWidth="1"/>
    <col min="4870" max="4870" width="9.140625" style="1"/>
    <col min="4871" max="4871" width="11" style="1" customWidth="1"/>
    <col min="4872" max="4872" width="12.7109375" style="1" customWidth="1"/>
    <col min="4873" max="4873" width="14.5703125" style="1" customWidth="1"/>
    <col min="4874" max="4874" width="28.42578125" style="1" customWidth="1"/>
    <col min="4875" max="4878" width="0" style="1" hidden="1" customWidth="1"/>
    <col min="4879" max="5120" width="9.140625" style="1"/>
    <col min="5121" max="5121" width="3.7109375" style="1" customWidth="1"/>
    <col min="5122" max="5122" width="4.28515625" style="1" customWidth="1"/>
    <col min="5123" max="5123" width="4.7109375" style="1" customWidth="1"/>
    <col min="5124" max="5124" width="80.140625" style="1" customWidth="1"/>
    <col min="5125" max="5125" width="6.85546875" style="1" customWidth="1"/>
    <col min="5126" max="5126" width="9.140625" style="1"/>
    <col min="5127" max="5127" width="11" style="1" customWidth="1"/>
    <col min="5128" max="5128" width="12.7109375" style="1" customWidth="1"/>
    <col min="5129" max="5129" width="14.5703125" style="1" customWidth="1"/>
    <col min="5130" max="5130" width="28.42578125" style="1" customWidth="1"/>
    <col min="5131" max="5134" width="0" style="1" hidden="1" customWidth="1"/>
    <col min="5135" max="5376" width="9.140625" style="1"/>
    <col min="5377" max="5377" width="3.7109375" style="1" customWidth="1"/>
    <col min="5378" max="5378" width="4.28515625" style="1" customWidth="1"/>
    <col min="5379" max="5379" width="4.7109375" style="1" customWidth="1"/>
    <col min="5380" max="5380" width="80.140625" style="1" customWidth="1"/>
    <col min="5381" max="5381" width="6.85546875" style="1" customWidth="1"/>
    <col min="5382" max="5382" width="9.140625" style="1"/>
    <col min="5383" max="5383" width="11" style="1" customWidth="1"/>
    <col min="5384" max="5384" width="12.7109375" style="1" customWidth="1"/>
    <col min="5385" max="5385" width="14.5703125" style="1" customWidth="1"/>
    <col min="5386" max="5386" width="28.42578125" style="1" customWidth="1"/>
    <col min="5387" max="5390" width="0" style="1" hidden="1" customWidth="1"/>
    <col min="5391" max="5632" width="9.140625" style="1"/>
    <col min="5633" max="5633" width="3.7109375" style="1" customWidth="1"/>
    <col min="5634" max="5634" width="4.28515625" style="1" customWidth="1"/>
    <col min="5635" max="5635" width="4.7109375" style="1" customWidth="1"/>
    <col min="5636" max="5636" width="80.140625" style="1" customWidth="1"/>
    <col min="5637" max="5637" width="6.85546875" style="1" customWidth="1"/>
    <col min="5638" max="5638" width="9.140625" style="1"/>
    <col min="5639" max="5639" width="11" style="1" customWidth="1"/>
    <col min="5640" max="5640" width="12.7109375" style="1" customWidth="1"/>
    <col min="5641" max="5641" width="14.5703125" style="1" customWidth="1"/>
    <col min="5642" max="5642" width="28.42578125" style="1" customWidth="1"/>
    <col min="5643" max="5646" width="0" style="1" hidden="1" customWidth="1"/>
    <col min="5647" max="5888" width="9.140625" style="1"/>
    <col min="5889" max="5889" width="3.7109375" style="1" customWidth="1"/>
    <col min="5890" max="5890" width="4.28515625" style="1" customWidth="1"/>
    <col min="5891" max="5891" width="4.7109375" style="1" customWidth="1"/>
    <col min="5892" max="5892" width="80.140625" style="1" customWidth="1"/>
    <col min="5893" max="5893" width="6.85546875" style="1" customWidth="1"/>
    <col min="5894" max="5894" width="9.140625" style="1"/>
    <col min="5895" max="5895" width="11" style="1" customWidth="1"/>
    <col min="5896" max="5896" width="12.7109375" style="1" customWidth="1"/>
    <col min="5897" max="5897" width="14.5703125" style="1" customWidth="1"/>
    <col min="5898" max="5898" width="28.42578125" style="1" customWidth="1"/>
    <col min="5899" max="5902" width="0" style="1" hidden="1" customWidth="1"/>
    <col min="5903" max="6144" width="9.140625" style="1"/>
    <col min="6145" max="6145" width="3.7109375" style="1" customWidth="1"/>
    <col min="6146" max="6146" width="4.28515625" style="1" customWidth="1"/>
    <col min="6147" max="6147" width="4.7109375" style="1" customWidth="1"/>
    <col min="6148" max="6148" width="80.140625" style="1" customWidth="1"/>
    <col min="6149" max="6149" width="6.85546875" style="1" customWidth="1"/>
    <col min="6150" max="6150" width="9.140625" style="1"/>
    <col min="6151" max="6151" width="11" style="1" customWidth="1"/>
    <col min="6152" max="6152" width="12.7109375" style="1" customWidth="1"/>
    <col min="6153" max="6153" width="14.5703125" style="1" customWidth="1"/>
    <col min="6154" max="6154" width="28.42578125" style="1" customWidth="1"/>
    <col min="6155" max="6158" width="0" style="1" hidden="1" customWidth="1"/>
    <col min="6159" max="6400" width="9.140625" style="1"/>
    <col min="6401" max="6401" width="3.7109375" style="1" customWidth="1"/>
    <col min="6402" max="6402" width="4.28515625" style="1" customWidth="1"/>
    <col min="6403" max="6403" width="4.7109375" style="1" customWidth="1"/>
    <col min="6404" max="6404" width="80.140625" style="1" customWidth="1"/>
    <col min="6405" max="6405" width="6.85546875" style="1" customWidth="1"/>
    <col min="6406" max="6406" width="9.140625" style="1"/>
    <col min="6407" max="6407" width="11" style="1" customWidth="1"/>
    <col min="6408" max="6408" width="12.7109375" style="1" customWidth="1"/>
    <col min="6409" max="6409" width="14.5703125" style="1" customWidth="1"/>
    <col min="6410" max="6410" width="28.42578125" style="1" customWidth="1"/>
    <col min="6411" max="6414" width="0" style="1" hidden="1" customWidth="1"/>
    <col min="6415" max="6656" width="9.140625" style="1"/>
    <col min="6657" max="6657" width="3.7109375" style="1" customWidth="1"/>
    <col min="6658" max="6658" width="4.28515625" style="1" customWidth="1"/>
    <col min="6659" max="6659" width="4.7109375" style="1" customWidth="1"/>
    <col min="6660" max="6660" width="80.140625" style="1" customWidth="1"/>
    <col min="6661" max="6661" width="6.85546875" style="1" customWidth="1"/>
    <col min="6662" max="6662" width="9.140625" style="1"/>
    <col min="6663" max="6663" width="11" style="1" customWidth="1"/>
    <col min="6664" max="6664" width="12.7109375" style="1" customWidth="1"/>
    <col min="6665" max="6665" width="14.5703125" style="1" customWidth="1"/>
    <col min="6666" max="6666" width="28.42578125" style="1" customWidth="1"/>
    <col min="6667" max="6670" width="0" style="1" hidden="1" customWidth="1"/>
    <col min="6671" max="6912" width="9.140625" style="1"/>
    <col min="6913" max="6913" width="3.7109375" style="1" customWidth="1"/>
    <col min="6914" max="6914" width="4.28515625" style="1" customWidth="1"/>
    <col min="6915" max="6915" width="4.7109375" style="1" customWidth="1"/>
    <col min="6916" max="6916" width="80.140625" style="1" customWidth="1"/>
    <col min="6917" max="6917" width="6.85546875" style="1" customWidth="1"/>
    <col min="6918" max="6918" width="9.140625" style="1"/>
    <col min="6919" max="6919" width="11" style="1" customWidth="1"/>
    <col min="6920" max="6920" width="12.7109375" style="1" customWidth="1"/>
    <col min="6921" max="6921" width="14.5703125" style="1" customWidth="1"/>
    <col min="6922" max="6922" width="28.42578125" style="1" customWidth="1"/>
    <col min="6923" max="6926" width="0" style="1" hidden="1" customWidth="1"/>
    <col min="6927" max="7168" width="9.140625" style="1"/>
    <col min="7169" max="7169" width="3.7109375" style="1" customWidth="1"/>
    <col min="7170" max="7170" width="4.28515625" style="1" customWidth="1"/>
    <col min="7171" max="7171" width="4.7109375" style="1" customWidth="1"/>
    <col min="7172" max="7172" width="80.140625" style="1" customWidth="1"/>
    <col min="7173" max="7173" width="6.85546875" style="1" customWidth="1"/>
    <col min="7174" max="7174" width="9.140625" style="1"/>
    <col min="7175" max="7175" width="11" style="1" customWidth="1"/>
    <col min="7176" max="7176" width="12.7109375" style="1" customWidth="1"/>
    <col min="7177" max="7177" width="14.5703125" style="1" customWidth="1"/>
    <col min="7178" max="7178" width="28.42578125" style="1" customWidth="1"/>
    <col min="7179" max="7182" width="0" style="1" hidden="1" customWidth="1"/>
    <col min="7183" max="7424" width="9.140625" style="1"/>
    <col min="7425" max="7425" width="3.7109375" style="1" customWidth="1"/>
    <col min="7426" max="7426" width="4.28515625" style="1" customWidth="1"/>
    <col min="7427" max="7427" width="4.7109375" style="1" customWidth="1"/>
    <col min="7428" max="7428" width="80.140625" style="1" customWidth="1"/>
    <col min="7429" max="7429" width="6.85546875" style="1" customWidth="1"/>
    <col min="7430" max="7430" width="9.140625" style="1"/>
    <col min="7431" max="7431" width="11" style="1" customWidth="1"/>
    <col min="7432" max="7432" width="12.7109375" style="1" customWidth="1"/>
    <col min="7433" max="7433" width="14.5703125" style="1" customWidth="1"/>
    <col min="7434" max="7434" width="28.42578125" style="1" customWidth="1"/>
    <col min="7435" max="7438" width="0" style="1" hidden="1" customWidth="1"/>
    <col min="7439" max="7680" width="9.140625" style="1"/>
    <col min="7681" max="7681" width="3.7109375" style="1" customWidth="1"/>
    <col min="7682" max="7682" width="4.28515625" style="1" customWidth="1"/>
    <col min="7683" max="7683" width="4.7109375" style="1" customWidth="1"/>
    <col min="7684" max="7684" width="80.140625" style="1" customWidth="1"/>
    <col min="7685" max="7685" width="6.85546875" style="1" customWidth="1"/>
    <col min="7686" max="7686" width="9.140625" style="1"/>
    <col min="7687" max="7687" width="11" style="1" customWidth="1"/>
    <col min="7688" max="7688" width="12.7109375" style="1" customWidth="1"/>
    <col min="7689" max="7689" width="14.5703125" style="1" customWidth="1"/>
    <col min="7690" max="7690" width="28.42578125" style="1" customWidth="1"/>
    <col min="7691" max="7694" width="0" style="1" hidden="1" customWidth="1"/>
    <col min="7695" max="7936" width="9.140625" style="1"/>
    <col min="7937" max="7937" width="3.7109375" style="1" customWidth="1"/>
    <col min="7938" max="7938" width="4.28515625" style="1" customWidth="1"/>
    <col min="7939" max="7939" width="4.7109375" style="1" customWidth="1"/>
    <col min="7940" max="7940" width="80.140625" style="1" customWidth="1"/>
    <col min="7941" max="7941" width="6.85546875" style="1" customWidth="1"/>
    <col min="7942" max="7942" width="9.140625" style="1"/>
    <col min="7943" max="7943" width="11" style="1" customWidth="1"/>
    <col min="7944" max="7944" width="12.7109375" style="1" customWidth="1"/>
    <col min="7945" max="7945" width="14.5703125" style="1" customWidth="1"/>
    <col min="7946" max="7946" width="28.42578125" style="1" customWidth="1"/>
    <col min="7947" max="7950" width="0" style="1" hidden="1" customWidth="1"/>
    <col min="7951" max="8192" width="9.140625" style="1"/>
    <col min="8193" max="8193" width="3.7109375" style="1" customWidth="1"/>
    <col min="8194" max="8194" width="4.28515625" style="1" customWidth="1"/>
    <col min="8195" max="8195" width="4.7109375" style="1" customWidth="1"/>
    <col min="8196" max="8196" width="80.140625" style="1" customWidth="1"/>
    <col min="8197" max="8197" width="6.85546875" style="1" customWidth="1"/>
    <col min="8198" max="8198" width="9.140625" style="1"/>
    <col min="8199" max="8199" width="11" style="1" customWidth="1"/>
    <col min="8200" max="8200" width="12.7109375" style="1" customWidth="1"/>
    <col min="8201" max="8201" width="14.5703125" style="1" customWidth="1"/>
    <col min="8202" max="8202" width="28.42578125" style="1" customWidth="1"/>
    <col min="8203" max="8206" width="0" style="1" hidden="1" customWidth="1"/>
    <col min="8207" max="8448" width="9.140625" style="1"/>
    <col min="8449" max="8449" width="3.7109375" style="1" customWidth="1"/>
    <col min="8450" max="8450" width="4.28515625" style="1" customWidth="1"/>
    <col min="8451" max="8451" width="4.7109375" style="1" customWidth="1"/>
    <col min="8452" max="8452" width="80.140625" style="1" customWidth="1"/>
    <col min="8453" max="8453" width="6.85546875" style="1" customWidth="1"/>
    <col min="8454" max="8454" width="9.140625" style="1"/>
    <col min="8455" max="8455" width="11" style="1" customWidth="1"/>
    <col min="8456" max="8456" width="12.7109375" style="1" customWidth="1"/>
    <col min="8457" max="8457" width="14.5703125" style="1" customWidth="1"/>
    <col min="8458" max="8458" width="28.42578125" style="1" customWidth="1"/>
    <col min="8459" max="8462" width="0" style="1" hidden="1" customWidth="1"/>
    <col min="8463" max="8704" width="9.140625" style="1"/>
    <col min="8705" max="8705" width="3.7109375" style="1" customWidth="1"/>
    <col min="8706" max="8706" width="4.28515625" style="1" customWidth="1"/>
    <col min="8707" max="8707" width="4.7109375" style="1" customWidth="1"/>
    <col min="8708" max="8708" width="80.140625" style="1" customWidth="1"/>
    <col min="8709" max="8709" width="6.85546875" style="1" customWidth="1"/>
    <col min="8710" max="8710" width="9.140625" style="1"/>
    <col min="8711" max="8711" width="11" style="1" customWidth="1"/>
    <col min="8712" max="8712" width="12.7109375" style="1" customWidth="1"/>
    <col min="8713" max="8713" width="14.5703125" style="1" customWidth="1"/>
    <col min="8714" max="8714" width="28.42578125" style="1" customWidth="1"/>
    <col min="8715" max="8718" width="0" style="1" hidden="1" customWidth="1"/>
    <col min="8719" max="8960" width="9.140625" style="1"/>
    <col min="8961" max="8961" width="3.7109375" style="1" customWidth="1"/>
    <col min="8962" max="8962" width="4.28515625" style="1" customWidth="1"/>
    <col min="8963" max="8963" width="4.7109375" style="1" customWidth="1"/>
    <col min="8964" max="8964" width="80.140625" style="1" customWidth="1"/>
    <col min="8965" max="8965" width="6.85546875" style="1" customWidth="1"/>
    <col min="8966" max="8966" width="9.140625" style="1"/>
    <col min="8967" max="8967" width="11" style="1" customWidth="1"/>
    <col min="8968" max="8968" width="12.7109375" style="1" customWidth="1"/>
    <col min="8969" max="8969" width="14.5703125" style="1" customWidth="1"/>
    <col min="8970" max="8970" width="28.42578125" style="1" customWidth="1"/>
    <col min="8971" max="8974" width="0" style="1" hidden="1" customWidth="1"/>
    <col min="8975" max="9216" width="9.140625" style="1"/>
    <col min="9217" max="9217" width="3.7109375" style="1" customWidth="1"/>
    <col min="9218" max="9218" width="4.28515625" style="1" customWidth="1"/>
    <col min="9219" max="9219" width="4.7109375" style="1" customWidth="1"/>
    <col min="9220" max="9220" width="80.140625" style="1" customWidth="1"/>
    <col min="9221" max="9221" width="6.85546875" style="1" customWidth="1"/>
    <col min="9222" max="9222" width="9.140625" style="1"/>
    <col min="9223" max="9223" width="11" style="1" customWidth="1"/>
    <col min="9224" max="9224" width="12.7109375" style="1" customWidth="1"/>
    <col min="9225" max="9225" width="14.5703125" style="1" customWidth="1"/>
    <col min="9226" max="9226" width="28.42578125" style="1" customWidth="1"/>
    <col min="9227" max="9230" width="0" style="1" hidden="1" customWidth="1"/>
    <col min="9231" max="9472" width="9.140625" style="1"/>
    <col min="9473" max="9473" width="3.7109375" style="1" customWidth="1"/>
    <col min="9474" max="9474" width="4.28515625" style="1" customWidth="1"/>
    <col min="9475" max="9475" width="4.7109375" style="1" customWidth="1"/>
    <col min="9476" max="9476" width="80.140625" style="1" customWidth="1"/>
    <col min="9477" max="9477" width="6.85546875" style="1" customWidth="1"/>
    <col min="9478" max="9478" width="9.140625" style="1"/>
    <col min="9479" max="9479" width="11" style="1" customWidth="1"/>
    <col min="9480" max="9480" width="12.7109375" style="1" customWidth="1"/>
    <col min="9481" max="9481" width="14.5703125" style="1" customWidth="1"/>
    <col min="9482" max="9482" width="28.42578125" style="1" customWidth="1"/>
    <col min="9483" max="9486" width="0" style="1" hidden="1" customWidth="1"/>
    <col min="9487" max="9728" width="9.140625" style="1"/>
    <col min="9729" max="9729" width="3.7109375" style="1" customWidth="1"/>
    <col min="9730" max="9730" width="4.28515625" style="1" customWidth="1"/>
    <col min="9731" max="9731" width="4.7109375" style="1" customWidth="1"/>
    <col min="9732" max="9732" width="80.140625" style="1" customWidth="1"/>
    <col min="9733" max="9733" width="6.85546875" style="1" customWidth="1"/>
    <col min="9734" max="9734" width="9.140625" style="1"/>
    <col min="9735" max="9735" width="11" style="1" customWidth="1"/>
    <col min="9736" max="9736" width="12.7109375" style="1" customWidth="1"/>
    <col min="9737" max="9737" width="14.5703125" style="1" customWidth="1"/>
    <col min="9738" max="9738" width="28.42578125" style="1" customWidth="1"/>
    <col min="9739" max="9742" width="0" style="1" hidden="1" customWidth="1"/>
    <col min="9743" max="9984" width="9.140625" style="1"/>
    <col min="9985" max="9985" width="3.7109375" style="1" customWidth="1"/>
    <col min="9986" max="9986" width="4.28515625" style="1" customWidth="1"/>
    <col min="9987" max="9987" width="4.7109375" style="1" customWidth="1"/>
    <col min="9988" max="9988" width="80.140625" style="1" customWidth="1"/>
    <col min="9989" max="9989" width="6.85546875" style="1" customWidth="1"/>
    <col min="9990" max="9990" width="9.140625" style="1"/>
    <col min="9991" max="9991" width="11" style="1" customWidth="1"/>
    <col min="9992" max="9992" width="12.7109375" style="1" customWidth="1"/>
    <col min="9993" max="9993" width="14.5703125" style="1" customWidth="1"/>
    <col min="9994" max="9994" width="28.42578125" style="1" customWidth="1"/>
    <col min="9995" max="9998" width="0" style="1" hidden="1" customWidth="1"/>
    <col min="9999" max="10240" width="9.140625" style="1"/>
    <col min="10241" max="10241" width="3.7109375" style="1" customWidth="1"/>
    <col min="10242" max="10242" width="4.28515625" style="1" customWidth="1"/>
    <col min="10243" max="10243" width="4.7109375" style="1" customWidth="1"/>
    <col min="10244" max="10244" width="80.140625" style="1" customWidth="1"/>
    <col min="10245" max="10245" width="6.85546875" style="1" customWidth="1"/>
    <col min="10246" max="10246" width="9.140625" style="1"/>
    <col min="10247" max="10247" width="11" style="1" customWidth="1"/>
    <col min="10248" max="10248" width="12.7109375" style="1" customWidth="1"/>
    <col min="10249" max="10249" width="14.5703125" style="1" customWidth="1"/>
    <col min="10250" max="10250" width="28.42578125" style="1" customWidth="1"/>
    <col min="10251" max="10254" width="0" style="1" hidden="1" customWidth="1"/>
    <col min="10255" max="10496" width="9.140625" style="1"/>
    <col min="10497" max="10497" width="3.7109375" style="1" customWidth="1"/>
    <col min="10498" max="10498" width="4.28515625" style="1" customWidth="1"/>
    <col min="10499" max="10499" width="4.7109375" style="1" customWidth="1"/>
    <col min="10500" max="10500" width="80.140625" style="1" customWidth="1"/>
    <col min="10501" max="10501" width="6.85546875" style="1" customWidth="1"/>
    <col min="10502" max="10502" width="9.140625" style="1"/>
    <col min="10503" max="10503" width="11" style="1" customWidth="1"/>
    <col min="10504" max="10504" width="12.7109375" style="1" customWidth="1"/>
    <col min="10505" max="10505" width="14.5703125" style="1" customWidth="1"/>
    <col min="10506" max="10506" width="28.42578125" style="1" customWidth="1"/>
    <col min="10507" max="10510" width="0" style="1" hidden="1" customWidth="1"/>
    <col min="10511" max="10752" width="9.140625" style="1"/>
    <col min="10753" max="10753" width="3.7109375" style="1" customWidth="1"/>
    <col min="10754" max="10754" width="4.28515625" style="1" customWidth="1"/>
    <col min="10755" max="10755" width="4.7109375" style="1" customWidth="1"/>
    <col min="10756" max="10756" width="80.140625" style="1" customWidth="1"/>
    <col min="10757" max="10757" width="6.85546875" style="1" customWidth="1"/>
    <col min="10758" max="10758" width="9.140625" style="1"/>
    <col min="10759" max="10759" width="11" style="1" customWidth="1"/>
    <col min="10760" max="10760" width="12.7109375" style="1" customWidth="1"/>
    <col min="10761" max="10761" width="14.5703125" style="1" customWidth="1"/>
    <col min="10762" max="10762" width="28.42578125" style="1" customWidth="1"/>
    <col min="10763" max="10766" width="0" style="1" hidden="1" customWidth="1"/>
    <col min="10767" max="11008" width="9.140625" style="1"/>
    <col min="11009" max="11009" width="3.7109375" style="1" customWidth="1"/>
    <col min="11010" max="11010" width="4.28515625" style="1" customWidth="1"/>
    <col min="11011" max="11011" width="4.7109375" style="1" customWidth="1"/>
    <col min="11012" max="11012" width="80.140625" style="1" customWidth="1"/>
    <col min="11013" max="11013" width="6.85546875" style="1" customWidth="1"/>
    <col min="11014" max="11014" width="9.140625" style="1"/>
    <col min="11015" max="11015" width="11" style="1" customWidth="1"/>
    <col min="11016" max="11016" width="12.7109375" style="1" customWidth="1"/>
    <col min="11017" max="11017" width="14.5703125" style="1" customWidth="1"/>
    <col min="11018" max="11018" width="28.42578125" style="1" customWidth="1"/>
    <col min="11019" max="11022" width="0" style="1" hidden="1" customWidth="1"/>
    <col min="11023" max="11264" width="9.140625" style="1"/>
    <col min="11265" max="11265" width="3.7109375" style="1" customWidth="1"/>
    <col min="11266" max="11266" width="4.28515625" style="1" customWidth="1"/>
    <col min="11267" max="11267" width="4.7109375" style="1" customWidth="1"/>
    <col min="11268" max="11268" width="80.140625" style="1" customWidth="1"/>
    <col min="11269" max="11269" width="6.85546875" style="1" customWidth="1"/>
    <col min="11270" max="11270" width="9.140625" style="1"/>
    <col min="11271" max="11271" width="11" style="1" customWidth="1"/>
    <col min="11272" max="11272" width="12.7109375" style="1" customWidth="1"/>
    <col min="11273" max="11273" width="14.5703125" style="1" customWidth="1"/>
    <col min="11274" max="11274" width="28.42578125" style="1" customWidth="1"/>
    <col min="11275" max="11278" width="0" style="1" hidden="1" customWidth="1"/>
    <col min="11279" max="11520" width="9.140625" style="1"/>
    <col min="11521" max="11521" width="3.7109375" style="1" customWidth="1"/>
    <col min="11522" max="11522" width="4.28515625" style="1" customWidth="1"/>
    <col min="11523" max="11523" width="4.7109375" style="1" customWidth="1"/>
    <col min="11524" max="11524" width="80.140625" style="1" customWidth="1"/>
    <col min="11525" max="11525" width="6.85546875" style="1" customWidth="1"/>
    <col min="11526" max="11526" width="9.140625" style="1"/>
    <col min="11527" max="11527" width="11" style="1" customWidth="1"/>
    <col min="11528" max="11528" width="12.7109375" style="1" customWidth="1"/>
    <col min="11529" max="11529" width="14.5703125" style="1" customWidth="1"/>
    <col min="11530" max="11530" width="28.42578125" style="1" customWidth="1"/>
    <col min="11531" max="11534" width="0" style="1" hidden="1" customWidth="1"/>
    <col min="11535" max="11776" width="9.140625" style="1"/>
    <col min="11777" max="11777" width="3.7109375" style="1" customWidth="1"/>
    <col min="11778" max="11778" width="4.28515625" style="1" customWidth="1"/>
    <col min="11779" max="11779" width="4.7109375" style="1" customWidth="1"/>
    <col min="11780" max="11780" width="80.140625" style="1" customWidth="1"/>
    <col min="11781" max="11781" width="6.85546875" style="1" customWidth="1"/>
    <col min="11782" max="11782" width="9.140625" style="1"/>
    <col min="11783" max="11783" width="11" style="1" customWidth="1"/>
    <col min="11784" max="11784" width="12.7109375" style="1" customWidth="1"/>
    <col min="11785" max="11785" width="14.5703125" style="1" customWidth="1"/>
    <col min="11786" max="11786" width="28.42578125" style="1" customWidth="1"/>
    <col min="11787" max="11790" width="0" style="1" hidden="1" customWidth="1"/>
    <col min="11791" max="12032" width="9.140625" style="1"/>
    <col min="12033" max="12033" width="3.7109375" style="1" customWidth="1"/>
    <col min="12034" max="12034" width="4.28515625" style="1" customWidth="1"/>
    <col min="12035" max="12035" width="4.7109375" style="1" customWidth="1"/>
    <col min="12036" max="12036" width="80.140625" style="1" customWidth="1"/>
    <col min="12037" max="12037" width="6.85546875" style="1" customWidth="1"/>
    <col min="12038" max="12038" width="9.140625" style="1"/>
    <col min="12039" max="12039" width="11" style="1" customWidth="1"/>
    <col min="12040" max="12040" width="12.7109375" style="1" customWidth="1"/>
    <col min="12041" max="12041" width="14.5703125" style="1" customWidth="1"/>
    <col min="12042" max="12042" width="28.42578125" style="1" customWidth="1"/>
    <col min="12043" max="12046" width="0" style="1" hidden="1" customWidth="1"/>
    <col min="12047" max="12288" width="9.140625" style="1"/>
    <col min="12289" max="12289" width="3.7109375" style="1" customWidth="1"/>
    <col min="12290" max="12290" width="4.28515625" style="1" customWidth="1"/>
    <col min="12291" max="12291" width="4.7109375" style="1" customWidth="1"/>
    <col min="12292" max="12292" width="80.140625" style="1" customWidth="1"/>
    <col min="12293" max="12293" width="6.85546875" style="1" customWidth="1"/>
    <col min="12294" max="12294" width="9.140625" style="1"/>
    <col min="12295" max="12295" width="11" style="1" customWidth="1"/>
    <col min="12296" max="12296" width="12.7109375" style="1" customWidth="1"/>
    <col min="12297" max="12297" width="14.5703125" style="1" customWidth="1"/>
    <col min="12298" max="12298" width="28.42578125" style="1" customWidth="1"/>
    <col min="12299" max="12302" width="0" style="1" hidden="1" customWidth="1"/>
    <col min="12303" max="12544" width="9.140625" style="1"/>
    <col min="12545" max="12545" width="3.7109375" style="1" customWidth="1"/>
    <col min="12546" max="12546" width="4.28515625" style="1" customWidth="1"/>
    <col min="12547" max="12547" width="4.7109375" style="1" customWidth="1"/>
    <col min="12548" max="12548" width="80.140625" style="1" customWidth="1"/>
    <col min="12549" max="12549" width="6.85546875" style="1" customWidth="1"/>
    <col min="12550" max="12550" width="9.140625" style="1"/>
    <col min="12551" max="12551" width="11" style="1" customWidth="1"/>
    <col min="12552" max="12552" width="12.7109375" style="1" customWidth="1"/>
    <col min="12553" max="12553" width="14.5703125" style="1" customWidth="1"/>
    <col min="12554" max="12554" width="28.42578125" style="1" customWidth="1"/>
    <col min="12555" max="12558" width="0" style="1" hidden="1" customWidth="1"/>
    <col min="12559" max="12800" width="9.140625" style="1"/>
    <col min="12801" max="12801" width="3.7109375" style="1" customWidth="1"/>
    <col min="12802" max="12802" width="4.28515625" style="1" customWidth="1"/>
    <col min="12803" max="12803" width="4.7109375" style="1" customWidth="1"/>
    <col min="12804" max="12804" width="80.140625" style="1" customWidth="1"/>
    <col min="12805" max="12805" width="6.85546875" style="1" customWidth="1"/>
    <col min="12806" max="12806" width="9.140625" style="1"/>
    <col min="12807" max="12807" width="11" style="1" customWidth="1"/>
    <col min="12808" max="12808" width="12.7109375" style="1" customWidth="1"/>
    <col min="12809" max="12809" width="14.5703125" style="1" customWidth="1"/>
    <col min="12810" max="12810" width="28.42578125" style="1" customWidth="1"/>
    <col min="12811" max="12814" width="0" style="1" hidden="1" customWidth="1"/>
    <col min="12815" max="13056" width="9.140625" style="1"/>
    <col min="13057" max="13057" width="3.7109375" style="1" customWidth="1"/>
    <col min="13058" max="13058" width="4.28515625" style="1" customWidth="1"/>
    <col min="13059" max="13059" width="4.7109375" style="1" customWidth="1"/>
    <col min="13060" max="13060" width="80.140625" style="1" customWidth="1"/>
    <col min="13061" max="13061" width="6.85546875" style="1" customWidth="1"/>
    <col min="13062" max="13062" width="9.140625" style="1"/>
    <col min="13063" max="13063" width="11" style="1" customWidth="1"/>
    <col min="13064" max="13064" width="12.7109375" style="1" customWidth="1"/>
    <col min="13065" max="13065" width="14.5703125" style="1" customWidth="1"/>
    <col min="13066" max="13066" width="28.42578125" style="1" customWidth="1"/>
    <col min="13067" max="13070" width="0" style="1" hidden="1" customWidth="1"/>
    <col min="13071" max="13312" width="9.140625" style="1"/>
    <col min="13313" max="13313" width="3.7109375" style="1" customWidth="1"/>
    <col min="13314" max="13314" width="4.28515625" style="1" customWidth="1"/>
    <col min="13315" max="13315" width="4.7109375" style="1" customWidth="1"/>
    <col min="13316" max="13316" width="80.140625" style="1" customWidth="1"/>
    <col min="13317" max="13317" width="6.85546875" style="1" customWidth="1"/>
    <col min="13318" max="13318" width="9.140625" style="1"/>
    <col min="13319" max="13319" width="11" style="1" customWidth="1"/>
    <col min="13320" max="13320" width="12.7109375" style="1" customWidth="1"/>
    <col min="13321" max="13321" width="14.5703125" style="1" customWidth="1"/>
    <col min="13322" max="13322" width="28.42578125" style="1" customWidth="1"/>
    <col min="13323" max="13326" width="0" style="1" hidden="1" customWidth="1"/>
    <col min="13327" max="13568" width="9.140625" style="1"/>
    <col min="13569" max="13569" width="3.7109375" style="1" customWidth="1"/>
    <col min="13570" max="13570" width="4.28515625" style="1" customWidth="1"/>
    <col min="13571" max="13571" width="4.7109375" style="1" customWidth="1"/>
    <col min="13572" max="13572" width="80.140625" style="1" customWidth="1"/>
    <col min="13573" max="13573" width="6.85546875" style="1" customWidth="1"/>
    <col min="13574" max="13574" width="9.140625" style="1"/>
    <col min="13575" max="13575" width="11" style="1" customWidth="1"/>
    <col min="13576" max="13576" width="12.7109375" style="1" customWidth="1"/>
    <col min="13577" max="13577" width="14.5703125" style="1" customWidth="1"/>
    <col min="13578" max="13578" width="28.42578125" style="1" customWidth="1"/>
    <col min="13579" max="13582" width="0" style="1" hidden="1" customWidth="1"/>
    <col min="13583" max="13824" width="9.140625" style="1"/>
    <col min="13825" max="13825" width="3.7109375" style="1" customWidth="1"/>
    <col min="13826" max="13826" width="4.28515625" style="1" customWidth="1"/>
    <col min="13827" max="13827" width="4.7109375" style="1" customWidth="1"/>
    <col min="13828" max="13828" width="80.140625" style="1" customWidth="1"/>
    <col min="13829" max="13829" width="6.85546875" style="1" customWidth="1"/>
    <col min="13830" max="13830" width="9.140625" style="1"/>
    <col min="13831" max="13831" width="11" style="1" customWidth="1"/>
    <col min="13832" max="13832" width="12.7109375" style="1" customWidth="1"/>
    <col min="13833" max="13833" width="14.5703125" style="1" customWidth="1"/>
    <col min="13834" max="13834" width="28.42578125" style="1" customWidth="1"/>
    <col min="13835" max="13838" width="0" style="1" hidden="1" customWidth="1"/>
    <col min="13839" max="14080" width="9.140625" style="1"/>
    <col min="14081" max="14081" width="3.7109375" style="1" customWidth="1"/>
    <col min="14082" max="14082" width="4.28515625" style="1" customWidth="1"/>
    <col min="14083" max="14083" width="4.7109375" style="1" customWidth="1"/>
    <col min="14084" max="14084" width="80.140625" style="1" customWidth="1"/>
    <col min="14085" max="14085" width="6.85546875" style="1" customWidth="1"/>
    <col min="14086" max="14086" width="9.140625" style="1"/>
    <col min="14087" max="14087" width="11" style="1" customWidth="1"/>
    <col min="14088" max="14088" width="12.7109375" style="1" customWidth="1"/>
    <col min="14089" max="14089" width="14.5703125" style="1" customWidth="1"/>
    <col min="14090" max="14090" width="28.42578125" style="1" customWidth="1"/>
    <col min="14091" max="14094" width="0" style="1" hidden="1" customWidth="1"/>
    <col min="14095" max="14336" width="9.140625" style="1"/>
    <col min="14337" max="14337" width="3.7109375" style="1" customWidth="1"/>
    <col min="14338" max="14338" width="4.28515625" style="1" customWidth="1"/>
    <col min="14339" max="14339" width="4.7109375" style="1" customWidth="1"/>
    <col min="14340" max="14340" width="80.140625" style="1" customWidth="1"/>
    <col min="14341" max="14341" width="6.85546875" style="1" customWidth="1"/>
    <col min="14342" max="14342" width="9.140625" style="1"/>
    <col min="14343" max="14343" width="11" style="1" customWidth="1"/>
    <col min="14344" max="14344" width="12.7109375" style="1" customWidth="1"/>
    <col min="14345" max="14345" width="14.5703125" style="1" customWidth="1"/>
    <col min="14346" max="14346" width="28.42578125" style="1" customWidth="1"/>
    <col min="14347" max="14350" width="0" style="1" hidden="1" customWidth="1"/>
    <col min="14351" max="14592" width="9.140625" style="1"/>
    <col min="14593" max="14593" width="3.7109375" style="1" customWidth="1"/>
    <col min="14594" max="14594" width="4.28515625" style="1" customWidth="1"/>
    <col min="14595" max="14595" width="4.7109375" style="1" customWidth="1"/>
    <col min="14596" max="14596" width="80.140625" style="1" customWidth="1"/>
    <col min="14597" max="14597" width="6.85546875" style="1" customWidth="1"/>
    <col min="14598" max="14598" width="9.140625" style="1"/>
    <col min="14599" max="14599" width="11" style="1" customWidth="1"/>
    <col min="14600" max="14600" width="12.7109375" style="1" customWidth="1"/>
    <col min="14601" max="14601" width="14.5703125" style="1" customWidth="1"/>
    <col min="14602" max="14602" width="28.42578125" style="1" customWidth="1"/>
    <col min="14603" max="14606" width="0" style="1" hidden="1" customWidth="1"/>
    <col min="14607" max="14848" width="9.140625" style="1"/>
    <col min="14849" max="14849" width="3.7109375" style="1" customWidth="1"/>
    <col min="14850" max="14850" width="4.28515625" style="1" customWidth="1"/>
    <col min="14851" max="14851" width="4.7109375" style="1" customWidth="1"/>
    <col min="14852" max="14852" width="80.140625" style="1" customWidth="1"/>
    <col min="14853" max="14853" width="6.85546875" style="1" customWidth="1"/>
    <col min="14854" max="14854" width="9.140625" style="1"/>
    <col min="14855" max="14855" width="11" style="1" customWidth="1"/>
    <col min="14856" max="14856" width="12.7109375" style="1" customWidth="1"/>
    <col min="14857" max="14857" width="14.5703125" style="1" customWidth="1"/>
    <col min="14858" max="14858" width="28.42578125" style="1" customWidth="1"/>
    <col min="14859" max="14862" width="0" style="1" hidden="1" customWidth="1"/>
    <col min="14863" max="15104" width="9.140625" style="1"/>
    <col min="15105" max="15105" width="3.7109375" style="1" customWidth="1"/>
    <col min="15106" max="15106" width="4.28515625" style="1" customWidth="1"/>
    <col min="15107" max="15107" width="4.7109375" style="1" customWidth="1"/>
    <col min="15108" max="15108" width="80.140625" style="1" customWidth="1"/>
    <col min="15109" max="15109" width="6.85546875" style="1" customWidth="1"/>
    <col min="15110" max="15110" width="9.140625" style="1"/>
    <col min="15111" max="15111" width="11" style="1" customWidth="1"/>
    <col min="15112" max="15112" width="12.7109375" style="1" customWidth="1"/>
    <col min="15113" max="15113" width="14.5703125" style="1" customWidth="1"/>
    <col min="15114" max="15114" width="28.42578125" style="1" customWidth="1"/>
    <col min="15115" max="15118" width="0" style="1" hidden="1" customWidth="1"/>
    <col min="15119" max="15360" width="9.140625" style="1"/>
    <col min="15361" max="15361" width="3.7109375" style="1" customWidth="1"/>
    <col min="15362" max="15362" width="4.28515625" style="1" customWidth="1"/>
    <col min="15363" max="15363" width="4.7109375" style="1" customWidth="1"/>
    <col min="15364" max="15364" width="80.140625" style="1" customWidth="1"/>
    <col min="15365" max="15365" width="6.85546875" style="1" customWidth="1"/>
    <col min="15366" max="15366" width="9.140625" style="1"/>
    <col min="15367" max="15367" width="11" style="1" customWidth="1"/>
    <col min="15368" max="15368" width="12.7109375" style="1" customWidth="1"/>
    <col min="15369" max="15369" width="14.5703125" style="1" customWidth="1"/>
    <col min="15370" max="15370" width="28.42578125" style="1" customWidth="1"/>
    <col min="15371" max="15374" width="0" style="1" hidden="1" customWidth="1"/>
    <col min="15375" max="15616" width="9.140625" style="1"/>
    <col min="15617" max="15617" width="3.7109375" style="1" customWidth="1"/>
    <col min="15618" max="15618" width="4.28515625" style="1" customWidth="1"/>
    <col min="15619" max="15619" width="4.7109375" style="1" customWidth="1"/>
    <col min="15620" max="15620" width="80.140625" style="1" customWidth="1"/>
    <col min="15621" max="15621" width="6.85546875" style="1" customWidth="1"/>
    <col min="15622" max="15622" width="9.140625" style="1"/>
    <col min="15623" max="15623" width="11" style="1" customWidth="1"/>
    <col min="15624" max="15624" width="12.7109375" style="1" customWidth="1"/>
    <col min="15625" max="15625" width="14.5703125" style="1" customWidth="1"/>
    <col min="15626" max="15626" width="28.42578125" style="1" customWidth="1"/>
    <col min="15627" max="15630" width="0" style="1" hidden="1" customWidth="1"/>
    <col min="15631" max="15872" width="9.140625" style="1"/>
    <col min="15873" max="15873" width="3.7109375" style="1" customWidth="1"/>
    <col min="15874" max="15874" width="4.28515625" style="1" customWidth="1"/>
    <col min="15875" max="15875" width="4.7109375" style="1" customWidth="1"/>
    <col min="15876" max="15876" width="80.140625" style="1" customWidth="1"/>
    <col min="15877" max="15877" width="6.85546875" style="1" customWidth="1"/>
    <col min="15878" max="15878" width="9.140625" style="1"/>
    <col min="15879" max="15879" width="11" style="1" customWidth="1"/>
    <col min="15880" max="15880" width="12.7109375" style="1" customWidth="1"/>
    <col min="15881" max="15881" width="14.5703125" style="1" customWidth="1"/>
    <col min="15882" max="15882" width="28.42578125" style="1" customWidth="1"/>
    <col min="15883" max="15886" width="0" style="1" hidden="1" customWidth="1"/>
    <col min="15887" max="16128" width="9.140625" style="1"/>
    <col min="16129" max="16129" width="3.7109375" style="1" customWidth="1"/>
    <col min="16130" max="16130" width="4.28515625" style="1" customWidth="1"/>
    <col min="16131" max="16131" width="4.7109375" style="1" customWidth="1"/>
    <col min="16132" max="16132" width="80.140625" style="1" customWidth="1"/>
    <col min="16133" max="16133" width="6.85546875" style="1" customWidth="1"/>
    <col min="16134" max="16134" width="9.140625" style="1"/>
    <col min="16135" max="16135" width="11" style="1" customWidth="1"/>
    <col min="16136" max="16136" width="12.7109375" style="1" customWidth="1"/>
    <col min="16137" max="16137" width="14.5703125" style="1" customWidth="1"/>
    <col min="16138" max="16138" width="28.42578125" style="1" customWidth="1"/>
    <col min="16139" max="16142" width="0" style="1" hidden="1" customWidth="1"/>
    <col min="16143" max="16384" width="9.140625" style="1"/>
  </cols>
  <sheetData>
    <row r="1" spans="1:13" x14ac:dyDescent="0.2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x14ac:dyDescent="0.2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3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 x14ac:dyDescent="0.2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x14ac:dyDescent="0.2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 x14ac:dyDescent="0.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3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</row>
    <row r="22" spans="1:13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3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1:13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 spans="1:13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</row>
    <row r="27" spans="1:13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13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13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</row>
    <row r="30" spans="1:13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</row>
    <row r="31" spans="1:13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pans="1:13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1:13" x14ac:dyDescent="0.2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2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x14ac:dyDescent="0.2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</row>
    <row r="36" spans="1:13" x14ac:dyDescent="0.2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1:13" x14ac:dyDescent="0.2">
      <c r="J37" s="3"/>
    </row>
    <row r="38" spans="1:13" ht="13.5" thickBot="1" x14ac:dyDescent="0.25">
      <c r="A38" s="4" t="s">
        <v>17</v>
      </c>
      <c r="B38" s="4"/>
      <c r="K38" s="5"/>
      <c r="L38" s="5"/>
    </row>
    <row r="39" spans="1:13" x14ac:dyDescent="0.2">
      <c r="D39" s="1" t="s">
        <v>18</v>
      </c>
    </row>
    <row r="40" spans="1:13" x14ac:dyDescent="0.2">
      <c r="D40" s="6" t="s">
        <v>19</v>
      </c>
      <c r="E40" s="7"/>
      <c r="F40" s="7"/>
      <c r="G40" s="7"/>
      <c r="H40" s="7"/>
      <c r="I40" s="7"/>
      <c r="J40" s="7"/>
    </row>
    <row r="41" spans="1:13" x14ac:dyDescent="0.2">
      <c r="D41" s="6" t="s">
        <v>20</v>
      </c>
      <c r="E41" s="7"/>
      <c r="F41" s="7"/>
      <c r="G41" s="7"/>
      <c r="H41" s="7"/>
      <c r="I41" s="7"/>
      <c r="J41" s="7"/>
    </row>
    <row r="42" spans="1:13" x14ac:dyDescent="0.2">
      <c r="D42" s="6" t="s">
        <v>21</v>
      </c>
      <c r="E42" s="7"/>
      <c r="F42" s="7"/>
      <c r="G42" s="7"/>
      <c r="H42" s="7"/>
      <c r="I42" s="7"/>
      <c r="J42" s="7"/>
    </row>
    <row r="43" spans="1:13" x14ac:dyDescent="0.2">
      <c r="D43" s="6" t="s">
        <v>22</v>
      </c>
      <c r="E43" s="7"/>
      <c r="F43" s="7"/>
      <c r="G43" s="7"/>
      <c r="H43" s="7"/>
      <c r="I43" s="7"/>
      <c r="J43" s="7"/>
    </row>
    <row r="44" spans="1:13" x14ac:dyDescent="0.2">
      <c r="D44" s="6" t="s">
        <v>23</v>
      </c>
      <c r="E44" s="7"/>
      <c r="F44" s="7"/>
      <c r="G44" s="7"/>
      <c r="H44" s="7"/>
      <c r="I44" s="7"/>
      <c r="J44" s="7"/>
    </row>
    <row r="45" spans="1:13" x14ac:dyDescent="0.2">
      <c r="D45" s="7"/>
      <c r="E45" s="7"/>
      <c r="F45" s="7"/>
      <c r="G45" s="7"/>
      <c r="H45" s="7"/>
      <c r="I45" s="7"/>
      <c r="J45" s="7"/>
    </row>
    <row r="46" spans="1:13" ht="13.5" thickBot="1" x14ac:dyDescent="0.25">
      <c r="B46" s="8" t="s">
        <v>24</v>
      </c>
      <c r="C46" s="9"/>
      <c r="D46" s="8" t="s">
        <v>25</v>
      </c>
      <c r="E46" s="8"/>
      <c r="F46" s="8"/>
      <c r="G46" s="8"/>
      <c r="H46" s="8" t="s">
        <v>26</v>
      </c>
      <c r="I46" s="8" t="s">
        <v>27</v>
      </c>
      <c r="J46" s="10" t="s">
        <v>28</v>
      </c>
    </row>
    <row r="47" spans="1:13" ht="15" customHeight="1" thickTop="1" x14ac:dyDescent="0.2">
      <c r="B47" s="11"/>
      <c r="C47" s="12"/>
      <c r="D47" s="11" t="s">
        <v>29</v>
      </c>
      <c r="E47" s="11"/>
      <c r="F47" s="11"/>
      <c r="G47" s="11"/>
      <c r="H47" s="11"/>
      <c r="I47" s="11"/>
      <c r="J47" s="13"/>
    </row>
    <row r="48" spans="1:13" ht="15" customHeight="1" x14ac:dyDescent="0.2">
      <c r="B48" s="11"/>
      <c r="C48" s="12"/>
      <c r="D48" s="11" t="s">
        <v>30</v>
      </c>
      <c r="E48" s="11"/>
      <c r="F48" s="11"/>
      <c r="G48" s="11"/>
      <c r="H48" s="11"/>
      <c r="I48" s="11"/>
      <c r="J48" s="13"/>
    </row>
    <row r="49" spans="2:10" ht="15" customHeight="1" x14ac:dyDescent="0.2">
      <c r="B49" s="11"/>
      <c r="C49" s="12"/>
      <c r="D49" s="14" t="s">
        <v>31</v>
      </c>
      <c r="E49" s="11"/>
      <c r="F49" s="11"/>
      <c r="G49" s="11"/>
      <c r="H49" s="11"/>
      <c r="I49" s="11"/>
      <c r="J49" s="13"/>
    </row>
    <row r="50" spans="2:10" x14ac:dyDescent="0.2">
      <c r="B50" s="11"/>
      <c r="C50" s="12"/>
      <c r="D50" s="11" t="s">
        <v>32</v>
      </c>
      <c r="E50" s="11"/>
      <c r="F50" s="11"/>
      <c r="G50" s="11"/>
      <c r="H50" s="11"/>
      <c r="I50" s="11"/>
      <c r="J50" s="13"/>
    </row>
    <row r="51" spans="2:10" x14ac:dyDescent="0.2">
      <c r="B51" s="11"/>
      <c r="C51" s="12"/>
      <c r="D51" s="11" t="s">
        <v>33</v>
      </c>
      <c r="E51" s="11"/>
      <c r="F51" s="11"/>
      <c r="G51" s="11"/>
      <c r="H51" s="11"/>
      <c r="I51" s="11"/>
      <c r="J51" s="13"/>
    </row>
    <row r="52" spans="2:10" x14ac:dyDescent="0.2">
      <c r="B52" s="11"/>
      <c r="C52" s="12"/>
      <c r="D52" s="11"/>
      <c r="E52" s="11"/>
      <c r="F52" s="11"/>
      <c r="G52" s="11"/>
      <c r="H52" s="11"/>
      <c r="I52" s="11"/>
      <c r="J52" s="13"/>
    </row>
    <row r="53" spans="2:10" x14ac:dyDescent="0.2">
      <c r="B53" s="15"/>
      <c r="C53" s="16"/>
      <c r="D53" s="15"/>
      <c r="E53" s="15"/>
      <c r="F53" s="15"/>
      <c r="G53" s="15"/>
      <c r="H53" s="15"/>
      <c r="I53" s="15"/>
      <c r="J53" s="15"/>
    </row>
    <row r="54" spans="2:10" x14ac:dyDescent="0.2">
      <c r="D54" s="17"/>
    </row>
    <row r="55" spans="2:10" x14ac:dyDescent="0.2">
      <c r="C55" s="18">
        <v>1</v>
      </c>
      <c r="D55" s="19" t="s">
        <v>34</v>
      </c>
    </row>
    <row r="57" spans="2:10" x14ac:dyDescent="0.2">
      <c r="D57" s="20" t="s">
        <v>35</v>
      </c>
    </row>
    <row r="58" spans="2:10" x14ac:dyDescent="0.2">
      <c r="D58" s="20" t="s">
        <v>36</v>
      </c>
    </row>
    <row r="59" spans="2:10" x14ac:dyDescent="0.2">
      <c r="D59" s="20" t="s">
        <v>37</v>
      </c>
    </row>
    <row r="60" spans="2:10" x14ac:dyDescent="0.2">
      <c r="D60" s="20" t="s">
        <v>38</v>
      </c>
    </row>
    <row r="62" spans="2:10" ht="13.5" thickBot="1" x14ac:dyDescent="0.25">
      <c r="B62" s="8" t="s">
        <v>24</v>
      </c>
      <c r="C62" s="9" t="s">
        <v>39</v>
      </c>
      <c r="D62" s="8" t="s">
        <v>25</v>
      </c>
      <c r="E62" s="8" t="s">
        <v>40</v>
      </c>
      <c r="F62" s="8" t="s">
        <v>41</v>
      </c>
      <c r="G62" s="8" t="s">
        <v>42</v>
      </c>
      <c r="H62" s="8" t="s">
        <v>43</v>
      </c>
      <c r="I62" s="8" t="s">
        <v>0</v>
      </c>
      <c r="J62" s="10" t="s">
        <v>1</v>
      </c>
    </row>
    <row r="63" spans="2:10" s="7" customFormat="1" ht="13.5" thickTop="1" x14ac:dyDescent="0.2">
      <c r="B63" s="21">
        <v>1</v>
      </c>
      <c r="C63" s="22"/>
      <c r="D63" s="21" t="s">
        <v>44</v>
      </c>
      <c r="E63" s="23"/>
      <c r="F63" s="23"/>
      <c r="G63" s="23"/>
      <c r="H63" s="23"/>
      <c r="I63" s="23"/>
      <c r="J63" s="24"/>
    </row>
    <row r="64" spans="2:10" s="7" customFormat="1" x14ac:dyDescent="0.2">
      <c r="B64" s="21"/>
      <c r="C64" s="22"/>
      <c r="D64" s="21" t="s">
        <v>45</v>
      </c>
      <c r="E64" s="23"/>
      <c r="F64" s="23"/>
      <c r="G64" s="23"/>
      <c r="H64" s="23"/>
      <c r="I64" s="23"/>
      <c r="J64" s="24"/>
    </row>
    <row r="65" spans="2:10" x14ac:dyDescent="0.2">
      <c r="B65" s="11">
        <v>2</v>
      </c>
      <c r="C65" s="25" t="s">
        <v>46</v>
      </c>
      <c r="D65" s="11" t="s">
        <v>47</v>
      </c>
      <c r="E65" s="11"/>
      <c r="F65" s="11"/>
      <c r="G65" s="11">
        <v>24</v>
      </c>
      <c r="H65" s="11">
        <v>1500</v>
      </c>
      <c r="I65" s="11"/>
      <c r="J65" s="13"/>
    </row>
    <row r="66" spans="2:10" ht="12.75" customHeight="1" x14ac:dyDescent="0.2">
      <c r="B66" s="11">
        <v>3</v>
      </c>
      <c r="C66" s="25" t="s">
        <v>46</v>
      </c>
      <c r="D66" s="11" t="s">
        <v>48</v>
      </c>
      <c r="E66" s="11"/>
      <c r="F66" s="11"/>
      <c r="G66" s="11">
        <v>16</v>
      </c>
      <c r="H66" s="11">
        <v>2500</v>
      </c>
      <c r="I66" s="11"/>
      <c r="J66" s="13"/>
    </row>
    <row r="67" spans="2:10" ht="25.5" x14ac:dyDescent="0.2">
      <c r="B67" s="21">
        <v>4</v>
      </c>
      <c r="C67" s="12"/>
      <c r="D67" s="11" t="s">
        <v>49</v>
      </c>
      <c r="E67" s="11"/>
      <c r="G67" s="11"/>
      <c r="H67" s="11"/>
      <c r="I67" s="11"/>
      <c r="J67" s="13"/>
    </row>
    <row r="68" spans="2:10" ht="25.5" x14ac:dyDescent="0.2">
      <c r="B68" s="11">
        <v>5</v>
      </c>
      <c r="C68" s="25" t="s">
        <v>46</v>
      </c>
      <c r="D68" s="11" t="s">
        <v>50</v>
      </c>
      <c r="E68" s="11"/>
      <c r="G68" s="11">
        <v>6</v>
      </c>
      <c r="H68" s="11">
        <v>200</v>
      </c>
      <c r="I68" s="11">
        <v>5000</v>
      </c>
      <c r="J68" s="13"/>
    </row>
    <row r="69" spans="2:10" x14ac:dyDescent="0.2">
      <c r="B69" s="11">
        <v>6</v>
      </c>
      <c r="C69" s="25"/>
      <c r="D69" s="11" t="s">
        <v>51</v>
      </c>
      <c r="E69" s="11"/>
      <c r="F69" s="11"/>
      <c r="G69" s="11"/>
      <c r="H69" s="11"/>
      <c r="I69" s="11"/>
      <c r="J69" s="13"/>
    </row>
    <row r="70" spans="2:10" x14ac:dyDescent="0.2">
      <c r="B70" s="21">
        <v>7</v>
      </c>
      <c r="C70" s="12"/>
      <c r="D70" s="11" t="s">
        <v>52</v>
      </c>
      <c r="E70" s="11"/>
      <c r="F70" s="11"/>
      <c r="G70" s="11"/>
      <c r="H70" s="11"/>
      <c r="I70" s="11"/>
      <c r="J70" s="13"/>
    </row>
    <row r="71" spans="2:10" x14ac:dyDescent="0.2">
      <c r="B71" s="11">
        <v>8</v>
      </c>
      <c r="C71" s="12"/>
      <c r="D71" s="11" t="s">
        <v>53</v>
      </c>
      <c r="E71" s="11"/>
      <c r="F71" s="11"/>
      <c r="G71" s="11"/>
      <c r="H71" s="11"/>
      <c r="I71" s="11"/>
      <c r="J71" s="13"/>
    </row>
    <row r="72" spans="2:10" s="26" customFormat="1" x14ac:dyDescent="0.2">
      <c r="B72" s="11">
        <v>9</v>
      </c>
      <c r="C72" s="12"/>
      <c r="D72" s="11" t="s">
        <v>54</v>
      </c>
      <c r="E72" s="11"/>
      <c r="F72" s="11"/>
      <c r="G72" s="11"/>
      <c r="H72" s="11"/>
      <c r="I72" s="11"/>
      <c r="J72" s="13"/>
    </row>
    <row r="73" spans="2:10" x14ac:dyDescent="0.2">
      <c r="B73" s="21">
        <v>10</v>
      </c>
      <c r="C73" s="12"/>
      <c r="D73" s="11" t="s">
        <v>55</v>
      </c>
      <c r="E73" s="11"/>
      <c r="F73" s="11"/>
      <c r="G73" s="11"/>
      <c r="H73" s="11"/>
      <c r="I73" s="11"/>
      <c r="J73" s="13"/>
    </row>
    <row r="74" spans="2:10" x14ac:dyDescent="0.2">
      <c r="B74" s="11">
        <v>11</v>
      </c>
      <c r="C74" s="12"/>
      <c r="D74" s="11" t="s">
        <v>56</v>
      </c>
      <c r="E74" s="11"/>
      <c r="F74" s="11"/>
      <c r="G74" s="11"/>
      <c r="H74" s="11"/>
      <c r="I74" s="11"/>
      <c r="J74" s="13"/>
    </row>
    <row r="75" spans="2:10" x14ac:dyDescent="0.2">
      <c r="B75" s="11">
        <v>12</v>
      </c>
      <c r="C75" s="12"/>
      <c r="D75" s="11" t="s">
        <v>57</v>
      </c>
      <c r="E75" s="11"/>
      <c r="F75" s="11"/>
      <c r="G75" s="11"/>
      <c r="H75" s="11"/>
      <c r="I75" s="11"/>
      <c r="J75" s="13"/>
    </row>
    <row r="76" spans="2:10" x14ac:dyDescent="0.2">
      <c r="B76" s="21">
        <v>13</v>
      </c>
      <c r="C76" s="25" t="s">
        <v>46</v>
      </c>
      <c r="D76" s="11" t="s">
        <v>58</v>
      </c>
      <c r="E76" s="11">
        <v>4</v>
      </c>
      <c r="F76" s="11"/>
      <c r="G76" s="11">
        <v>48</v>
      </c>
      <c r="H76" s="11">
        <v>800</v>
      </c>
      <c r="I76" s="11">
        <v>26000</v>
      </c>
      <c r="J76" s="13"/>
    </row>
    <row r="77" spans="2:10" x14ac:dyDescent="0.2">
      <c r="B77" s="11">
        <v>14</v>
      </c>
      <c r="C77" s="12"/>
      <c r="D77" s="11" t="s">
        <v>59</v>
      </c>
      <c r="E77" s="11"/>
      <c r="F77" s="11"/>
      <c r="G77" s="11"/>
      <c r="H77" s="11"/>
      <c r="I77" s="11"/>
      <c r="J77" s="13"/>
    </row>
    <row r="78" spans="2:10" x14ac:dyDescent="0.2">
      <c r="B78" s="11">
        <v>15</v>
      </c>
      <c r="C78" s="12"/>
      <c r="D78" s="11" t="s">
        <v>60</v>
      </c>
      <c r="E78" s="11"/>
      <c r="F78" s="11"/>
      <c r="G78" s="11"/>
      <c r="H78" s="11"/>
      <c r="I78" s="11"/>
      <c r="J78" s="13"/>
    </row>
    <row r="79" spans="2:10" x14ac:dyDescent="0.2">
      <c r="B79" s="21">
        <v>16</v>
      </c>
      <c r="C79" s="12"/>
      <c r="D79" s="11" t="s">
        <v>61</v>
      </c>
      <c r="E79" s="11"/>
      <c r="F79" s="11"/>
      <c r="G79" s="11"/>
      <c r="H79" s="11"/>
      <c r="I79" s="11"/>
      <c r="J79" s="13"/>
    </row>
    <row r="80" spans="2:10" x14ac:dyDescent="0.2">
      <c r="B80" s="11">
        <v>17</v>
      </c>
      <c r="C80" s="12"/>
      <c r="D80" s="11" t="s">
        <v>62</v>
      </c>
      <c r="E80" s="11"/>
      <c r="F80" s="11"/>
      <c r="G80" s="11"/>
      <c r="H80" s="11"/>
      <c r="I80" s="11"/>
      <c r="J80" s="13"/>
    </row>
    <row r="81" spans="2:10" x14ac:dyDescent="0.2">
      <c r="B81" s="11">
        <v>18</v>
      </c>
      <c r="C81" s="12"/>
      <c r="D81" s="11" t="s">
        <v>63</v>
      </c>
      <c r="E81" s="11"/>
      <c r="F81" s="11"/>
      <c r="G81" s="11"/>
      <c r="H81" s="11"/>
      <c r="I81" s="11"/>
      <c r="J81" s="13"/>
    </row>
    <row r="82" spans="2:10" x14ac:dyDescent="0.2">
      <c r="B82" s="21">
        <v>19</v>
      </c>
      <c r="C82" s="12"/>
      <c r="D82" s="11" t="s">
        <v>64</v>
      </c>
      <c r="E82" s="11"/>
      <c r="F82" s="11"/>
      <c r="G82" s="11"/>
      <c r="H82" s="11"/>
      <c r="I82" s="11"/>
      <c r="J82" s="13"/>
    </row>
    <row r="83" spans="2:10" x14ac:dyDescent="0.2">
      <c r="B83" s="11">
        <v>20</v>
      </c>
      <c r="C83" s="25" t="s">
        <v>46</v>
      </c>
      <c r="D83" s="11" t="s">
        <v>65</v>
      </c>
      <c r="E83" s="11"/>
      <c r="F83" s="11"/>
      <c r="G83" s="11"/>
      <c r="H83" s="11"/>
      <c r="I83" s="11"/>
      <c r="J83" s="13"/>
    </row>
    <row r="84" spans="2:10" x14ac:dyDescent="0.2">
      <c r="B84" s="11">
        <v>21</v>
      </c>
      <c r="C84" s="25" t="s">
        <v>46</v>
      </c>
      <c r="D84" s="11" t="s">
        <v>66</v>
      </c>
      <c r="E84" s="11"/>
      <c r="F84" s="11"/>
      <c r="G84" s="11">
        <v>24</v>
      </c>
      <c r="H84" s="11">
        <v>100</v>
      </c>
      <c r="I84" s="11">
        <v>12000</v>
      </c>
      <c r="J84" s="13"/>
    </row>
    <row r="85" spans="2:10" x14ac:dyDescent="0.2">
      <c r="B85" s="21">
        <v>22</v>
      </c>
      <c r="C85" s="25"/>
      <c r="D85" s="11" t="s">
        <v>67</v>
      </c>
      <c r="E85" s="11"/>
      <c r="F85" s="11"/>
      <c r="G85" s="11"/>
      <c r="H85" s="11"/>
      <c r="I85" s="11"/>
      <c r="J85" s="13"/>
    </row>
    <row r="86" spans="2:10" x14ac:dyDescent="0.2">
      <c r="B86" s="11">
        <v>23</v>
      </c>
      <c r="C86" s="25"/>
      <c r="D86" s="11" t="s">
        <v>68</v>
      </c>
      <c r="E86" s="11"/>
      <c r="F86" s="11"/>
      <c r="G86" s="11"/>
      <c r="H86" s="11"/>
      <c r="I86" s="11"/>
      <c r="J86" s="13"/>
    </row>
    <row r="87" spans="2:10" x14ac:dyDescent="0.2">
      <c r="B87" s="11">
        <v>24</v>
      </c>
      <c r="C87" s="25"/>
      <c r="D87" s="11" t="s">
        <v>69</v>
      </c>
      <c r="E87" s="11"/>
      <c r="F87" s="11"/>
      <c r="G87" s="11"/>
      <c r="H87" s="11"/>
      <c r="I87" s="11"/>
      <c r="J87" s="13"/>
    </row>
    <row r="88" spans="2:10" x14ac:dyDescent="0.2">
      <c r="B88" s="21">
        <v>25</v>
      </c>
      <c r="C88" s="25"/>
      <c r="D88" s="11" t="s">
        <v>70</v>
      </c>
      <c r="E88" s="11"/>
      <c r="F88" s="11"/>
      <c r="G88" s="11"/>
      <c r="H88" s="11"/>
      <c r="I88" s="11"/>
      <c r="J88" s="13"/>
    </row>
    <row r="89" spans="2:10" x14ac:dyDescent="0.2">
      <c r="B89" s="11">
        <v>26</v>
      </c>
      <c r="C89" s="25"/>
      <c r="D89" s="11" t="s">
        <v>71</v>
      </c>
      <c r="E89" s="11"/>
      <c r="F89" s="11"/>
      <c r="G89" s="11"/>
      <c r="H89" s="11"/>
      <c r="I89" s="11"/>
      <c r="J89" s="13"/>
    </row>
    <row r="90" spans="2:10" x14ac:dyDescent="0.2">
      <c r="B90" s="11"/>
      <c r="C90" s="25" t="s">
        <v>46</v>
      </c>
      <c r="D90" s="11" t="s">
        <v>72</v>
      </c>
      <c r="E90" s="11">
        <v>2</v>
      </c>
      <c r="F90" s="11"/>
      <c r="G90" s="11">
        <v>3</v>
      </c>
      <c r="H90" s="11">
        <v>200</v>
      </c>
      <c r="I90" s="11"/>
      <c r="J90" s="13"/>
    </row>
    <row r="91" spans="2:10" x14ac:dyDescent="0.2">
      <c r="B91" s="11">
        <v>27</v>
      </c>
      <c r="C91" s="25"/>
      <c r="D91" s="11" t="s">
        <v>73</v>
      </c>
      <c r="E91" s="11"/>
      <c r="F91" s="11"/>
      <c r="G91" s="11"/>
      <c r="H91" s="11"/>
      <c r="I91" s="11"/>
      <c r="J91" s="13"/>
    </row>
    <row r="92" spans="2:10" x14ac:dyDescent="0.2">
      <c r="B92" s="21">
        <v>28</v>
      </c>
      <c r="C92" s="25" t="s">
        <v>46</v>
      </c>
      <c r="D92" s="11" t="s">
        <v>74</v>
      </c>
      <c r="E92" s="11"/>
      <c r="F92" s="11"/>
      <c r="G92" s="11">
        <v>24</v>
      </c>
      <c r="H92" s="11">
        <v>400</v>
      </c>
      <c r="I92" s="11"/>
      <c r="J92" s="13"/>
    </row>
    <row r="93" spans="2:10" x14ac:dyDescent="0.2">
      <c r="B93" s="15"/>
      <c r="C93" s="16"/>
      <c r="D93" s="15" t="s">
        <v>1</v>
      </c>
      <c r="E93" s="15"/>
      <c r="F93" s="15">
        <f>SUM(F63:F91)</f>
        <v>0</v>
      </c>
      <c r="G93" s="15">
        <f>SUM(G63:G92)</f>
        <v>145</v>
      </c>
      <c r="H93" s="15">
        <f>SUM(H63:H92)</f>
        <v>5700</v>
      </c>
      <c r="I93" s="15">
        <f>SUM(I63:I91)</f>
        <v>43000</v>
      </c>
      <c r="J93" s="15">
        <f>SUM(J63:J91)</f>
        <v>0</v>
      </c>
    </row>
    <row r="94" spans="2:10" x14ac:dyDescent="0.2">
      <c r="B94" s="27"/>
    </row>
    <row r="95" spans="2:10" x14ac:dyDescent="0.2">
      <c r="C95" s="18"/>
      <c r="D95" s="28" t="s">
        <v>7</v>
      </c>
    </row>
    <row r="97" spans="2:10" x14ac:dyDescent="0.2">
      <c r="D97" s="20" t="s">
        <v>75</v>
      </c>
    </row>
    <row r="98" spans="2:10" x14ac:dyDescent="0.2">
      <c r="D98" s="20" t="s">
        <v>76</v>
      </c>
    </row>
    <row r="99" spans="2:10" x14ac:dyDescent="0.2">
      <c r="D99" s="20" t="s">
        <v>77</v>
      </c>
    </row>
    <row r="100" spans="2:10" x14ac:dyDescent="0.2">
      <c r="D100" s="20" t="s">
        <v>78</v>
      </c>
    </row>
    <row r="101" spans="2:10" x14ac:dyDescent="0.2">
      <c r="D101" s="20" t="s">
        <v>79</v>
      </c>
    </row>
    <row r="102" spans="2:10" x14ac:dyDescent="0.2">
      <c r="D102" s="20"/>
    </row>
    <row r="103" spans="2:10" ht="13.5" thickBot="1" x14ac:dyDescent="0.25">
      <c r="B103" s="8" t="s">
        <v>24</v>
      </c>
      <c r="C103" s="9" t="s">
        <v>39</v>
      </c>
      <c r="D103" s="8" t="s">
        <v>25</v>
      </c>
      <c r="E103" s="8" t="s">
        <v>40</v>
      </c>
      <c r="F103" s="8" t="s">
        <v>41</v>
      </c>
      <c r="G103" s="8" t="s">
        <v>42</v>
      </c>
      <c r="H103" s="8" t="s">
        <v>43</v>
      </c>
      <c r="I103" s="8" t="s">
        <v>0</v>
      </c>
      <c r="J103" s="10" t="s">
        <v>1</v>
      </c>
    </row>
    <row r="104" spans="2:10" s="7" customFormat="1" ht="13.5" thickTop="1" x14ac:dyDescent="0.2">
      <c r="B104" s="21">
        <v>1</v>
      </c>
      <c r="C104" s="22"/>
      <c r="D104" s="21" t="s">
        <v>80</v>
      </c>
      <c r="E104" s="23"/>
      <c r="F104" s="23"/>
      <c r="G104" s="23"/>
      <c r="H104" s="23"/>
      <c r="I104" s="23"/>
      <c r="J104" s="24"/>
    </row>
    <row r="105" spans="2:10" s="7" customFormat="1" x14ac:dyDescent="0.2">
      <c r="B105" s="21">
        <v>2</v>
      </c>
      <c r="C105" s="22" t="s">
        <v>46</v>
      </c>
      <c r="D105" s="21" t="s">
        <v>81</v>
      </c>
      <c r="E105" s="23"/>
      <c r="F105" s="23"/>
      <c r="G105" s="23">
        <v>40</v>
      </c>
      <c r="H105" s="23">
        <v>3500</v>
      </c>
      <c r="I105" s="23"/>
      <c r="J105" s="24"/>
    </row>
    <row r="106" spans="2:10" s="7" customFormat="1" x14ac:dyDescent="0.2">
      <c r="B106" s="21">
        <v>3</v>
      </c>
      <c r="C106" s="22"/>
      <c r="D106" s="21" t="s">
        <v>82</v>
      </c>
      <c r="E106" s="23"/>
      <c r="F106" s="23"/>
      <c r="G106" s="23"/>
      <c r="H106" s="23"/>
      <c r="I106" s="23"/>
      <c r="J106" s="24"/>
    </row>
    <row r="107" spans="2:10" s="7" customFormat="1" x14ac:dyDescent="0.2">
      <c r="B107" s="21">
        <v>4</v>
      </c>
      <c r="C107" s="22"/>
      <c r="D107" s="21" t="s">
        <v>83</v>
      </c>
      <c r="E107" s="23"/>
      <c r="F107" s="23"/>
      <c r="G107" s="23"/>
      <c r="H107" s="23"/>
      <c r="I107" s="23"/>
      <c r="J107" s="24"/>
    </row>
    <row r="108" spans="2:10" s="7" customFormat="1" x14ac:dyDescent="0.2">
      <c r="B108" s="21"/>
      <c r="C108" s="22" t="s">
        <v>84</v>
      </c>
      <c r="D108" s="21" t="s">
        <v>85</v>
      </c>
      <c r="E108" s="23"/>
      <c r="F108" s="23"/>
      <c r="G108" s="23">
        <v>24</v>
      </c>
      <c r="H108" s="23">
        <v>1500</v>
      </c>
      <c r="I108" s="23"/>
      <c r="J108" s="24"/>
    </row>
    <row r="109" spans="2:10" x14ac:dyDescent="0.2">
      <c r="B109" s="21">
        <v>5</v>
      </c>
      <c r="C109" s="12" t="s">
        <v>46</v>
      </c>
      <c r="D109" s="11" t="s">
        <v>86</v>
      </c>
      <c r="E109" s="11"/>
      <c r="F109" s="11"/>
      <c r="G109" s="11">
        <v>8</v>
      </c>
      <c r="H109" s="11">
        <v>500</v>
      </c>
      <c r="I109" s="11"/>
      <c r="J109" s="13"/>
    </row>
    <row r="110" spans="2:10" x14ac:dyDescent="0.2">
      <c r="B110" s="21">
        <v>6</v>
      </c>
      <c r="C110" s="12" t="s">
        <v>46</v>
      </c>
      <c r="D110" s="11" t="s">
        <v>2</v>
      </c>
      <c r="E110" s="11"/>
      <c r="G110" s="11">
        <v>16</v>
      </c>
      <c r="H110" s="11">
        <v>500</v>
      </c>
      <c r="I110" s="11"/>
      <c r="J110" s="13"/>
    </row>
    <row r="111" spans="2:10" x14ac:dyDescent="0.2">
      <c r="B111" s="15"/>
      <c r="C111" s="16"/>
      <c r="D111" s="15" t="s">
        <v>1</v>
      </c>
      <c r="E111" s="15"/>
      <c r="F111" s="15">
        <f>SUM(F104:F110)</f>
        <v>0</v>
      </c>
      <c r="G111" s="15">
        <f>SUM(G104:G110)</f>
        <v>88</v>
      </c>
      <c r="H111" s="15">
        <f>SUM(H104:H110)</f>
        <v>6000</v>
      </c>
      <c r="I111" s="15">
        <f>SUM(I104:I110)</f>
        <v>0</v>
      </c>
      <c r="J111" s="15">
        <f>SUM(J104:J110)</f>
        <v>0</v>
      </c>
    </row>
    <row r="113" spans="2:10" x14ac:dyDescent="0.2">
      <c r="C113" s="18">
        <v>3</v>
      </c>
      <c r="D113" s="28" t="s">
        <v>3</v>
      </c>
    </row>
    <row r="115" spans="2:10" x14ac:dyDescent="0.2">
      <c r="D115" s="20" t="s">
        <v>87</v>
      </c>
    </row>
    <row r="116" spans="2:10" x14ac:dyDescent="0.2">
      <c r="D116" s="20" t="s">
        <v>88</v>
      </c>
    </row>
    <row r="117" spans="2:10" x14ac:dyDescent="0.2">
      <c r="D117" s="20" t="s">
        <v>89</v>
      </c>
    </row>
    <row r="118" spans="2:10" x14ac:dyDescent="0.2">
      <c r="D118" s="20" t="s">
        <v>77</v>
      </c>
    </row>
    <row r="119" spans="2:10" x14ac:dyDescent="0.2">
      <c r="D119" s="20" t="s">
        <v>90</v>
      </c>
    </row>
    <row r="120" spans="2:10" x14ac:dyDescent="0.2">
      <c r="D120" s="20" t="s">
        <v>91</v>
      </c>
    </row>
    <row r="122" spans="2:10" ht="13.5" thickBot="1" x14ac:dyDescent="0.25">
      <c r="B122" s="8" t="s">
        <v>24</v>
      </c>
      <c r="C122" s="9" t="s">
        <v>39</v>
      </c>
      <c r="D122" s="8" t="s">
        <v>25</v>
      </c>
      <c r="E122" s="8" t="s">
        <v>40</v>
      </c>
      <c r="F122" s="8" t="s">
        <v>41</v>
      </c>
      <c r="G122" s="8" t="s">
        <v>42</v>
      </c>
      <c r="H122" s="8" t="s">
        <v>43</v>
      </c>
      <c r="I122" s="8" t="s">
        <v>0</v>
      </c>
      <c r="J122" s="10" t="s">
        <v>1</v>
      </c>
    </row>
    <row r="123" spans="2:10" s="7" customFormat="1" ht="13.5" thickTop="1" x14ac:dyDescent="0.2">
      <c r="B123" s="11">
        <v>1</v>
      </c>
      <c r="C123" s="29" t="s">
        <v>84</v>
      </c>
      <c r="D123" s="23" t="s">
        <v>92</v>
      </c>
      <c r="E123" s="23" t="s">
        <v>93</v>
      </c>
      <c r="F123" s="23"/>
      <c r="G123" s="23">
        <v>130</v>
      </c>
      <c r="H123" s="23">
        <v>12000</v>
      </c>
      <c r="I123" s="23"/>
      <c r="J123" s="24"/>
    </row>
    <row r="124" spans="2:10" s="7" customFormat="1" x14ac:dyDescent="0.2">
      <c r="B124" s="11">
        <v>2</v>
      </c>
      <c r="C124" s="29" t="s">
        <v>46</v>
      </c>
      <c r="D124" s="23" t="s">
        <v>94</v>
      </c>
      <c r="E124" s="23"/>
      <c r="F124" s="23"/>
      <c r="G124" s="23"/>
      <c r="H124" s="23"/>
      <c r="I124" s="23"/>
      <c r="J124" s="24"/>
    </row>
    <row r="125" spans="2:10" s="7" customFormat="1" x14ac:dyDescent="0.2">
      <c r="B125" s="11">
        <v>3</v>
      </c>
      <c r="C125" s="29" t="s">
        <v>84</v>
      </c>
      <c r="D125" s="23" t="s">
        <v>13</v>
      </c>
      <c r="E125" s="23"/>
      <c r="F125" s="23"/>
      <c r="G125" s="23">
        <v>16</v>
      </c>
      <c r="H125" s="23">
        <v>400</v>
      </c>
      <c r="I125" s="23"/>
      <c r="J125" s="24"/>
    </row>
    <row r="126" spans="2:10" x14ac:dyDescent="0.2">
      <c r="B126" s="11">
        <v>4</v>
      </c>
      <c r="C126" s="25" t="s">
        <v>84</v>
      </c>
      <c r="D126" s="11" t="s">
        <v>95</v>
      </c>
      <c r="E126" s="11"/>
      <c r="F126" s="11"/>
      <c r="G126" s="11">
        <v>72</v>
      </c>
      <c r="H126" s="11">
        <v>6000</v>
      </c>
      <c r="I126" s="11"/>
      <c r="J126" s="13"/>
    </row>
    <row r="127" spans="2:10" x14ac:dyDescent="0.2">
      <c r="B127" s="11">
        <v>5</v>
      </c>
      <c r="C127" s="25" t="s">
        <v>84</v>
      </c>
      <c r="D127" s="11" t="s">
        <v>96</v>
      </c>
      <c r="E127" s="11"/>
      <c r="F127" s="11"/>
      <c r="G127" s="11">
        <v>40</v>
      </c>
      <c r="H127" s="11">
        <v>800</v>
      </c>
      <c r="I127" s="11"/>
      <c r="J127" s="13"/>
    </row>
    <row r="128" spans="2:10" s="7" customFormat="1" x14ac:dyDescent="0.2">
      <c r="B128" s="11">
        <v>6</v>
      </c>
      <c r="C128" s="29" t="s">
        <v>84</v>
      </c>
      <c r="D128" s="23" t="s">
        <v>97</v>
      </c>
      <c r="E128" s="23"/>
      <c r="F128" s="23"/>
      <c r="G128" s="23">
        <v>8</v>
      </c>
      <c r="H128" s="23">
        <v>14000</v>
      </c>
      <c r="I128" s="23"/>
      <c r="J128" s="24"/>
    </row>
    <row r="129" spans="2:10" s="7" customFormat="1" x14ac:dyDescent="0.2">
      <c r="B129" s="11">
        <v>7</v>
      </c>
      <c r="C129" s="29"/>
      <c r="D129" s="7" t="s">
        <v>98</v>
      </c>
      <c r="E129" s="23"/>
      <c r="F129" s="23"/>
      <c r="G129" s="23"/>
      <c r="H129" s="23"/>
      <c r="I129" s="23"/>
      <c r="J129" s="24"/>
    </row>
    <row r="130" spans="2:10" s="7" customFormat="1" x14ac:dyDescent="0.2">
      <c r="B130" s="11"/>
      <c r="C130" s="29" t="s">
        <v>46</v>
      </c>
      <c r="D130" s="7" t="s">
        <v>99</v>
      </c>
      <c r="E130" s="23"/>
      <c r="F130" s="23"/>
      <c r="G130" s="23">
        <v>1</v>
      </c>
      <c r="H130" s="23">
        <v>100</v>
      </c>
      <c r="I130" s="23"/>
      <c r="J130" s="24"/>
    </row>
    <row r="131" spans="2:10" s="7" customFormat="1" x14ac:dyDescent="0.2">
      <c r="B131" s="11">
        <v>8</v>
      </c>
      <c r="C131" s="29" t="s">
        <v>84</v>
      </c>
      <c r="D131" s="7" t="s">
        <v>100</v>
      </c>
      <c r="E131" s="23"/>
      <c r="F131" s="23"/>
      <c r="G131" s="23">
        <v>8</v>
      </c>
      <c r="H131" s="23">
        <v>600</v>
      </c>
      <c r="I131" s="23"/>
      <c r="J131" s="24"/>
    </row>
    <row r="132" spans="2:10" s="7" customFormat="1" x14ac:dyDescent="0.2">
      <c r="B132" s="11">
        <v>9</v>
      </c>
      <c r="C132" s="29" t="s">
        <v>46</v>
      </c>
      <c r="D132" s="7" t="s">
        <v>101</v>
      </c>
      <c r="E132" s="23">
        <v>2</v>
      </c>
      <c r="F132" s="23"/>
      <c r="G132" s="23">
        <v>16</v>
      </c>
      <c r="H132" s="23">
        <v>1200</v>
      </c>
      <c r="I132" s="23"/>
      <c r="J132" s="24"/>
    </row>
    <row r="133" spans="2:10" s="7" customFormat="1" x14ac:dyDescent="0.2">
      <c r="B133" s="11">
        <v>10</v>
      </c>
      <c r="C133" s="29"/>
      <c r="D133" s="7" t="s">
        <v>102</v>
      </c>
      <c r="E133" s="23"/>
      <c r="F133" s="23"/>
      <c r="G133" s="23"/>
      <c r="H133" s="23"/>
      <c r="I133" s="23"/>
      <c r="J133" s="24"/>
    </row>
    <row r="134" spans="2:10" s="7" customFormat="1" x14ac:dyDescent="0.2">
      <c r="B134" s="11">
        <v>11</v>
      </c>
      <c r="C134" s="29"/>
      <c r="D134" s="7" t="s">
        <v>103</v>
      </c>
      <c r="E134" s="23"/>
      <c r="F134" s="23"/>
      <c r="G134" s="23"/>
      <c r="H134" s="23"/>
      <c r="I134" s="23"/>
      <c r="J134" s="24"/>
    </row>
    <row r="135" spans="2:10" s="7" customFormat="1" x14ac:dyDescent="0.2">
      <c r="B135" s="11">
        <v>12</v>
      </c>
      <c r="C135" s="29" t="s">
        <v>84</v>
      </c>
      <c r="D135" s="7" t="s">
        <v>104</v>
      </c>
      <c r="E135" s="23"/>
      <c r="F135" s="23"/>
      <c r="G135" s="23">
        <v>16</v>
      </c>
      <c r="H135" s="23">
        <v>1500</v>
      </c>
      <c r="I135" s="23"/>
      <c r="J135" s="24"/>
    </row>
    <row r="136" spans="2:10" s="7" customFormat="1" x14ac:dyDescent="0.2">
      <c r="B136" s="11">
        <v>13</v>
      </c>
      <c r="C136" s="29" t="s">
        <v>84</v>
      </c>
      <c r="D136" s="7" t="s">
        <v>105</v>
      </c>
      <c r="E136" s="23">
        <v>5</v>
      </c>
      <c r="F136" s="23"/>
      <c r="G136" s="23">
        <v>32</v>
      </c>
      <c r="H136" s="23">
        <v>400</v>
      </c>
      <c r="I136" s="23">
        <v>35000</v>
      </c>
      <c r="J136" s="24"/>
    </row>
    <row r="137" spans="2:10" s="7" customFormat="1" x14ac:dyDescent="0.2">
      <c r="B137" s="11">
        <v>14</v>
      </c>
      <c r="C137" s="29"/>
      <c r="D137" s="7" t="s">
        <v>106</v>
      </c>
      <c r="E137" s="23"/>
      <c r="F137" s="23"/>
      <c r="G137" s="23"/>
      <c r="H137" s="23"/>
      <c r="I137" s="23"/>
      <c r="J137" s="24"/>
    </row>
    <row r="138" spans="2:10" x14ac:dyDescent="0.2">
      <c r="B138" s="11">
        <v>15</v>
      </c>
      <c r="C138" s="25" t="s">
        <v>84</v>
      </c>
      <c r="D138" s="11" t="s">
        <v>107</v>
      </c>
      <c r="E138" s="11">
        <v>4</v>
      </c>
      <c r="F138" s="11"/>
      <c r="G138" s="11">
        <v>32</v>
      </c>
      <c r="H138" s="11">
        <v>4000</v>
      </c>
      <c r="I138" s="11"/>
      <c r="J138" s="30"/>
    </row>
    <row r="139" spans="2:10" x14ac:dyDescent="0.2">
      <c r="B139" s="11">
        <v>16</v>
      </c>
      <c r="C139" s="25"/>
      <c r="D139" s="11" t="s">
        <v>108</v>
      </c>
      <c r="E139" s="11"/>
      <c r="F139" s="11"/>
      <c r="G139" s="11"/>
      <c r="H139" s="11"/>
      <c r="I139" s="11"/>
      <c r="J139" s="13"/>
    </row>
    <row r="140" spans="2:10" x14ac:dyDescent="0.2">
      <c r="B140" s="11">
        <v>17</v>
      </c>
      <c r="C140" s="25"/>
      <c r="D140" s="11" t="s">
        <v>109</v>
      </c>
      <c r="E140" s="11"/>
      <c r="F140" s="11"/>
      <c r="G140" s="11"/>
      <c r="H140" s="11"/>
      <c r="I140" s="11"/>
      <c r="J140" s="13"/>
    </row>
    <row r="141" spans="2:10" x14ac:dyDescent="0.2">
      <c r="B141" s="11">
        <v>18</v>
      </c>
      <c r="C141" s="25"/>
      <c r="D141" s="11" t="s">
        <v>110</v>
      </c>
      <c r="E141" s="11"/>
      <c r="F141" s="11"/>
      <c r="G141" s="11"/>
      <c r="H141" s="11"/>
      <c r="I141" s="11"/>
      <c r="J141" s="13"/>
    </row>
    <row r="142" spans="2:10" x14ac:dyDescent="0.2">
      <c r="B142" s="11">
        <v>19</v>
      </c>
      <c r="C142" s="25" t="s">
        <v>84</v>
      </c>
      <c r="D142" s="11" t="s">
        <v>111</v>
      </c>
      <c r="E142" s="11"/>
      <c r="F142" s="11"/>
      <c r="G142" s="11">
        <v>24</v>
      </c>
      <c r="H142" s="11">
        <v>2500</v>
      </c>
      <c r="I142" s="11"/>
      <c r="J142" s="13"/>
    </row>
    <row r="143" spans="2:10" x14ac:dyDescent="0.2">
      <c r="B143" s="11">
        <v>20</v>
      </c>
      <c r="C143" s="25"/>
      <c r="D143" s="11" t="s">
        <v>112</v>
      </c>
      <c r="E143" s="11"/>
      <c r="F143" s="11"/>
      <c r="G143" s="11"/>
      <c r="H143" s="11"/>
      <c r="I143" s="11"/>
      <c r="J143" s="13"/>
    </row>
    <row r="144" spans="2:10" x14ac:dyDescent="0.2">
      <c r="B144" s="11">
        <v>21</v>
      </c>
      <c r="C144" s="25" t="s">
        <v>84</v>
      </c>
      <c r="D144" s="11" t="s">
        <v>113</v>
      </c>
      <c r="E144" s="11"/>
      <c r="F144" s="11"/>
      <c r="G144" s="11">
        <v>24</v>
      </c>
      <c r="H144" s="11">
        <v>1500</v>
      </c>
      <c r="I144" s="11"/>
      <c r="J144" s="13"/>
    </row>
    <row r="145" spans="2:10" x14ac:dyDescent="0.2">
      <c r="B145" s="11">
        <v>22</v>
      </c>
      <c r="C145" s="25" t="s">
        <v>84</v>
      </c>
      <c r="D145" s="11" t="s">
        <v>114</v>
      </c>
      <c r="E145" s="11">
        <v>2</v>
      </c>
      <c r="F145" s="11"/>
      <c r="G145" s="11">
        <v>2</v>
      </c>
      <c r="H145" s="11">
        <v>200</v>
      </c>
      <c r="I145" s="11"/>
      <c r="J145" s="13"/>
    </row>
    <row r="146" spans="2:10" x14ac:dyDescent="0.2">
      <c r="B146" s="11">
        <v>23</v>
      </c>
      <c r="C146" s="25" t="s">
        <v>84</v>
      </c>
      <c r="D146" s="11" t="s">
        <v>115</v>
      </c>
      <c r="E146" s="11">
        <v>1</v>
      </c>
      <c r="F146" s="11"/>
      <c r="G146" s="11">
        <v>16</v>
      </c>
      <c r="H146" s="11">
        <v>800</v>
      </c>
      <c r="I146" s="11"/>
      <c r="J146" s="13"/>
    </row>
    <row r="147" spans="2:10" x14ac:dyDescent="0.2">
      <c r="B147" s="11">
        <v>24</v>
      </c>
      <c r="C147" s="25"/>
      <c r="D147" s="11" t="s">
        <v>116</v>
      </c>
      <c r="E147" s="11"/>
      <c r="F147" s="31"/>
      <c r="G147" s="11"/>
      <c r="H147" s="11"/>
      <c r="I147" s="11"/>
      <c r="J147" s="13"/>
    </row>
    <row r="148" spans="2:10" x14ac:dyDescent="0.2">
      <c r="B148" s="11">
        <v>25</v>
      </c>
      <c r="C148" s="25" t="s">
        <v>84</v>
      </c>
      <c r="D148" s="11" t="s">
        <v>117</v>
      </c>
      <c r="E148" s="11"/>
      <c r="F148" s="31"/>
      <c r="G148" s="11">
        <v>24</v>
      </c>
      <c r="H148" s="11">
        <v>1500</v>
      </c>
      <c r="I148" s="11"/>
      <c r="J148" s="13"/>
    </row>
    <row r="149" spans="2:10" x14ac:dyDescent="0.2">
      <c r="B149" s="11">
        <v>26</v>
      </c>
      <c r="C149" s="25" t="s">
        <v>84</v>
      </c>
      <c r="D149" s="11" t="s">
        <v>118</v>
      </c>
      <c r="E149" s="11"/>
      <c r="F149" s="31"/>
      <c r="G149" s="11">
        <v>4</v>
      </c>
      <c r="H149" s="11">
        <v>200</v>
      </c>
      <c r="I149" s="11"/>
      <c r="J149" s="13"/>
    </row>
    <row r="150" spans="2:10" x14ac:dyDescent="0.2">
      <c r="B150" s="11">
        <v>27</v>
      </c>
      <c r="C150" s="25" t="s">
        <v>84</v>
      </c>
      <c r="D150" s="11" t="s">
        <v>119</v>
      </c>
      <c r="E150" s="11"/>
      <c r="F150" s="31"/>
      <c r="G150" s="11">
        <v>4</v>
      </c>
      <c r="H150" s="11">
        <v>300</v>
      </c>
      <c r="I150" s="11"/>
      <c r="J150" s="13"/>
    </row>
    <row r="151" spans="2:10" x14ac:dyDescent="0.2">
      <c r="B151" s="11">
        <v>28</v>
      </c>
      <c r="C151" s="25" t="s">
        <v>84</v>
      </c>
      <c r="D151" s="11" t="s">
        <v>120</v>
      </c>
      <c r="E151" s="11"/>
      <c r="F151" s="31"/>
      <c r="G151" s="11">
        <v>4</v>
      </c>
      <c r="H151" s="11">
        <v>300</v>
      </c>
      <c r="I151" s="11"/>
      <c r="J151" s="13"/>
    </row>
    <row r="152" spans="2:10" x14ac:dyDescent="0.2">
      <c r="B152" s="11">
        <v>29</v>
      </c>
      <c r="C152" s="25" t="s">
        <v>84</v>
      </c>
      <c r="D152" s="11" t="s">
        <v>121</v>
      </c>
      <c r="E152" s="11"/>
      <c r="F152" s="11"/>
      <c r="G152" s="11">
        <v>24</v>
      </c>
      <c r="H152" s="11">
        <v>2200</v>
      </c>
      <c r="I152" s="11"/>
      <c r="J152" s="13"/>
    </row>
    <row r="153" spans="2:10" x14ac:dyDescent="0.2">
      <c r="B153" s="11">
        <v>30</v>
      </c>
      <c r="C153" s="25" t="s">
        <v>46</v>
      </c>
      <c r="D153" s="11" t="s">
        <v>122</v>
      </c>
      <c r="E153" s="11"/>
      <c r="F153" s="11"/>
      <c r="G153" s="11">
        <v>24</v>
      </c>
      <c r="H153" s="11">
        <v>8000</v>
      </c>
      <c r="I153" s="11"/>
      <c r="J153" s="13"/>
    </row>
    <row r="154" spans="2:10" x14ac:dyDescent="0.2">
      <c r="B154" s="11">
        <v>31</v>
      </c>
      <c r="C154" s="12"/>
      <c r="D154" s="11" t="s">
        <v>123</v>
      </c>
      <c r="E154" s="11"/>
      <c r="F154" s="11"/>
      <c r="G154" s="11"/>
      <c r="H154" s="11"/>
      <c r="I154" s="11"/>
      <c r="J154" s="13"/>
    </row>
    <row r="155" spans="2:10" x14ac:dyDescent="0.2">
      <c r="B155" s="11">
        <v>32</v>
      </c>
      <c r="C155" s="12"/>
      <c r="D155" s="11" t="s">
        <v>124</v>
      </c>
      <c r="E155" s="11"/>
      <c r="F155" s="11"/>
      <c r="G155" s="11"/>
      <c r="H155" s="11"/>
      <c r="I155" s="11"/>
      <c r="J155" s="13"/>
    </row>
    <row r="156" spans="2:10" x14ac:dyDescent="0.2">
      <c r="B156" s="11">
        <v>33</v>
      </c>
      <c r="C156" s="12"/>
      <c r="D156" s="11" t="s">
        <v>125</v>
      </c>
      <c r="E156" s="11"/>
      <c r="F156" s="11"/>
      <c r="G156" s="11"/>
      <c r="H156" s="11"/>
      <c r="I156" s="11"/>
      <c r="J156" s="13"/>
    </row>
    <row r="157" spans="2:10" x14ac:dyDescent="0.2">
      <c r="B157" s="11"/>
      <c r="C157" s="12"/>
      <c r="D157" s="11" t="s">
        <v>126</v>
      </c>
      <c r="E157" s="11"/>
      <c r="F157" s="11"/>
      <c r="G157" s="11"/>
      <c r="H157" s="11"/>
      <c r="I157" s="11"/>
      <c r="J157" s="13"/>
    </row>
    <row r="158" spans="2:10" x14ac:dyDescent="0.2">
      <c r="B158" s="21"/>
      <c r="C158" s="12"/>
      <c r="D158" s="11"/>
      <c r="E158" s="11"/>
      <c r="F158" s="11"/>
      <c r="G158" s="11"/>
      <c r="H158" s="11"/>
      <c r="I158" s="11"/>
      <c r="J158" s="13"/>
    </row>
    <row r="159" spans="2:10" x14ac:dyDescent="0.2">
      <c r="B159" s="32" t="s">
        <v>24</v>
      </c>
      <c r="C159" s="16"/>
      <c r="D159" s="15" t="s">
        <v>1</v>
      </c>
      <c r="E159" s="15"/>
      <c r="F159" s="15">
        <f>SUM(F123:F158)</f>
        <v>0</v>
      </c>
      <c r="G159" s="15">
        <f>SUM(G123:G158)</f>
        <v>521</v>
      </c>
      <c r="H159" s="15">
        <f>SUM(H123:H158)</f>
        <v>58500</v>
      </c>
      <c r="I159" s="15">
        <f>SUM(I123:I158)</f>
        <v>35000</v>
      </c>
      <c r="J159" s="15">
        <f>SUM(J123:J158)</f>
        <v>0</v>
      </c>
    </row>
    <row r="161" spans="1:10" s="38" customFormat="1" x14ac:dyDescent="0.2">
      <c r="A161" s="33"/>
      <c r="B161" s="34"/>
      <c r="C161" s="35"/>
      <c r="D161" s="36" t="s">
        <v>25</v>
      </c>
      <c r="E161" s="34"/>
      <c r="F161" s="34"/>
      <c r="G161" s="34"/>
      <c r="H161" s="34"/>
      <c r="I161" s="34"/>
      <c r="J161" s="37"/>
    </row>
    <row r="162" spans="1:10" x14ac:dyDescent="0.2">
      <c r="B162" s="11"/>
      <c r="C162" s="12"/>
      <c r="D162" s="11"/>
      <c r="E162" s="11"/>
      <c r="F162" s="11"/>
      <c r="G162" s="11"/>
      <c r="H162" s="11"/>
      <c r="I162" s="11"/>
      <c r="J162" s="13"/>
    </row>
    <row r="163" spans="1:10" x14ac:dyDescent="0.2">
      <c r="B163" s="11"/>
      <c r="C163" s="18">
        <v>4</v>
      </c>
      <c r="D163" s="28" t="s">
        <v>127</v>
      </c>
      <c r="J163" s="13"/>
    </row>
    <row r="164" spans="1:10" x14ac:dyDescent="0.2">
      <c r="B164" s="11"/>
      <c r="J164" s="13"/>
    </row>
    <row r="165" spans="1:10" x14ac:dyDescent="0.2">
      <c r="B165" s="11"/>
      <c r="D165" s="20" t="s">
        <v>75</v>
      </c>
      <c r="J165" s="13"/>
    </row>
    <row r="166" spans="1:10" x14ac:dyDescent="0.2">
      <c r="B166" s="11"/>
      <c r="D166" s="20" t="s">
        <v>128</v>
      </c>
      <c r="J166" s="13"/>
    </row>
    <row r="167" spans="1:10" x14ac:dyDescent="0.2">
      <c r="B167" s="11"/>
      <c r="D167" s="20" t="s">
        <v>129</v>
      </c>
      <c r="J167" s="13"/>
    </row>
    <row r="168" spans="1:10" x14ac:dyDescent="0.2">
      <c r="B168" s="11"/>
      <c r="D168" s="20" t="s">
        <v>130</v>
      </c>
      <c r="J168" s="13"/>
    </row>
    <row r="169" spans="1:10" x14ac:dyDescent="0.2">
      <c r="B169" s="11"/>
      <c r="D169" s="20" t="s">
        <v>131</v>
      </c>
      <c r="J169" s="13"/>
    </row>
    <row r="170" spans="1:10" x14ac:dyDescent="0.2">
      <c r="B170" s="11"/>
      <c r="D170" s="20" t="s">
        <v>132</v>
      </c>
      <c r="J170" s="39"/>
    </row>
    <row r="171" spans="1:10" x14ac:dyDescent="0.2">
      <c r="B171" s="11"/>
      <c r="I171" s="40"/>
      <c r="J171" s="41"/>
    </row>
    <row r="172" spans="1:10" ht="13.5" thickBot="1" x14ac:dyDescent="0.25">
      <c r="B172" s="11" t="s">
        <v>24</v>
      </c>
      <c r="C172" s="9" t="s">
        <v>39</v>
      </c>
      <c r="D172" s="8" t="s">
        <v>25</v>
      </c>
      <c r="E172" s="8" t="s">
        <v>40</v>
      </c>
      <c r="F172" s="8" t="s">
        <v>41</v>
      </c>
      <c r="G172" s="8" t="s">
        <v>42</v>
      </c>
      <c r="H172" s="8" t="s">
        <v>43</v>
      </c>
      <c r="I172" s="8" t="s">
        <v>0</v>
      </c>
      <c r="J172" s="42"/>
    </row>
    <row r="173" spans="1:10" ht="13.5" thickTop="1" x14ac:dyDescent="0.2">
      <c r="B173" s="11">
        <v>1</v>
      </c>
      <c r="C173" s="22"/>
      <c r="D173" s="23" t="s">
        <v>133</v>
      </c>
      <c r="E173" s="23"/>
      <c r="F173" s="23"/>
      <c r="G173" s="23"/>
      <c r="H173" s="23"/>
      <c r="I173" s="23"/>
      <c r="J173" s="13"/>
    </row>
    <row r="174" spans="1:10" x14ac:dyDescent="0.2">
      <c r="B174" s="11">
        <v>2</v>
      </c>
      <c r="C174" s="22"/>
      <c r="D174" s="23" t="s">
        <v>134</v>
      </c>
      <c r="E174" s="23"/>
      <c r="F174" s="23"/>
      <c r="G174" s="23"/>
      <c r="H174" s="23"/>
      <c r="I174" s="23"/>
      <c r="J174" s="13"/>
    </row>
    <row r="175" spans="1:10" x14ac:dyDescent="0.2">
      <c r="B175" s="11">
        <v>3</v>
      </c>
      <c r="C175" s="29" t="s">
        <v>46</v>
      </c>
      <c r="D175" s="23" t="s">
        <v>135</v>
      </c>
      <c r="E175" s="23"/>
      <c r="F175" s="23"/>
      <c r="G175" s="23">
        <v>120</v>
      </c>
      <c r="H175" s="23">
        <v>28000</v>
      </c>
      <c r="I175" s="23"/>
      <c r="J175" s="13"/>
    </row>
    <row r="176" spans="1:10" x14ac:dyDescent="0.2">
      <c r="B176" s="11">
        <v>4</v>
      </c>
      <c r="C176" s="29"/>
      <c r="D176" s="23" t="s">
        <v>136</v>
      </c>
      <c r="E176" s="23"/>
      <c r="F176" s="23"/>
      <c r="G176" s="23"/>
      <c r="H176" s="23"/>
      <c r="I176" s="23"/>
      <c r="J176" s="13"/>
    </row>
    <row r="177" spans="2:10" x14ac:dyDescent="0.2">
      <c r="B177" s="11">
        <v>5</v>
      </c>
      <c r="C177" s="29"/>
      <c r="D177" s="23" t="s">
        <v>137</v>
      </c>
      <c r="E177" s="23"/>
      <c r="F177" s="23"/>
      <c r="G177" s="23"/>
      <c r="H177" s="23"/>
      <c r="I177" s="23"/>
      <c r="J177" s="13"/>
    </row>
    <row r="178" spans="2:10" x14ac:dyDescent="0.2">
      <c r="B178" s="11">
        <v>6</v>
      </c>
      <c r="C178" s="29" t="s">
        <v>84</v>
      </c>
      <c r="D178" s="23" t="s">
        <v>12</v>
      </c>
      <c r="E178" s="23"/>
      <c r="F178" s="23"/>
      <c r="G178" s="23">
        <v>8</v>
      </c>
      <c r="H178" s="23">
        <v>400</v>
      </c>
      <c r="I178" s="23"/>
      <c r="J178" s="13"/>
    </row>
    <row r="179" spans="2:10" x14ac:dyDescent="0.2">
      <c r="B179" s="11"/>
      <c r="C179" s="29" t="s">
        <v>46</v>
      </c>
      <c r="D179" s="23" t="s">
        <v>138</v>
      </c>
      <c r="E179" s="23"/>
      <c r="F179" s="23"/>
      <c r="G179" s="23">
        <v>8</v>
      </c>
      <c r="H179" s="23">
        <v>400</v>
      </c>
      <c r="I179" s="23"/>
      <c r="J179" s="13"/>
    </row>
    <row r="180" spans="2:10" x14ac:dyDescent="0.2">
      <c r="B180" s="11">
        <v>7</v>
      </c>
      <c r="C180" s="29" t="s">
        <v>46</v>
      </c>
      <c r="D180" s="11" t="s">
        <v>139</v>
      </c>
      <c r="E180" s="23"/>
      <c r="F180" s="23"/>
      <c r="G180" s="23">
        <v>16</v>
      </c>
      <c r="H180" s="23">
        <v>400</v>
      </c>
      <c r="I180" s="23"/>
      <c r="J180" s="13"/>
    </row>
    <row r="181" spans="2:10" x14ac:dyDescent="0.2">
      <c r="B181" s="11"/>
      <c r="C181" s="29"/>
      <c r="D181" s="11" t="s">
        <v>140</v>
      </c>
      <c r="E181" s="23"/>
      <c r="F181" s="23"/>
      <c r="G181" s="23"/>
      <c r="H181" s="23"/>
      <c r="I181" s="23"/>
      <c r="J181" s="13"/>
    </row>
    <row r="182" spans="2:10" x14ac:dyDescent="0.2">
      <c r="B182" s="11">
        <v>8</v>
      </c>
      <c r="C182" s="29"/>
      <c r="D182" s="11" t="s">
        <v>141</v>
      </c>
      <c r="E182" s="23"/>
      <c r="F182" s="23"/>
      <c r="G182" s="23"/>
      <c r="H182" s="23"/>
      <c r="I182" s="23"/>
      <c r="J182" s="13"/>
    </row>
    <row r="183" spans="2:10" ht="25.5" x14ac:dyDescent="0.2">
      <c r="B183" s="11">
        <v>9</v>
      </c>
      <c r="C183" s="29" t="s">
        <v>46</v>
      </c>
      <c r="D183" s="11" t="s">
        <v>142</v>
      </c>
      <c r="E183" s="23">
        <v>2</v>
      </c>
      <c r="F183" s="23"/>
      <c r="G183" s="23">
        <v>24</v>
      </c>
      <c r="H183" s="23">
        <v>3000</v>
      </c>
      <c r="I183" s="23"/>
      <c r="J183" s="13"/>
    </row>
    <row r="184" spans="2:10" x14ac:dyDescent="0.2">
      <c r="B184" s="11">
        <v>10</v>
      </c>
      <c r="C184" s="29"/>
      <c r="D184" s="11" t="s">
        <v>143</v>
      </c>
      <c r="E184" s="23"/>
      <c r="F184" s="23"/>
      <c r="G184" s="23"/>
      <c r="H184" s="23"/>
      <c r="I184" s="23"/>
      <c r="J184" s="13"/>
    </row>
    <row r="185" spans="2:10" x14ac:dyDescent="0.2">
      <c r="B185" s="11">
        <v>11</v>
      </c>
      <c r="C185" s="29" t="s">
        <v>46</v>
      </c>
      <c r="D185" s="11" t="s">
        <v>144</v>
      </c>
      <c r="E185" s="23"/>
      <c r="F185" s="23"/>
      <c r="G185" s="23">
        <v>4</v>
      </c>
      <c r="H185" s="23">
        <v>400</v>
      </c>
      <c r="I185" s="23"/>
      <c r="J185" s="13"/>
    </row>
    <row r="186" spans="2:10" x14ac:dyDescent="0.2">
      <c r="B186" s="11">
        <v>12</v>
      </c>
      <c r="C186" s="29" t="s">
        <v>46</v>
      </c>
      <c r="D186" s="11" t="s">
        <v>145</v>
      </c>
      <c r="E186" s="23"/>
      <c r="F186" s="23"/>
      <c r="G186" s="23">
        <v>2</v>
      </c>
      <c r="H186" s="23">
        <v>200</v>
      </c>
      <c r="I186" s="23"/>
      <c r="J186" s="13"/>
    </row>
    <row r="187" spans="2:10" x14ac:dyDescent="0.2">
      <c r="B187" s="11">
        <v>13</v>
      </c>
      <c r="C187" s="29" t="s">
        <v>46</v>
      </c>
      <c r="D187" s="11" t="s">
        <v>146</v>
      </c>
      <c r="E187" s="23"/>
      <c r="F187" s="23"/>
      <c r="G187" s="23">
        <v>4</v>
      </c>
      <c r="H187" s="23">
        <v>3000</v>
      </c>
      <c r="I187" s="23"/>
      <c r="J187" s="13"/>
    </row>
    <row r="188" spans="2:10" x14ac:dyDescent="0.2">
      <c r="B188" s="11">
        <v>14</v>
      </c>
      <c r="C188" s="22"/>
      <c r="D188" s="23" t="s">
        <v>147</v>
      </c>
      <c r="E188" s="23"/>
      <c r="F188" s="23"/>
      <c r="G188" s="23"/>
      <c r="H188" s="23"/>
      <c r="I188" s="23"/>
      <c r="J188" s="13"/>
    </row>
    <row r="189" spans="2:10" x14ac:dyDescent="0.2">
      <c r="B189" s="11">
        <v>15</v>
      </c>
      <c r="C189" s="22"/>
      <c r="D189" s="23" t="s">
        <v>148</v>
      </c>
      <c r="E189" s="23"/>
      <c r="F189" s="23"/>
      <c r="G189" s="23"/>
      <c r="H189" s="23"/>
      <c r="I189" s="23"/>
      <c r="J189" s="13"/>
    </row>
    <row r="190" spans="2:10" x14ac:dyDescent="0.2">
      <c r="B190" s="11">
        <v>16</v>
      </c>
      <c r="C190" s="22"/>
      <c r="D190" s="23" t="s">
        <v>149</v>
      </c>
      <c r="E190" s="23"/>
      <c r="F190" s="23"/>
      <c r="G190" s="23"/>
      <c r="H190" s="23"/>
      <c r="I190" s="23"/>
      <c r="J190" s="13"/>
    </row>
    <row r="191" spans="2:10" x14ac:dyDescent="0.2">
      <c r="B191" s="11">
        <v>17</v>
      </c>
      <c r="C191" s="29" t="s">
        <v>46</v>
      </c>
      <c r="D191" s="23" t="s">
        <v>150</v>
      </c>
      <c r="E191" s="23"/>
      <c r="F191" s="23"/>
      <c r="G191" s="23">
        <v>32</v>
      </c>
      <c r="H191" s="23">
        <v>4000</v>
      </c>
      <c r="I191" s="23"/>
      <c r="J191" s="13"/>
    </row>
    <row r="192" spans="2:10" x14ac:dyDescent="0.2">
      <c r="B192" s="11">
        <v>18</v>
      </c>
      <c r="C192" s="29" t="s">
        <v>46</v>
      </c>
      <c r="D192" s="23" t="s">
        <v>151</v>
      </c>
      <c r="E192" s="23"/>
      <c r="F192" s="23"/>
      <c r="G192" s="23">
        <v>24</v>
      </c>
      <c r="H192" s="23">
        <v>2000</v>
      </c>
      <c r="I192" s="23"/>
      <c r="J192" s="13"/>
    </row>
    <row r="193" spans="2:10" x14ac:dyDescent="0.2">
      <c r="B193" s="11">
        <v>19</v>
      </c>
      <c r="C193" s="22"/>
      <c r="D193" s="23" t="s">
        <v>4</v>
      </c>
      <c r="E193" s="23"/>
      <c r="F193" s="23"/>
      <c r="G193" s="23"/>
      <c r="H193" s="23"/>
      <c r="I193" s="23"/>
      <c r="J193" s="13"/>
    </row>
    <row r="194" spans="2:10" x14ac:dyDescent="0.2">
      <c r="B194" s="11">
        <v>20</v>
      </c>
      <c r="C194" s="22"/>
      <c r="D194" s="23" t="s">
        <v>152</v>
      </c>
      <c r="E194" s="23"/>
      <c r="F194" s="23"/>
      <c r="G194" s="23"/>
      <c r="H194" s="23"/>
      <c r="I194" s="23"/>
      <c r="J194" s="13"/>
    </row>
    <row r="195" spans="2:10" x14ac:dyDescent="0.2">
      <c r="B195" s="11">
        <v>21</v>
      </c>
      <c r="C195" s="25" t="s">
        <v>46</v>
      </c>
      <c r="D195" s="11" t="s">
        <v>153</v>
      </c>
      <c r="E195" s="11">
        <v>1</v>
      </c>
      <c r="F195" s="11"/>
      <c r="G195" s="11">
        <v>16</v>
      </c>
      <c r="H195" s="11">
        <v>600</v>
      </c>
      <c r="I195" s="11"/>
      <c r="J195" s="13"/>
    </row>
    <row r="196" spans="2:10" x14ac:dyDescent="0.2">
      <c r="B196" s="11">
        <v>22</v>
      </c>
      <c r="C196" s="12"/>
      <c r="D196" s="11" t="s">
        <v>154</v>
      </c>
      <c r="E196" s="11"/>
      <c r="F196" s="11"/>
      <c r="G196" s="11"/>
      <c r="H196" s="11"/>
      <c r="I196" s="11"/>
      <c r="J196" s="13"/>
    </row>
    <row r="197" spans="2:10" x14ac:dyDescent="0.2">
      <c r="B197" s="11"/>
      <c r="C197" s="25" t="s">
        <v>46</v>
      </c>
      <c r="D197" s="11" t="s">
        <v>155</v>
      </c>
      <c r="E197" s="11">
        <v>1</v>
      </c>
      <c r="F197" s="11"/>
      <c r="G197" s="11">
        <v>16</v>
      </c>
      <c r="H197" s="11">
        <v>600</v>
      </c>
      <c r="I197" s="11"/>
      <c r="J197" s="13"/>
    </row>
    <row r="198" spans="2:10" x14ac:dyDescent="0.2">
      <c r="B198" s="11">
        <v>23</v>
      </c>
      <c r="C198" s="25" t="s">
        <v>46</v>
      </c>
      <c r="D198" s="11" t="s">
        <v>156</v>
      </c>
      <c r="E198" s="11">
        <v>2</v>
      </c>
      <c r="F198" s="11"/>
      <c r="G198" s="11">
        <v>32</v>
      </c>
      <c r="H198" s="11">
        <v>1400</v>
      </c>
      <c r="I198" s="11"/>
      <c r="J198" s="13"/>
    </row>
    <row r="199" spans="2:10" x14ac:dyDescent="0.2">
      <c r="B199" s="11">
        <v>24</v>
      </c>
      <c r="C199" s="25" t="s">
        <v>46</v>
      </c>
      <c r="D199" s="11" t="s">
        <v>144</v>
      </c>
      <c r="E199" s="11">
        <v>2</v>
      </c>
      <c r="F199" s="11"/>
      <c r="G199" s="11">
        <v>8</v>
      </c>
      <c r="H199" s="11">
        <v>1200</v>
      </c>
      <c r="I199" s="11"/>
      <c r="J199" s="13"/>
    </row>
    <row r="200" spans="2:10" x14ac:dyDescent="0.2">
      <c r="B200" s="11"/>
      <c r="C200" s="25" t="s">
        <v>46</v>
      </c>
      <c r="D200" s="11" t="s">
        <v>157</v>
      </c>
      <c r="E200" s="11">
        <v>2</v>
      </c>
      <c r="F200" s="11"/>
      <c r="G200" s="11">
        <v>24</v>
      </c>
      <c r="H200" s="11">
        <v>1800</v>
      </c>
      <c r="I200" s="11"/>
      <c r="J200" s="13"/>
    </row>
    <row r="201" spans="2:10" x14ac:dyDescent="0.2">
      <c r="B201" s="11"/>
      <c r="C201" s="12"/>
      <c r="D201" s="11" t="s">
        <v>138</v>
      </c>
      <c r="E201" s="11"/>
      <c r="F201" s="11"/>
      <c r="G201" s="11"/>
      <c r="H201" s="11"/>
      <c r="I201" s="11"/>
      <c r="J201" s="13"/>
    </row>
    <row r="202" spans="2:10" x14ac:dyDescent="0.2">
      <c r="B202" s="11">
        <v>25</v>
      </c>
      <c r="C202" s="25" t="s">
        <v>84</v>
      </c>
      <c r="D202" s="11" t="s">
        <v>158</v>
      </c>
      <c r="E202" s="11"/>
      <c r="F202" s="11"/>
      <c r="G202" s="11">
        <v>24</v>
      </c>
      <c r="H202" s="11">
        <v>2200</v>
      </c>
      <c r="I202" s="11"/>
      <c r="J202" s="13"/>
    </row>
    <row r="203" spans="2:10" x14ac:dyDescent="0.2">
      <c r="B203" s="11">
        <v>26</v>
      </c>
      <c r="C203" s="25" t="s">
        <v>46</v>
      </c>
      <c r="D203" s="11" t="s">
        <v>159</v>
      </c>
      <c r="E203" s="11"/>
      <c r="F203" s="11"/>
      <c r="G203" s="11">
        <v>16</v>
      </c>
      <c r="H203" s="11">
        <v>1000</v>
      </c>
      <c r="I203" s="11"/>
      <c r="J203" s="13"/>
    </row>
    <row r="204" spans="2:10" x14ac:dyDescent="0.2">
      <c r="B204" s="11">
        <v>27</v>
      </c>
      <c r="C204" s="25" t="s">
        <v>84</v>
      </c>
      <c r="D204" s="11" t="s">
        <v>160</v>
      </c>
      <c r="E204" s="11">
        <v>1</v>
      </c>
      <c r="F204" s="11"/>
      <c r="G204" s="11">
        <v>2</v>
      </c>
      <c r="H204" s="11">
        <v>200</v>
      </c>
      <c r="I204" s="11">
        <v>2600</v>
      </c>
      <c r="J204" s="13"/>
    </row>
    <row r="205" spans="2:10" x14ac:dyDescent="0.2">
      <c r="B205" s="11">
        <v>28</v>
      </c>
      <c r="C205" s="12" t="s">
        <v>46</v>
      </c>
      <c r="D205" s="11" t="s">
        <v>161</v>
      </c>
      <c r="E205" s="11"/>
      <c r="F205" s="11"/>
      <c r="G205" s="11">
        <v>2</v>
      </c>
      <c r="H205" s="11">
        <v>400</v>
      </c>
      <c r="I205" s="11"/>
      <c r="J205" s="13"/>
    </row>
    <row r="206" spans="2:10" x14ac:dyDescent="0.2">
      <c r="B206" s="11">
        <v>29</v>
      </c>
      <c r="C206" s="12"/>
      <c r="D206" s="11" t="s">
        <v>14</v>
      </c>
      <c r="E206" s="11"/>
      <c r="F206" s="11"/>
      <c r="G206" s="11"/>
      <c r="H206" s="11"/>
      <c r="I206" s="11"/>
      <c r="J206" s="13"/>
    </row>
    <row r="207" spans="2:10" x14ac:dyDescent="0.2">
      <c r="B207" s="11">
        <v>30</v>
      </c>
      <c r="C207" s="25" t="s">
        <v>46</v>
      </c>
      <c r="D207" s="11" t="s">
        <v>162</v>
      </c>
      <c r="E207" s="11">
        <v>2</v>
      </c>
      <c r="F207" s="11"/>
      <c r="G207" s="11">
        <v>4</v>
      </c>
      <c r="H207" s="11">
        <v>400</v>
      </c>
      <c r="I207" s="11">
        <v>3200</v>
      </c>
      <c r="J207" s="13"/>
    </row>
    <row r="208" spans="2:10" x14ac:dyDescent="0.2">
      <c r="B208" s="11">
        <v>31</v>
      </c>
      <c r="C208" s="12" t="s">
        <v>46</v>
      </c>
      <c r="D208" s="11" t="s">
        <v>163</v>
      </c>
      <c r="E208" s="11">
        <v>2</v>
      </c>
      <c r="F208" s="11"/>
      <c r="G208" s="11">
        <v>4</v>
      </c>
      <c r="H208" s="11">
        <v>400</v>
      </c>
      <c r="I208" s="11"/>
      <c r="J208" s="13"/>
    </row>
    <row r="209" spans="2:10" x14ac:dyDescent="0.2">
      <c r="B209" s="11">
        <v>32</v>
      </c>
      <c r="C209" s="12"/>
      <c r="D209" s="11" t="s">
        <v>164</v>
      </c>
      <c r="E209" s="11"/>
      <c r="F209" s="11"/>
      <c r="G209" s="11"/>
      <c r="H209" s="11"/>
      <c r="I209" s="11"/>
      <c r="J209" s="13"/>
    </row>
    <row r="210" spans="2:10" x14ac:dyDescent="0.2">
      <c r="B210" s="15"/>
      <c r="C210" s="16"/>
      <c r="D210" s="15" t="s">
        <v>1</v>
      </c>
      <c r="E210" s="15"/>
      <c r="F210" s="15">
        <f>SUM(F162:F209)</f>
        <v>0</v>
      </c>
      <c r="G210" s="15">
        <f>SUM(G173:G209)</f>
        <v>390</v>
      </c>
      <c r="H210" s="15">
        <f>SUM(H173:H209)</f>
        <v>52000</v>
      </c>
      <c r="I210" s="15">
        <f>SUM(I173:I209)</f>
        <v>5800</v>
      </c>
      <c r="J210" s="15">
        <f>SUM(J173:J209)</f>
        <v>0</v>
      </c>
    </row>
    <row r="212" spans="2:10" x14ac:dyDescent="0.2">
      <c r="C212" s="18">
        <v>5</v>
      </c>
      <c r="D212" s="28" t="s">
        <v>165</v>
      </c>
    </row>
    <row r="214" spans="2:10" x14ac:dyDescent="0.2">
      <c r="D214" s="20" t="s">
        <v>75</v>
      </c>
    </row>
    <row r="215" spans="2:10" x14ac:dyDescent="0.2">
      <c r="D215" s="20" t="s">
        <v>166</v>
      </c>
    </row>
    <row r="216" spans="2:10" x14ac:dyDescent="0.2">
      <c r="D216" s="20" t="s">
        <v>167</v>
      </c>
    </row>
    <row r="218" spans="2:10" ht="13.5" thickBot="1" x14ac:dyDescent="0.25">
      <c r="B218" s="8" t="s">
        <v>24</v>
      </c>
      <c r="C218" s="9" t="s">
        <v>39</v>
      </c>
      <c r="D218" s="8" t="s">
        <v>25</v>
      </c>
      <c r="E218" s="8" t="s">
        <v>40</v>
      </c>
      <c r="F218" s="8" t="s">
        <v>41</v>
      </c>
      <c r="G218" s="8" t="s">
        <v>42</v>
      </c>
      <c r="H218" s="8" t="s">
        <v>43</v>
      </c>
      <c r="I218" s="8" t="s">
        <v>0</v>
      </c>
      <c r="J218" s="10" t="s">
        <v>1</v>
      </c>
    </row>
    <row r="219" spans="2:10" ht="13.5" thickTop="1" x14ac:dyDescent="0.2">
      <c r="B219" s="11"/>
      <c r="C219" s="12"/>
      <c r="D219" s="13" t="s">
        <v>168</v>
      </c>
      <c r="E219" s="11"/>
      <c r="F219" s="11"/>
      <c r="G219" s="11"/>
      <c r="H219" s="11"/>
      <c r="I219" s="11"/>
      <c r="J219" s="13"/>
    </row>
    <row r="220" spans="2:10" x14ac:dyDescent="0.2">
      <c r="B220" s="11">
        <v>1</v>
      </c>
      <c r="C220" s="25" t="s">
        <v>84</v>
      </c>
      <c r="D220" s="13" t="s">
        <v>169</v>
      </c>
      <c r="E220" s="11"/>
      <c r="F220" s="11"/>
      <c r="G220" s="11">
        <v>48</v>
      </c>
      <c r="H220" s="11">
        <v>2500</v>
      </c>
      <c r="I220" s="11"/>
      <c r="J220" s="13"/>
    </row>
    <row r="221" spans="2:10" x14ac:dyDescent="0.2">
      <c r="B221" s="11">
        <v>2</v>
      </c>
      <c r="C221" s="12"/>
      <c r="D221" s="11" t="s">
        <v>170</v>
      </c>
      <c r="E221" s="11"/>
      <c r="F221" s="11"/>
      <c r="G221" s="11"/>
      <c r="H221" s="11"/>
      <c r="I221" s="11"/>
      <c r="J221" s="13"/>
    </row>
    <row r="222" spans="2:10" x14ac:dyDescent="0.2">
      <c r="B222" s="11">
        <v>3</v>
      </c>
      <c r="C222" s="12"/>
      <c r="D222" s="11" t="s">
        <v>11</v>
      </c>
      <c r="E222" s="11"/>
      <c r="F222" s="11"/>
      <c r="G222" s="11"/>
      <c r="H222" s="11"/>
      <c r="I222" s="11"/>
      <c r="J222" s="13"/>
    </row>
    <row r="223" spans="2:10" x14ac:dyDescent="0.2">
      <c r="B223" s="11">
        <v>4</v>
      </c>
      <c r="C223" s="25" t="s">
        <v>46</v>
      </c>
      <c r="D223" s="11" t="s">
        <v>171</v>
      </c>
      <c r="E223" s="11"/>
      <c r="F223" s="11"/>
      <c r="G223" s="11">
        <v>16</v>
      </c>
      <c r="H223" s="11">
        <v>400</v>
      </c>
      <c r="I223" s="11">
        <v>6500</v>
      </c>
      <c r="J223" s="13"/>
    </row>
    <row r="224" spans="2:10" x14ac:dyDescent="0.2">
      <c r="B224" s="11">
        <v>5</v>
      </c>
      <c r="C224" s="12"/>
      <c r="D224" s="11" t="s">
        <v>172</v>
      </c>
      <c r="E224" s="11"/>
      <c r="F224" s="11"/>
      <c r="G224" s="11"/>
      <c r="H224" s="11"/>
      <c r="I224" s="11"/>
      <c r="J224" s="13"/>
    </row>
    <row r="225" spans="2:10" x14ac:dyDescent="0.2">
      <c r="B225" s="11">
        <v>7</v>
      </c>
      <c r="C225" s="25" t="s">
        <v>84</v>
      </c>
      <c r="D225" s="11" t="s">
        <v>173</v>
      </c>
      <c r="E225" s="11">
        <v>2</v>
      </c>
      <c r="F225" s="11"/>
      <c r="G225" s="11">
        <v>8</v>
      </c>
      <c r="H225" s="11">
        <v>100</v>
      </c>
      <c r="I225" s="11">
        <v>800</v>
      </c>
      <c r="J225" s="13"/>
    </row>
    <row r="226" spans="2:10" x14ac:dyDescent="0.2">
      <c r="B226" s="11">
        <v>9</v>
      </c>
      <c r="C226" s="25" t="s">
        <v>84</v>
      </c>
      <c r="D226" s="11" t="s">
        <v>174</v>
      </c>
      <c r="E226" s="11">
        <v>2</v>
      </c>
      <c r="F226" s="11"/>
      <c r="G226" s="11">
        <v>8</v>
      </c>
      <c r="H226" s="11">
        <v>100</v>
      </c>
      <c r="I226" s="11">
        <v>1200</v>
      </c>
      <c r="J226" s="13"/>
    </row>
    <row r="227" spans="2:10" x14ac:dyDescent="0.2">
      <c r="B227" s="11">
        <v>10</v>
      </c>
      <c r="C227" s="12"/>
      <c r="D227" s="11" t="s">
        <v>175</v>
      </c>
      <c r="E227" s="11"/>
      <c r="F227" s="11"/>
      <c r="G227" s="11"/>
      <c r="H227" s="11"/>
      <c r="I227" s="11"/>
      <c r="J227" s="13"/>
    </row>
    <row r="228" spans="2:10" x14ac:dyDescent="0.2">
      <c r="B228" s="11">
        <v>11</v>
      </c>
      <c r="C228" s="12"/>
      <c r="D228" s="11" t="s">
        <v>176</v>
      </c>
      <c r="E228" s="11"/>
      <c r="F228" s="11"/>
      <c r="G228" s="11"/>
      <c r="H228" s="11"/>
      <c r="I228" s="11"/>
      <c r="J228" s="13"/>
    </row>
    <row r="229" spans="2:10" x14ac:dyDescent="0.2">
      <c r="B229" s="11">
        <v>12</v>
      </c>
      <c r="C229" s="12"/>
      <c r="D229" s="11" t="s">
        <v>177</v>
      </c>
      <c r="E229" s="11"/>
      <c r="F229" s="11"/>
      <c r="G229" s="11"/>
      <c r="H229" s="11"/>
      <c r="I229" s="11"/>
      <c r="J229" s="13"/>
    </row>
    <row r="230" spans="2:10" x14ac:dyDescent="0.2">
      <c r="B230" s="11">
        <v>13</v>
      </c>
      <c r="C230" s="12"/>
      <c r="D230" s="11" t="s">
        <v>178</v>
      </c>
      <c r="E230" s="11"/>
      <c r="F230" s="11"/>
      <c r="G230" s="11"/>
      <c r="H230" s="11"/>
      <c r="I230" s="11"/>
      <c r="J230" s="13"/>
    </row>
    <row r="231" spans="2:10" x14ac:dyDescent="0.2">
      <c r="B231" s="11">
        <v>14</v>
      </c>
      <c r="C231" s="12"/>
      <c r="D231" s="11" t="s">
        <v>179</v>
      </c>
      <c r="E231" s="11"/>
      <c r="F231" s="11"/>
      <c r="G231" s="11"/>
      <c r="H231" s="11"/>
      <c r="I231" s="11"/>
      <c r="J231" s="13"/>
    </row>
    <row r="232" spans="2:10" x14ac:dyDescent="0.2">
      <c r="B232" s="11">
        <v>15</v>
      </c>
      <c r="C232" s="25" t="s">
        <v>46</v>
      </c>
      <c r="D232" s="11" t="s">
        <v>180</v>
      </c>
      <c r="E232" s="11"/>
      <c r="F232" s="11"/>
      <c r="G232" s="11">
        <v>4</v>
      </c>
      <c r="H232" s="11">
        <v>400</v>
      </c>
      <c r="I232" s="11"/>
      <c r="J232" s="13"/>
    </row>
    <row r="233" spans="2:10" x14ac:dyDescent="0.2">
      <c r="B233" s="11">
        <v>16</v>
      </c>
      <c r="C233" s="12"/>
      <c r="D233" s="11" t="s">
        <v>181</v>
      </c>
      <c r="E233" s="11"/>
      <c r="F233" s="11"/>
      <c r="G233" s="11"/>
      <c r="H233" s="11"/>
      <c r="I233" s="11"/>
      <c r="J233" s="13"/>
    </row>
    <row r="234" spans="2:10" x14ac:dyDescent="0.2">
      <c r="B234" s="11">
        <v>17</v>
      </c>
      <c r="C234" s="12"/>
      <c r="D234" s="11" t="s">
        <v>182</v>
      </c>
      <c r="E234" s="11"/>
      <c r="F234" s="11"/>
      <c r="G234" s="11"/>
      <c r="H234" s="11"/>
      <c r="I234" s="11"/>
      <c r="J234" s="13"/>
    </row>
    <row r="235" spans="2:10" x14ac:dyDescent="0.2">
      <c r="B235" s="11">
        <v>18</v>
      </c>
      <c r="C235" s="25" t="s">
        <v>84</v>
      </c>
      <c r="D235" s="11" t="s">
        <v>183</v>
      </c>
      <c r="E235" s="11">
        <v>2</v>
      </c>
      <c r="F235" s="11"/>
      <c r="G235" s="11">
        <v>4</v>
      </c>
      <c r="H235" s="11">
        <v>400</v>
      </c>
      <c r="I235" s="11"/>
      <c r="J235" s="13"/>
    </row>
    <row r="236" spans="2:10" x14ac:dyDescent="0.2">
      <c r="B236" s="11">
        <v>19</v>
      </c>
      <c r="C236" s="25" t="s">
        <v>46</v>
      </c>
      <c r="D236" s="11" t="s">
        <v>184</v>
      </c>
      <c r="E236" s="11"/>
      <c r="F236" s="11"/>
      <c r="G236" s="11">
        <v>24</v>
      </c>
      <c r="H236" s="11">
        <v>1200</v>
      </c>
      <c r="I236" s="11"/>
      <c r="J236" s="13"/>
    </row>
    <row r="237" spans="2:10" x14ac:dyDescent="0.2">
      <c r="B237" s="11">
        <v>20</v>
      </c>
      <c r="C237" s="12"/>
      <c r="D237" s="11"/>
      <c r="E237" s="11"/>
      <c r="F237" s="11"/>
      <c r="G237" s="11"/>
      <c r="H237" s="11"/>
      <c r="I237" s="11"/>
      <c r="J237" s="13"/>
    </row>
    <row r="238" spans="2:10" x14ac:dyDescent="0.2">
      <c r="B238" s="11">
        <v>21</v>
      </c>
      <c r="C238" s="12"/>
      <c r="D238" s="13" t="s">
        <v>185</v>
      </c>
      <c r="E238" s="11"/>
      <c r="F238" s="11"/>
      <c r="G238" s="11"/>
      <c r="H238" s="11"/>
      <c r="I238" s="11"/>
      <c r="J238" s="13"/>
    </row>
    <row r="239" spans="2:10" x14ac:dyDescent="0.2">
      <c r="B239" s="11">
        <v>22</v>
      </c>
      <c r="C239" s="25" t="s">
        <v>84</v>
      </c>
      <c r="D239" s="11" t="s">
        <v>186</v>
      </c>
      <c r="E239" s="11">
        <v>5</v>
      </c>
      <c r="F239" s="11"/>
      <c r="G239" s="11">
        <v>8</v>
      </c>
      <c r="H239" s="11">
        <v>600</v>
      </c>
      <c r="I239" s="11"/>
      <c r="J239" s="13"/>
    </row>
    <row r="240" spans="2:10" x14ac:dyDescent="0.2">
      <c r="B240" s="11">
        <v>23</v>
      </c>
      <c r="C240" s="25" t="s">
        <v>84</v>
      </c>
      <c r="D240" s="11" t="s">
        <v>187</v>
      </c>
      <c r="E240" s="11"/>
      <c r="F240" s="11"/>
      <c r="G240" s="11"/>
      <c r="H240" s="11"/>
      <c r="I240" s="11"/>
      <c r="J240" s="13"/>
    </row>
    <row r="241" spans="2:10" x14ac:dyDescent="0.2">
      <c r="B241" s="11">
        <v>24</v>
      </c>
      <c r="C241" s="25" t="s">
        <v>84</v>
      </c>
      <c r="D241" s="11" t="s">
        <v>188</v>
      </c>
      <c r="E241" s="11">
        <v>4</v>
      </c>
      <c r="F241" s="11"/>
      <c r="G241" s="11">
        <v>16</v>
      </c>
      <c r="H241" s="11">
        <v>2000</v>
      </c>
      <c r="I241" s="11"/>
      <c r="J241" s="13"/>
    </row>
    <row r="242" spans="2:10" x14ac:dyDescent="0.2">
      <c r="B242" s="11"/>
      <c r="C242" s="25" t="s">
        <v>46</v>
      </c>
      <c r="D242" s="11" t="s">
        <v>189</v>
      </c>
      <c r="E242" s="11"/>
      <c r="F242" s="11"/>
      <c r="G242" s="11">
        <v>8</v>
      </c>
      <c r="H242" s="11">
        <v>800</v>
      </c>
      <c r="I242" s="11"/>
      <c r="J242" s="13"/>
    </row>
    <row r="243" spans="2:10" x14ac:dyDescent="0.2">
      <c r="B243" s="11">
        <v>25</v>
      </c>
      <c r="C243" s="25" t="s">
        <v>46</v>
      </c>
      <c r="D243" s="11" t="s">
        <v>190</v>
      </c>
      <c r="E243" s="11">
        <v>2</v>
      </c>
      <c r="F243" s="11"/>
      <c r="G243" s="11">
        <v>6</v>
      </c>
      <c r="H243" s="11">
        <v>800</v>
      </c>
      <c r="I243" s="11"/>
      <c r="J243" s="13"/>
    </row>
    <row r="244" spans="2:10" x14ac:dyDescent="0.2">
      <c r="B244" s="11"/>
      <c r="C244" s="25" t="s">
        <v>46</v>
      </c>
      <c r="D244" s="11" t="s">
        <v>191</v>
      </c>
      <c r="E244" s="11"/>
      <c r="F244" s="11"/>
      <c r="G244" s="11">
        <v>2</v>
      </c>
      <c r="H244" s="11">
        <v>400</v>
      </c>
      <c r="I244" s="11"/>
      <c r="J244" s="13"/>
    </row>
    <row r="245" spans="2:10" x14ac:dyDescent="0.2">
      <c r="B245" s="11">
        <v>26</v>
      </c>
      <c r="C245" s="12"/>
      <c r="D245" s="11" t="s">
        <v>192</v>
      </c>
      <c r="E245" s="11"/>
      <c r="F245" s="11"/>
      <c r="G245" s="11"/>
      <c r="H245" s="11"/>
      <c r="I245" s="11"/>
      <c r="J245" s="13"/>
    </row>
    <row r="246" spans="2:10" x14ac:dyDescent="0.2">
      <c r="B246" s="11">
        <v>27</v>
      </c>
      <c r="C246" s="12"/>
      <c r="D246" s="11"/>
      <c r="E246" s="11"/>
      <c r="F246" s="11"/>
      <c r="G246" s="11"/>
      <c r="H246" s="11"/>
      <c r="I246" s="11"/>
      <c r="J246" s="13"/>
    </row>
    <row r="247" spans="2:10" x14ac:dyDescent="0.2">
      <c r="B247" s="11">
        <v>28</v>
      </c>
      <c r="C247" s="25" t="s">
        <v>46</v>
      </c>
      <c r="D247" s="13" t="s">
        <v>193</v>
      </c>
      <c r="E247" s="11"/>
      <c r="F247" s="11"/>
      <c r="G247" s="11">
        <v>16</v>
      </c>
      <c r="H247" s="11">
        <v>1500</v>
      </c>
      <c r="I247" s="11"/>
      <c r="J247" s="13"/>
    </row>
    <row r="248" spans="2:10" x14ac:dyDescent="0.2">
      <c r="B248" s="11">
        <v>29</v>
      </c>
      <c r="C248" s="25" t="s">
        <v>46</v>
      </c>
      <c r="D248" s="11" t="s">
        <v>194</v>
      </c>
      <c r="E248" s="11"/>
      <c r="F248" s="11"/>
      <c r="G248" s="11">
        <v>4</v>
      </c>
      <c r="H248" s="11">
        <v>100</v>
      </c>
      <c r="I248" s="11"/>
      <c r="J248" s="13"/>
    </row>
    <row r="249" spans="2:10" x14ac:dyDescent="0.2">
      <c r="B249" s="11">
        <v>30</v>
      </c>
      <c r="C249" s="25" t="s">
        <v>46</v>
      </c>
      <c r="D249" s="11" t="s">
        <v>195</v>
      </c>
      <c r="E249" s="11"/>
      <c r="F249" s="11"/>
      <c r="G249" s="11">
        <v>4</v>
      </c>
      <c r="H249" s="11">
        <v>100</v>
      </c>
      <c r="I249" s="11"/>
      <c r="J249" s="13"/>
    </row>
    <row r="250" spans="2:10" x14ac:dyDescent="0.2">
      <c r="B250" s="11">
        <v>31</v>
      </c>
      <c r="C250" s="25" t="s">
        <v>46</v>
      </c>
      <c r="D250" s="11" t="s">
        <v>196</v>
      </c>
      <c r="E250" s="11">
        <v>1</v>
      </c>
      <c r="F250" s="11"/>
      <c r="G250" s="11">
        <v>2</v>
      </c>
      <c r="H250" s="11">
        <v>200</v>
      </c>
      <c r="I250" s="11"/>
      <c r="J250" s="13"/>
    </row>
    <row r="251" spans="2:10" x14ac:dyDescent="0.2">
      <c r="B251" s="11">
        <v>32</v>
      </c>
      <c r="C251" s="12"/>
      <c r="D251" s="11" t="s">
        <v>197</v>
      </c>
      <c r="E251" s="11"/>
      <c r="F251" s="11"/>
      <c r="G251" s="11"/>
      <c r="H251" s="11"/>
      <c r="I251" s="11"/>
      <c r="J251" s="13"/>
    </row>
    <row r="252" spans="2:10" ht="38.25" x14ac:dyDescent="0.2">
      <c r="B252" s="11"/>
      <c r="C252" s="25" t="s">
        <v>46</v>
      </c>
      <c r="D252" s="11" t="s">
        <v>198</v>
      </c>
      <c r="E252" s="11"/>
      <c r="F252" s="11"/>
      <c r="G252" s="11">
        <v>4</v>
      </c>
      <c r="H252" s="11">
        <v>400</v>
      </c>
      <c r="I252" s="11"/>
      <c r="J252" s="13"/>
    </row>
    <row r="253" spans="2:10" x14ac:dyDescent="0.2">
      <c r="B253" s="11"/>
      <c r="C253" s="12"/>
      <c r="D253" s="11" t="s">
        <v>199</v>
      </c>
      <c r="E253" s="11"/>
      <c r="F253" s="11"/>
      <c r="G253" s="11"/>
      <c r="H253" s="11"/>
      <c r="I253" s="11"/>
      <c r="J253" s="13"/>
    </row>
    <row r="254" spans="2:10" x14ac:dyDescent="0.2">
      <c r="B254" s="11"/>
      <c r="C254" s="12"/>
      <c r="D254" s="11" t="s">
        <v>200</v>
      </c>
      <c r="E254" s="11"/>
      <c r="F254" s="11"/>
      <c r="G254" s="11"/>
      <c r="H254" s="11"/>
      <c r="I254" s="11"/>
      <c r="J254" s="13"/>
    </row>
    <row r="255" spans="2:10" x14ac:dyDescent="0.2">
      <c r="B255" s="11"/>
      <c r="C255" s="25" t="s">
        <v>46</v>
      </c>
      <c r="D255" s="11" t="s">
        <v>201</v>
      </c>
      <c r="E255" s="11"/>
      <c r="F255" s="11"/>
      <c r="G255" s="11">
        <v>8</v>
      </c>
      <c r="H255" s="11">
        <v>2500</v>
      </c>
      <c r="I255" s="11"/>
      <c r="J255" s="13"/>
    </row>
    <row r="256" spans="2:10" x14ac:dyDescent="0.2">
      <c r="B256" s="11"/>
      <c r="C256" s="12"/>
      <c r="D256" s="11" t="s">
        <v>202</v>
      </c>
      <c r="E256" s="11"/>
      <c r="F256" s="11"/>
      <c r="G256" s="11"/>
      <c r="H256" s="11"/>
      <c r="I256" s="11"/>
      <c r="J256" s="13"/>
    </row>
    <row r="257" spans="2:10" x14ac:dyDescent="0.2">
      <c r="B257" s="11"/>
      <c r="C257" s="12"/>
      <c r="D257" s="11" t="s">
        <v>203</v>
      </c>
      <c r="E257" s="11"/>
      <c r="F257" s="11"/>
      <c r="G257" s="11"/>
      <c r="H257" s="11"/>
      <c r="I257" s="11"/>
      <c r="J257" s="13"/>
    </row>
    <row r="258" spans="2:10" x14ac:dyDescent="0.2">
      <c r="B258" s="11"/>
      <c r="C258" s="25" t="s">
        <v>46</v>
      </c>
      <c r="D258" s="11" t="s">
        <v>204</v>
      </c>
      <c r="E258" s="11">
        <v>1</v>
      </c>
      <c r="F258" s="11"/>
      <c r="G258" s="11">
        <v>2</v>
      </c>
      <c r="H258" s="11">
        <v>200</v>
      </c>
      <c r="I258" s="11">
        <v>2000</v>
      </c>
      <c r="J258" s="13"/>
    </row>
    <row r="259" spans="2:10" x14ac:dyDescent="0.2">
      <c r="B259" s="11"/>
      <c r="C259" s="25" t="s">
        <v>46</v>
      </c>
      <c r="D259" s="11" t="s">
        <v>205</v>
      </c>
      <c r="E259" s="11">
        <v>2</v>
      </c>
      <c r="F259" s="11"/>
      <c r="G259" s="11">
        <v>4</v>
      </c>
      <c r="H259" s="11">
        <v>400</v>
      </c>
      <c r="I259" s="11">
        <v>2000</v>
      </c>
      <c r="J259" s="13"/>
    </row>
    <row r="260" spans="2:10" x14ac:dyDescent="0.2">
      <c r="B260" s="11"/>
      <c r="C260" s="12" t="s">
        <v>46</v>
      </c>
      <c r="D260" s="11" t="s">
        <v>206</v>
      </c>
      <c r="E260" s="11">
        <v>1</v>
      </c>
      <c r="F260" s="11"/>
      <c r="G260" s="11">
        <v>4</v>
      </c>
      <c r="H260" s="11">
        <v>300</v>
      </c>
      <c r="I260" s="11"/>
      <c r="J260" s="13"/>
    </row>
    <row r="261" spans="2:10" x14ac:dyDescent="0.2">
      <c r="B261" s="11"/>
      <c r="C261" s="12"/>
      <c r="D261" s="11" t="s">
        <v>207</v>
      </c>
      <c r="E261" s="11"/>
      <c r="F261" s="11"/>
      <c r="G261" s="11"/>
      <c r="H261" s="11"/>
      <c r="I261" s="11"/>
      <c r="J261" s="13"/>
    </row>
    <row r="262" spans="2:10" x14ac:dyDescent="0.2">
      <c r="B262" s="11"/>
      <c r="C262" s="12"/>
      <c r="D262" s="11" t="s">
        <v>208</v>
      </c>
      <c r="E262" s="11"/>
      <c r="F262" s="11"/>
      <c r="G262" s="11"/>
      <c r="H262" s="11"/>
      <c r="I262" s="11"/>
      <c r="J262" s="13"/>
    </row>
    <row r="263" spans="2:10" x14ac:dyDescent="0.2">
      <c r="B263" s="11"/>
      <c r="C263" s="25" t="s">
        <v>84</v>
      </c>
      <c r="D263" s="11" t="s">
        <v>209</v>
      </c>
      <c r="E263" s="11"/>
      <c r="F263" s="11"/>
      <c r="G263" s="11">
        <v>16</v>
      </c>
      <c r="H263" s="11">
        <v>1200</v>
      </c>
      <c r="I263" s="11"/>
      <c r="J263" s="13"/>
    </row>
    <row r="264" spans="2:10" x14ac:dyDescent="0.2">
      <c r="B264" s="11"/>
      <c r="C264" s="12"/>
      <c r="D264" s="13" t="s">
        <v>210</v>
      </c>
      <c r="E264" s="11"/>
      <c r="F264" s="11"/>
      <c r="G264" s="11"/>
      <c r="H264" s="11"/>
      <c r="I264" s="11"/>
      <c r="J264" s="13"/>
    </row>
    <row r="265" spans="2:10" x14ac:dyDescent="0.2">
      <c r="B265" s="11"/>
      <c r="C265" s="25" t="s">
        <v>84</v>
      </c>
      <c r="D265" s="11" t="s">
        <v>211</v>
      </c>
      <c r="E265" s="11">
        <v>1</v>
      </c>
      <c r="F265" s="11"/>
      <c r="G265" s="11">
        <v>16</v>
      </c>
      <c r="H265" s="11">
        <v>300</v>
      </c>
      <c r="I265" s="11"/>
      <c r="J265" s="13"/>
    </row>
    <row r="266" spans="2:10" x14ac:dyDescent="0.2">
      <c r="B266" s="11"/>
      <c r="C266" s="25" t="s">
        <v>84</v>
      </c>
      <c r="D266" s="11" t="s">
        <v>212</v>
      </c>
      <c r="E266" s="11">
        <v>1</v>
      </c>
      <c r="F266" s="11"/>
      <c r="G266" s="11">
        <v>4</v>
      </c>
      <c r="H266" s="11">
        <v>200</v>
      </c>
      <c r="I266" s="11"/>
      <c r="J266" s="13"/>
    </row>
    <row r="267" spans="2:10" x14ac:dyDescent="0.2">
      <c r="B267" s="11"/>
      <c r="C267" s="12"/>
      <c r="D267" s="11" t="s">
        <v>213</v>
      </c>
      <c r="E267" s="11"/>
      <c r="F267" s="11"/>
      <c r="G267" s="11"/>
      <c r="H267" s="11"/>
      <c r="I267" s="11"/>
      <c r="J267" s="13"/>
    </row>
    <row r="268" spans="2:10" x14ac:dyDescent="0.2">
      <c r="B268" s="11"/>
      <c r="C268" s="12"/>
      <c r="D268" s="11" t="s">
        <v>214</v>
      </c>
      <c r="E268" s="11"/>
      <c r="F268" s="11"/>
      <c r="G268" s="11"/>
      <c r="H268" s="11"/>
      <c r="I268" s="11"/>
      <c r="J268" s="13"/>
    </row>
    <row r="269" spans="2:10" x14ac:dyDescent="0.2">
      <c r="B269" s="11"/>
      <c r="C269" s="12"/>
      <c r="D269" s="11" t="s">
        <v>215</v>
      </c>
      <c r="E269" s="11">
        <v>1</v>
      </c>
      <c r="F269" s="11"/>
      <c r="G269" s="11"/>
      <c r="H269" s="11"/>
      <c r="I269" s="11"/>
      <c r="J269" s="13"/>
    </row>
    <row r="270" spans="2:10" x14ac:dyDescent="0.2">
      <c r="B270" s="11"/>
      <c r="C270" s="25" t="s">
        <v>84</v>
      </c>
      <c r="D270" s="11" t="s">
        <v>216</v>
      </c>
      <c r="E270" s="43">
        <v>1</v>
      </c>
      <c r="F270" s="11"/>
      <c r="G270" s="11">
        <v>4</v>
      </c>
      <c r="H270" s="11">
        <v>200</v>
      </c>
      <c r="I270" s="44">
        <v>2800</v>
      </c>
      <c r="J270" s="13"/>
    </row>
    <row r="271" spans="2:10" x14ac:dyDescent="0.2">
      <c r="B271" s="11"/>
      <c r="C271" s="25" t="s">
        <v>84</v>
      </c>
      <c r="D271" s="11" t="s">
        <v>217</v>
      </c>
      <c r="E271" s="11">
        <v>1</v>
      </c>
      <c r="F271" s="11"/>
      <c r="G271" s="11">
        <v>24</v>
      </c>
      <c r="H271" s="11">
        <v>400</v>
      </c>
      <c r="I271" s="44">
        <v>24000</v>
      </c>
      <c r="J271" s="13"/>
    </row>
    <row r="272" spans="2:10" x14ac:dyDescent="0.2">
      <c r="B272" s="11"/>
      <c r="C272" s="12"/>
      <c r="D272" s="11" t="s">
        <v>218</v>
      </c>
      <c r="E272" s="11"/>
      <c r="F272" s="11"/>
      <c r="G272" s="11"/>
      <c r="H272" s="11"/>
      <c r="I272" s="11"/>
      <c r="J272" s="13"/>
    </row>
    <row r="273" spans="2:10" x14ac:dyDescent="0.2">
      <c r="B273" s="11"/>
      <c r="C273" s="25" t="s">
        <v>46</v>
      </c>
      <c r="D273" s="11" t="s">
        <v>219</v>
      </c>
      <c r="E273" s="11">
        <v>1</v>
      </c>
      <c r="F273" s="11"/>
      <c r="G273" s="11">
        <v>16</v>
      </c>
      <c r="H273" s="11">
        <v>600</v>
      </c>
      <c r="I273" s="44">
        <v>15000</v>
      </c>
      <c r="J273" s="13"/>
    </row>
    <row r="274" spans="2:10" x14ac:dyDescent="0.2">
      <c r="B274" s="11"/>
      <c r="C274" s="12"/>
      <c r="D274" s="11" t="s">
        <v>220</v>
      </c>
      <c r="E274" s="11"/>
      <c r="F274" s="11"/>
      <c r="G274" s="11"/>
      <c r="H274" s="11"/>
      <c r="I274" s="44"/>
      <c r="J274" s="13"/>
    </row>
    <row r="275" spans="2:10" x14ac:dyDescent="0.2">
      <c r="B275" s="11">
        <v>52</v>
      </c>
      <c r="C275" s="12"/>
      <c r="D275" s="11" t="s">
        <v>221</v>
      </c>
      <c r="E275" s="11"/>
      <c r="F275" s="11"/>
      <c r="G275" s="11"/>
      <c r="H275" s="11"/>
      <c r="I275" s="44"/>
      <c r="J275" s="13"/>
    </row>
    <row r="276" spans="2:10" x14ac:dyDescent="0.2">
      <c r="B276" s="11">
        <v>53</v>
      </c>
      <c r="C276" s="12"/>
      <c r="D276" s="11" t="s">
        <v>222</v>
      </c>
      <c r="E276" s="11"/>
      <c r="F276" s="11"/>
      <c r="G276" s="11"/>
      <c r="H276" s="11"/>
      <c r="I276" s="44"/>
      <c r="J276" s="13"/>
    </row>
    <row r="277" spans="2:10" x14ac:dyDescent="0.2">
      <c r="B277" s="11"/>
      <c r="C277" s="12"/>
      <c r="D277" s="11"/>
      <c r="E277" s="11"/>
      <c r="F277" s="11"/>
      <c r="G277" s="11"/>
      <c r="H277" s="11"/>
      <c r="I277" s="11"/>
      <c r="J277" s="13"/>
    </row>
    <row r="278" spans="2:10" x14ac:dyDescent="0.2">
      <c r="B278" s="15"/>
      <c r="C278" s="16"/>
      <c r="D278" s="15" t="s">
        <v>1</v>
      </c>
      <c r="E278" s="15"/>
      <c r="F278" s="15">
        <f>SUM(F220:F277)</f>
        <v>0</v>
      </c>
      <c r="G278" s="15">
        <f>SUM(G220:G277)</f>
        <v>280</v>
      </c>
      <c r="H278" s="15">
        <f>SUM(H220:H277)</f>
        <v>18300</v>
      </c>
      <c r="I278" s="15">
        <f>SUM(I220:I277)</f>
        <v>54300</v>
      </c>
      <c r="J278" s="15">
        <f>SUM(J220:J277)</f>
        <v>0</v>
      </c>
    </row>
    <row r="280" spans="2:10" x14ac:dyDescent="0.2">
      <c r="C280" s="18">
        <v>6</v>
      </c>
      <c r="D280" s="28" t="s">
        <v>223</v>
      </c>
    </row>
    <row r="282" spans="2:10" ht="13.5" thickBot="1" x14ac:dyDescent="0.25">
      <c r="B282" s="8" t="s">
        <v>24</v>
      </c>
      <c r="C282" s="9" t="s">
        <v>39</v>
      </c>
      <c r="D282" s="8" t="s">
        <v>25</v>
      </c>
      <c r="E282" s="8" t="s">
        <v>40</v>
      </c>
      <c r="F282" s="8" t="s">
        <v>41</v>
      </c>
      <c r="G282" s="8" t="s">
        <v>42</v>
      </c>
      <c r="H282" s="8" t="s">
        <v>43</v>
      </c>
      <c r="I282" s="8" t="s">
        <v>0</v>
      </c>
      <c r="J282" s="10" t="s">
        <v>1</v>
      </c>
    </row>
    <row r="283" spans="2:10" ht="13.5" thickTop="1" x14ac:dyDescent="0.2">
      <c r="B283" s="11"/>
      <c r="C283" s="12"/>
      <c r="D283" s="13" t="s">
        <v>224</v>
      </c>
      <c r="E283" s="11"/>
      <c r="F283" s="11"/>
      <c r="G283" s="11"/>
      <c r="H283" s="11"/>
      <c r="I283" s="11"/>
      <c r="J283" s="13"/>
    </row>
    <row r="284" spans="2:10" x14ac:dyDescent="0.2">
      <c r="B284" s="11"/>
      <c r="C284" s="12"/>
      <c r="D284" s="13" t="s">
        <v>225</v>
      </c>
      <c r="E284" s="11"/>
      <c r="F284" s="11"/>
      <c r="G284" s="11"/>
      <c r="H284" s="11"/>
      <c r="I284" s="11"/>
      <c r="J284" s="13"/>
    </row>
    <row r="285" spans="2:10" ht="25.5" x14ac:dyDescent="0.2">
      <c r="B285" s="11"/>
      <c r="C285" s="12"/>
      <c r="D285" s="13" t="s">
        <v>226</v>
      </c>
      <c r="E285" s="11"/>
      <c r="F285" s="11"/>
      <c r="G285" s="11"/>
      <c r="H285" s="11"/>
      <c r="I285" s="11"/>
      <c r="J285" s="13"/>
    </row>
    <row r="286" spans="2:10" x14ac:dyDescent="0.2">
      <c r="B286" s="11">
        <v>1</v>
      </c>
      <c r="C286" s="25" t="s">
        <v>46</v>
      </c>
      <c r="D286" s="11" t="s">
        <v>227</v>
      </c>
      <c r="E286" s="11">
        <v>1</v>
      </c>
      <c r="F286" s="11"/>
      <c r="G286" s="11">
        <v>32</v>
      </c>
      <c r="H286" s="11">
        <v>1200</v>
      </c>
      <c r="I286" s="11">
        <v>60000</v>
      </c>
      <c r="J286" s="13"/>
    </row>
    <row r="287" spans="2:10" x14ac:dyDescent="0.2">
      <c r="B287" s="11"/>
      <c r="C287" s="12"/>
      <c r="D287" s="11" t="s">
        <v>228</v>
      </c>
      <c r="E287" s="11"/>
      <c r="F287" s="11"/>
      <c r="G287" s="11"/>
      <c r="H287" s="11"/>
      <c r="I287" s="11"/>
      <c r="J287" s="13"/>
    </row>
    <row r="288" spans="2:10" x14ac:dyDescent="0.2">
      <c r="B288" s="11">
        <v>2</v>
      </c>
      <c r="C288" s="12"/>
      <c r="D288" s="11" t="s">
        <v>229</v>
      </c>
      <c r="E288" s="11"/>
      <c r="F288" s="11"/>
      <c r="G288" s="11"/>
      <c r="H288" s="11"/>
      <c r="I288" s="11"/>
      <c r="J288" s="13"/>
    </row>
    <row r="289" spans="2:10" x14ac:dyDescent="0.2">
      <c r="B289" s="11">
        <v>3</v>
      </c>
      <c r="C289" s="12"/>
      <c r="D289" s="11" t="s">
        <v>230</v>
      </c>
      <c r="E289" s="11"/>
      <c r="F289" s="11"/>
      <c r="G289" s="11"/>
      <c r="H289" s="44"/>
      <c r="I289" s="11"/>
      <c r="J289" s="13"/>
    </row>
    <row r="290" spans="2:10" x14ac:dyDescent="0.2">
      <c r="B290" s="11">
        <v>4</v>
      </c>
      <c r="C290" s="12"/>
      <c r="D290" s="11" t="s">
        <v>231</v>
      </c>
      <c r="E290" s="11"/>
      <c r="F290" s="11"/>
      <c r="G290" s="11"/>
      <c r="H290" s="11"/>
      <c r="I290" s="11"/>
      <c r="J290" s="13"/>
    </row>
    <row r="291" spans="2:10" x14ac:dyDescent="0.2">
      <c r="B291" s="11">
        <v>5</v>
      </c>
      <c r="C291" s="25" t="s">
        <v>46</v>
      </c>
      <c r="D291" s="11" t="s">
        <v>232</v>
      </c>
      <c r="E291" s="11"/>
      <c r="F291" s="11"/>
      <c r="G291" s="11">
        <v>24</v>
      </c>
      <c r="H291" s="11">
        <v>5000</v>
      </c>
      <c r="I291" s="11"/>
      <c r="J291" s="13"/>
    </row>
    <row r="292" spans="2:10" x14ac:dyDescent="0.2">
      <c r="B292" s="11">
        <v>6</v>
      </c>
      <c r="C292" s="12"/>
      <c r="D292" s="11" t="s">
        <v>233</v>
      </c>
      <c r="E292" s="11"/>
      <c r="F292" s="11"/>
      <c r="G292" s="11"/>
      <c r="H292" s="11"/>
      <c r="I292" s="11"/>
      <c r="J292" s="13"/>
    </row>
    <row r="293" spans="2:10" x14ac:dyDescent="0.2">
      <c r="B293" s="11">
        <v>7</v>
      </c>
      <c r="C293" s="25" t="s">
        <v>46</v>
      </c>
      <c r="D293" s="11" t="s">
        <v>234</v>
      </c>
      <c r="E293" s="11">
        <v>2</v>
      </c>
      <c r="F293" s="11"/>
      <c r="G293" s="11">
        <v>8</v>
      </c>
      <c r="H293" s="11">
        <v>400</v>
      </c>
      <c r="I293" s="11"/>
      <c r="J293" s="13"/>
    </row>
    <row r="294" spans="2:10" x14ac:dyDescent="0.2">
      <c r="B294" s="11">
        <v>8</v>
      </c>
      <c r="C294" s="12"/>
      <c r="D294" s="11" t="s">
        <v>235</v>
      </c>
      <c r="E294" s="11"/>
      <c r="F294" s="11"/>
      <c r="G294" s="11"/>
      <c r="H294" s="11"/>
      <c r="I294" s="11"/>
      <c r="J294" s="13"/>
    </row>
    <row r="295" spans="2:10" x14ac:dyDescent="0.2">
      <c r="B295" s="11">
        <v>9</v>
      </c>
      <c r="C295" s="12"/>
      <c r="D295" s="11" t="s">
        <v>236</v>
      </c>
      <c r="E295" s="11"/>
      <c r="F295" s="11"/>
      <c r="G295" s="11"/>
      <c r="H295" s="11"/>
      <c r="I295" s="11"/>
      <c r="J295" s="13"/>
    </row>
    <row r="296" spans="2:10" x14ac:dyDescent="0.2">
      <c r="B296" s="11">
        <v>10</v>
      </c>
      <c r="C296" s="12"/>
      <c r="D296" s="11" t="s">
        <v>237</v>
      </c>
      <c r="E296" s="11"/>
      <c r="F296" s="11"/>
      <c r="G296" s="11"/>
      <c r="H296" s="11"/>
      <c r="I296" s="11"/>
      <c r="J296" s="13"/>
    </row>
    <row r="297" spans="2:10" x14ac:dyDescent="0.2">
      <c r="B297" s="11">
        <v>11</v>
      </c>
      <c r="C297" s="25" t="s">
        <v>46</v>
      </c>
      <c r="D297" s="11" t="s">
        <v>238</v>
      </c>
      <c r="E297" s="11">
        <v>1</v>
      </c>
      <c r="F297" s="11"/>
      <c r="G297" s="11">
        <v>32</v>
      </c>
      <c r="H297" s="11">
        <v>3500</v>
      </c>
      <c r="I297" s="11"/>
      <c r="J297" s="13"/>
    </row>
    <row r="298" spans="2:10" x14ac:dyDescent="0.2">
      <c r="B298" s="11">
        <v>12</v>
      </c>
      <c r="C298" s="12"/>
      <c r="D298" s="11" t="s">
        <v>239</v>
      </c>
      <c r="E298" s="11"/>
      <c r="F298" s="11"/>
      <c r="G298" s="11"/>
      <c r="H298" s="11"/>
      <c r="I298" s="11"/>
      <c r="J298" s="13"/>
    </row>
    <row r="299" spans="2:10" x14ac:dyDescent="0.2">
      <c r="B299" s="11">
        <v>13</v>
      </c>
      <c r="C299" s="12"/>
      <c r="D299" s="11" t="s">
        <v>240</v>
      </c>
      <c r="E299" s="11"/>
      <c r="F299" s="11"/>
      <c r="G299" s="11"/>
      <c r="H299" s="11"/>
      <c r="I299" s="11"/>
      <c r="J299" s="13"/>
    </row>
    <row r="300" spans="2:10" x14ac:dyDescent="0.2">
      <c r="B300" s="11">
        <v>14</v>
      </c>
      <c r="C300" s="25" t="s">
        <v>46</v>
      </c>
      <c r="D300" s="11" t="s">
        <v>241</v>
      </c>
      <c r="E300" s="11">
        <v>2</v>
      </c>
      <c r="F300" s="11"/>
      <c r="G300" s="11">
        <v>8</v>
      </c>
      <c r="H300" s="11">
        <v>400</v>
      </c>
      <c r="I300" s="11"/>
      <c r="J300" s="13"/>
    </row>
    <row r="301" spans="2:10" x14ac:dyDescent="0.2">
      <c r="B301" s="11">
        <v>15</v>
      </c>
      <c r="C301" s="12"/>
      <c r="D301" s="11" t="s">
        <v>242</v>
      </c>
      <c r="E301" s="11"/>
      <c r="F301" s="11"/>
      <c r="G301" s="11"/>
      <c r="H301" s="11"/>
      <c r="I301" s="11"/>
      <c r="J301" s="13"/>
    </row>
    <row r="302" spans="2:10" x14ac:dyDescent="0.2">
      <c r="B302" s="11">
        <v>16</v>
      </c>
      <c r="C302" s="25" t="s">
        <v>46</v>
      </c>
      <c r="D302" s="11" t="s">
        <v>243</v>
      </c>
      <c r="E302" s="11"/>
      <c r="F302" s="11"/>
      <c r="G302" s="11">
        <v>16</v>
      </c>
      <c r="H302" s="11">
        <v>2000</v>
      </c>
      <c r="I302" s="11"/>
      <c r="J302" s="13"/>
    </row>
    <row r="303" spans="2:10" x14ac:dyDescent="0.2">
      <c r="B303" s="11">
        <v>17</v>
      </c>
      <c r="C303" s="12"/>
      <c r="D303" s="11" t="s">
        <v>244</v>
      </c>
      <c r="E303" s="11">
        <v>1</v>
      </c>
      <c r="F303" s="11"/>
      <c r="G303" s="11"/>
      <c r="H303" s="11"/>
      <c r="I303" s="11"/>
      <c r="J303" s="13"/>
    </row>
    <row r="304" spans="2:10" x14ac:dyDescent="0.2">
      <c r="B304" s="11">
        <v>18</v>
      </c>
      <c r="C304" s="25" t="s">
        <v>46</v>
      </c>
      <c r="D304" s="11" t="s">
        <v>245</v>
      </c>
      <c r="E304" s="11">
        <v>1</v>
      </c>
      <c r="F304" s="11"/>
      <c r="G304" s="11">
        <v>24</v>
      </c>
      <c r="H304" s="11">
        <v>3500</v>
      </c>
      <c r="I304" s="11"/>
      <c r="J304" s="13"/>
    </row>
    <row r="305" spans="2:10" x14ac:dyDescent="0.2">
      <c r="B305" s="11">
        <v>19</v>
      </c>
      <c r="C305" s="25" t="s">
        <v>46</v>
      </c>
      <c r="D305" s="11" t="s">
        <v>246</v>
      </c>
      <c r="E305" s="11">
        <v>1</v>
      </c>
      <c r="F305" s="11"/>
      <c r="G305" s="11">
        <v>4</v>
      </c>
      <c r="H305" s="11">
        <v>1200</v>
      </c>
      <c r="I305" s="11"/>
      <c r="J305" s="13"/>
    </row>
    <row r="306" spans="2:10" x14ac:dyDescent="0.2">
      <c r="B306" s="11">
        <v>20</v>
      </c>
      <c r="C306" s="12"/>
      <c r="D306" s="11" t="s">
        <v>247</v>
      </c>
      <c r="E306" s="11"/>
      <c r="F306" s="11"/>
      <c r="G306" s="11"/>
      <c r="H306" s="11"/>
      <c r="I306" s="11"/>
      <c r="J306" s="13"/>
    </row>
    <row r="307" spans="2:10" x14ac:dyDescent="0.2">
      <c r="B307" s="11">
        <v>21</v>
      </c>
      <c r="C307" s="12"/>
      <c r="D307" s="11" t="s">
        <v>248</v>
      </c>
      <c r="E307" s="11"/>
      <c r="F307" s="11"/>
      <c r="G307" s="11"/>
      <c r="H307" s="11"/>
      <c r="I307" s="11"/>
      <c r="J307" s="13"/>
    </row>
    <row r="308" spans="2:10" x14ac:dyDescent="0.2">
      <c r="B308" s="11">
        <v>22</v>
      </c>
      <c r="C308" s="25" t="s">
        <v>46</v>
      </c>
      <c r="D308" s="11" t="s">
        <v>249</v>
      </c>
      <c r="E308" s="11">
        <v>1</v>
      </c>
      <c r="F308" s="11"/>
      <c r="G308" s="11">
        <v>4</v>
      </c>
      <c r="H308" s="11">
        <v>1200</v>
      </c>
      <c r="I308" s="11"/>
      <c r="J308" s="13"/>
    </row>
    <row r="309" spans="2:10" x14ac:dyDescent="0.2">
      <c r="B309" s="11">
        <v>23</v>
      </c>
      <c r="C309" s="12"/>
      <c r="D309" s="11" t="s">
        <v>250</v>
      </c>
      <c r="E309" s="11"/>
      <c r="F309" s="11"/>
      <c r="G309" s="11"/>
      <c r="H309" s="11"/>
      <c r="I309" s="11"/>
      <c r="J309" s="13"/>
    </row>
    <row r="310" spans="2:10" x14ac:dyDescent="0.2">
      <c r="B310" s="11"/>
      <c r="C310" s="25" t="s">
        <v>46</v>
      </c>
      <c r="D310" s="11" t="s">
        <v>251</v>
      </c>
      <c r="E310" s="11">
        <v>1</v>
      </c>
      <c r="F310" s="11"/>
      <c r="G310" s="11">
        <v>24</v>
      </c>
      <c r="H310" s="11">
        <v>1600</v>
      </c>
      <c r="I310" s="11"/>
      <c r="J310" s="13"/>
    </row>
    <row r="311" spans="2:10" x14ac:dyDescent="0.2">
      <c r="B311" s="11"/>
      <c r="C311" s="12"/>
      <c r="D311" s="11" t="s">
        <v>252</v>
      </c>
      <c r="E311" s="11"/>
      <c r="F311" s="11"/>
      <c r="G311" s="11"/>
      <c r="H311" s="11"/>
      <c r="I311" s="11"/>
      <c r="J311" s="13"/>
    </row>
    <row r="312" spans="2:10" x14ac:dyDescent="0.2">
      <c r="B312" s="11">
        <v>24</v>
      </c>
      <c r="C312" s="25" t="s">
        <v>46</v>
      </c>
      <c r="D312" s="11" t="s">
        <v>253</v>
      </c>
      <c r="E312" s="11">
        <v>1</v>
      </c>
      <c r="F312" s="11"/>
      <c r="G312" s="11">
        <v>16</v>
      </c>
      <c r="H312" s="11">
        <v>2500</v>
      </c>
      <c r="I312" s="11"/>
      <c r="J312" s="13"/>
    </row>
    <row r="313" spans="2:10" x14ac:dyDescent="0.2">
      <c r="B313" s="11">
        <v>25</v>
      </c>
      <c r="C313" s="12"/>
      <c r="D313" s="11" t="s">
        <v>254</v>
      </c>
      <c r="E313" s="11"/>
      <c r="F313" s="11"/>
      <c r="G313" s="11"/>
      <c r="H313" s="11"/>
      <c r="I313" s="11"/>
      <c r="J313" s="13"/>
    </row>
    <row r="314" spans="2:10" x14ac:dyDescent="0.2">
      <c r="B314" s="11">
        <v>26</v>
      </c>
      <c r="C314" s="12"/>
      <c r="D314" s="11" t="s">
        <v>255</v>
      </c>
      <c r="E314" s="11"/>
      <c r="F314" s="11"/>
      <c r="G314" s="11"/>
      <c r="H314" s="11"/>
      <c r="I314" s="11"/>
      <c r="J314" s="13"/>
    </row>
    <row r="315" spans="2:10" x14ac:dyDescent="0.2">
      <c r="B315" s="11">
        <v>27</v>
      </c>
      <c r="C315" s="12"/>
      <c r="D315" s="11" t="s">
        <v>256</v>
      </c>
      <c r="E315" s="11"/>
      <c r="F315" s="11"/>
      <c r="G315" s="11"/>
      <c r="H315" s="11"/>
      <c r="I315" s="11"/>
      <c r="J315" s="13"/>
    </row>
    <row r="316" spans="2:10" x14ac:dyDescent="0.2">
      <c r="B316" s="11">
        <v>28</v>
      </c>
      <c r="C316" s="12"/>
      <c r="D316" s="11" t="s">
        <v>257</v>
      </c>
      <c r="E316" s="11"/>
      <c r="F316" s="11"/>
      <c r="G316" s="11"/>
      <c r="H316" s="11"/>
      <c r="I316" s="11"/>
      <c r="J316" s="13"/>
    </row>
    <row r="317" spans="2:10" x14ac:dyDescent="0.2">
      <c r="B317" s="11">
        <v>29</v>
      </c>
      <c r="C317" s="12"/>
      <c r="D317" s="11" t="s">
        <v>258</v>
      </c>
      <c r="E317" s="11"/>
      <c r="F317" s="11"/>
      <c r="G317" s="11"/>
      <c r="H317" s="11"/>
      <c r="I317" s="11"/>
      <c r="J317" s="13"/>
    </row>
    <row r="318" spans="2:10" x14ac:dyDescent="0.2">
      <c r="B318" s="11">
        <v>30</v>
      </c>
      <c r="C318" s="12"/>
      <c r="D318" s="11" t="s">
        <v>259</v>
      </c>
      <c r="E318" s="11"/>
      <c r="F318" s="11"/>
      <c r="G318" s="11"/>
      <c r="H318" s="11"/>
      <c r="I318" s="11"/>
      <c r="J318" s="13"/>
    </row>
    <row r="319" spans="2:10" x14ac:dyDescent="0.2">
      <c r="B319" s="11">
        <v>31</v>
      </c>
      <c r="C319" s="12"/>
      <c r="D319" s="11" t="s">
        <v>260</v>
      </c>
      <c r="E319" s="11"/>
      <c r="F319" s="11"/>
      <c r="G319" s="11"/>
      <c r="H319" s="11"/>
      <c r="I319" s="11"/>
      <c r="J319" s="13"/>
    </row>
    <row r="320" spans="2:10" x14ac:dyDescent="0.2">
      <c r="B320" s="11">
        <v>32</v>
      </c>
      <c r="C320" s="12"/>
      <c r="D320" s="11" t="s">
        <v>261</v>
      </c>
      <c r="E320" s="11"/>
      <c r="F320" s="11"/>
      <c r="G320" s="11"/>
      <c r="H320" s="11"/>
      <c r="I320" s="11"/>
      <c r="J320" s="13"/>
    </row>
    <row r="321" spans="2:10" x14ac:dyDescent="0.2">
      <c r="B321" s="11">
        <v>33</v>
      </c>
      <c r="C321" s="12"/>
      <c r="D321" s="11" t="s">
        <v>262</v>
      </c>
      <c r="E321" s="11"/>
      <c r="F321" s="11"/>
      <c r="G321" s="11"/>
      <c r="H321" s="11"/>
      <c r="I321" s="11"/>
      <c r="J321" s="13"/>
    </row>
    <row r="322" spans="2:10" x14ac:dyDescent="0.2">
      <c r="B322" s="11">
        <v>34</v>
      </c>
      <c r="C322" s="12"/>
      <c r="D322" s="11" t="s">
        <v>263</v>
      </c>
      <c r="E322" s="11"/>
      <c r="F322" s="11"/>
      <c r="G322" s="11"/>
      <c r="H322" s="11"/>
      <c r="I322" s="11"/>
      <c r="J322" s="13"/>
    </row>
    <row r="323" spans="2:10" x14ac:dyDescent="0.2">
      <c r="B323" s="11">
        <v>35</v>
      </c>
      <c r="C323" s="12"/>
      <c r="D323" s="11" t="s">
        <v>264</v>
      </c>
      <c r="E323" s="11"/>
      <c r="F323" s="11"/>
      <c r="G323" s="11"/>
      <c r="H323" s="11"/>
      <c r="I323" s="11"/>
      <c r="J323" s="13"/>
    </row>
    <row r="324" spans="2:10" x14ac:dyDescent="0.2">
      <c r="B324" s="11">
        <v>36</v>
      </c>
      <c r="C324" s="12"/>
      <c r="D324" s="13"/>
      <c r="E324" s="11"/>
      <c r="F324" s="11"/>
      <c r="G324" s="11"/>
      <c r="H324" s="11"/>
      <c r="I324" s="11"/>
      <c r="J324" s="13"/>
    </row>
    <row r="325" spans="2:10" x14ac:dyDescent="0.2">
      <c r="B325" s="11"/>
      <c r="C325" s="12"/>
      <c r="D325" s="13" t="s">
        <v>265</v>
      </c>
      <c r="E325" s="11"/>
      <c r="F325" s="11"/>
      <c r="G325" s="11"/>
      <c r="H325" s="11"/>
      <c r="I325" s="11"/>
      <c r="J325" s="13"/>
    </row>
    <row r="326" spans="2:10" x14ac:dyDescent="0.2">
      <c r="B326" s="11"/>
      <c r="C326" s="12"/>
      <c r="D326" s="13" t="s">
        <v>266</v>
      </c>
      <c r="E326" s="11"/>
      <c r="F326" s="11"/>
      <c r="G326" s="11"/>
      <c r="H326" s="11"/>
      <c r="I326" s="44"/>
      <c r="J326" s="13"/>
    </row>
    <row r="327" spans="2:10" x14ac:dyDescent="0.2">
      <c r="B327" s="11">
        <v>1</v>
      </c>
      <c r="C327" s="25" t="s">
        <v>46</v>
      </c>
      <c r="D327" s="11" t="s">
        <v>267</v>
      </c>
      <c r="E327" s="11">
        <v>1</v>
      </c>
      <c r="F327" s="11"/>
      <c r="G327" s="11">
        <v>48</v>
      </c>
      <c r="H327" s="11">
        <v>2000</v>
      </c>
      <c r="I327" s="11">
        <v>140000</v>
      </c>
      <c r="J327" s="13"/>
    </row>
    <row r="328" spans="2:10" x14ac:dyDescent="0.2">
      <c r="B328" s="11">
        <v>2</v>
      </c>
      <c r="C328" s="25" t="s">
        <v>46</v>
      </c>
      <c r="D328" s="11" t="s">
        <v>268</v>
      </c>
      <c r="E328" s="11">
        <v>2</v>
      </c>
      <c r="F328" s="11"/>
      <c r="G328" s="11">
        <v>32</v>
      </c>
      <c r="H328" s="11">
        <v>2500</v>
      </c>
      <c r="I328" s="11">
        <v>25000</v>
      </c>
      <c r="J328" s="13"/>
    </row>
    <row r="329" spans="2:10" x14ac:dyDescent="0.2">
      <c r="B329" s="11">
        <v>3</v>
      </c>
      <c r="C329" s="25" t="s">
        <v>46</v>
      </c>
      <c r="D329" s="11" t="s">
        <v>269</v>
      </c>
      <c r="E329" s="11"/>
      <c r="F329" s="11"/>
      <c r="G329" s="11">
        <v>16</v>
      </c>
      <c r="H329" s="11">
        <v>8000</v>
      </c>
      <c r="I329" s="11"/>
      <c r="J329" s="13"/>
    </row>
    <row r="330" spans="2:10" x14ac:dyDescent="0.2">
      <c r="B330" s="11">
        <v>4</v>
      </c>
      <c r="C330" s="25" t="s">
        <v>46</v>
      </c>
      <c r="D330" s="11" t="s">
        <v>270</v>
      </c>
      <c r="E330" s="11"/>
      <c r="F330" s="11"/>
      <c r="G330" s="11">
        <v>8</v>
      </c>
      <c r="H330" s="11">
        <v>1200</v>
      </c>
      <c r="I330" s="11"/>
      <c r="J330" s="13"/>
    </row>
    <row r="331" spans="2:10" x14ac:dyDescent="0.2">
      <c r="B331" s="11">
        <v>5</v>
      </c>
      <c r="C331" s="12"/>
      <c r="D331" s="11" t="s">
        <v>271</v>
      </c>
      <c r="E331" s="11"/>
      <c r="F331" s="11"/>
      <c r="G331" s="11"/>
      <c r="H331" s="11"/>
      <c r="I331" s="11"/>
      <c r="J331" s="13"/>
    </row>
    <row r="332" spans="2:10" x14ac:dyDescent="0.2">
      <c r="B332" s="11"/>
      <c r="C332" s="12"/>
      <c r="D332" s="11"/>
      <c r="E332" s="11"/>
      <c r="F332" s="11"/>
      <c r="G332" s="11"/>
      <c r="H332" s="11"/>
      <c r="I332" s="11"/>
      <c r="J332" s="13"/>
    </row>
    <row r="333" spans="2:10" x14ac:dyDescent="0.2">
      <c r="B333" s="11">
        <v>1</v>
      </c>
      <c r="C333" s="12"/>
      <c r="D333" s="13" t="s">
        <v>272</v>
      </c>
      <c r="E333" s="11"/>
      <c r="F333" s="11"/>
      <c r="G333" s="11"/>
      <c r="H333" s="11"/>
      <c r="I333" s="11"/>
      <c r="J333" s="13"/>
    </row>
    <row r="334" spans="2:10" x14ac:dyDescent="0.2">
      <c r="B334" s="11">
        <v>2</v>
      </c>
      <c r="C334" s="25" t="s">
        <v>46</v>
      </c>
      <c r="D334" s="11" t="s">
        <v>273</v>
      </c>
      <c r="E334" s="11">
        <v>1</v>
      </c>
      <c r="F334" s="11"/>
      <c r="G334" s="11">
        <v>8</v>
      </c>
      <c r="H334" s="11">
        <v>400</v>
      </c>
      <c r="I334" s="11">
        <v>16000</v>
      </c>
      <c r="J334" s="13"/>
    </row>
    <row r="335" spans="2:10" x14ac:dyDescent="0.2">
      <c r="B335" s="11">
        <v>3</v>
      </c>
      <c r="C335" s="25"/>
      <c r="D335" s="11" t="s">
        <v>274</v>
      </c>
      <c r="E335" s="11"/>
      <c r="F335" s="11"/>
      <c r="G335" s="11"/>
      <c r="H335" s="11"/>
      <c r="I335" s="11"/>
      <c r="J335" s="13"/>
    </row>
    <row r="336" spans="2:10" x14ac:dyDescent="0.2">
      <c r="B336" s="11">
        <v>4</v>
      </c>
      <c r="C336" s="25" t="s">
        <v>46</v>
      </c>
      <c r="D336" s="11" t="s">
        <v>275</v>
      </c>
      <c r="E336" s="11">
        <v>1</v>
      </c>
      <c r="F336" s="11"/>
      <c r="G336" s="11">
        <v>8</v>
      </c>
      <c r="H336" s="11">
        <v>400</v>
      </c>
      <c r="I336" s="11">
        <v>19000</v>
      </c>
      <c r="J336" s="13"/>
    </row>
    <row r="337" spans="2:10" x14ac:dyDescent="0.2">
      <c r="B337" s="11">
        <v>5</v>
      </c>
      <c r="C337" s="12"/>
      <c r="D337" s="11" t="s">
        <v>276</v>
      </c>
      <c r="E337" s="11"/>
      <c r="F337" s="11"/>
      <c r="G337" s="11"/>
      <c r="H337" s="11"/>
      <c r="I337" s="11"/>
      <c r="J337" s="13"/>
    </row>
    <row r="338" spans="2:10" x14ac:dyDescent="0.2">
      <c r="B338" s="11">
        <v>6</v>
      </c>
      <c r="C338" s="25" t="s">
        <v>46</v>
      </c>
      <c r="D338" s="11" t="s">
        <v>277</v>
      </c>
      <c r="E338" s="11">
        <v>1</v>
      </c>
      <c r="F338" s="11"/>
      <c r="G338" s="11">
        <v>2</v>
      </c>
      <c r="H338" s="11">
        <v>200</v>
      </c>
      <c r="I338" s="11">
        <v>1600</v>
      </c>
      <c r="J338" s="13"/>
    </row>
    <row r="339" spans="2:10" x14ac:dyDescent="0.2">
      <c r="B339" s="11">
        <v>7</v>
      </c>
      <c r="C339" s="12"/>
      <c r="D339" s="11" t="s">
        <v>278</v>
      </c>
      <c r="E339" s="11"/>
      <c r="F339" s="11"/>
      <c r="G339" s="11"/>
      <c r="H339" s="11"/>
      <c r="I339" s="11"/>
      <c r="J339" s="13"/>
    </row>
    <row r="340" spans="2:10" x14ac:dyDescent="0.2">
      <c r="B340" s="11">
        <v>8</v>
      </c>
      <c r="C340" s="25" t="s">
        <v>46</v>
      </c>
      <c r="D340" s="11" t="s">
        <v>279</v>
      </c>
      <c r="E340" s="11">
        <v>1</v>
      </c>
      <c r="F340" s="11"/>
      <c r="G340" s="11">
        <v>2</v>
      </c>
      <c r="H340" s="11">
        <v>200</v>
      </c>
      <c r="I340" s="11">
        <v>3000</v>
      </c>
      <c r="J340" s="13"/>
    </row>
    <row r="341" spans="2:10" x14ac:dyDescent="0.2">
      <c r="B341" s="11">
        <v>9</v>
      </c>
      <c r="C341" s="25"/>
      <c r="D341" s="11" t="s">
        <v>280</v>
      </c>
      <c r="E341" s="11"/>
      <c r="F341" s="11"/>
      <c r="G341" s="11"/>
      <c r="H341" s="11"/>
      <c r="I341" s="11"/>
      <c r="J341" s="13"/>
    </row>
    <row r="342" spans="2:10" x14ac:dyDescent="0.2">
      <c r="B342" s="11">
        <v>10</v>
      </c>
      <c r="C342" s="25" t="s">
        <v>46</v>
      </c>
      <c r="D342" s="11" t="s">
        <v>281</v>
      </c>
      <c r="E342" s="11">
        <v>1</v>
      </c>
      <c r="F342" s="11"/>
      <c r="G342" s="11"/>
      <c r="H342" s="11"/>
      <c r="I342" s="11"/>
      <c r="J342" s="13"/>
    </row>
    <row r="343" spans="2:10" x14ac:dyDescent="0.2">
      <c r="B343" s="11">
        <v>11</v>
      </c>
      <c r="C343" s="25" t="s">
        <v>84</v>
      </c>
      <c r="D343" s="11" t="s">
        <v>282</v>
      </c>
      <c r="E343" s="11"/>
      <c r="F343" s="11"/>
      <c r="G343" s="11">
        <v>4</v>
      </c>
      <c r="H343" s="11">
        <v>400</v>
      </c>
      <c r="I343" s="11"/>
      <c r="J343" s="13"/>
    </row>
    <row r="344" spans="2:10" x14ac:dyDescent="0.2">
      <c r="B344" s="11"/>
      <c r="C344" s="25" t="s">
        <v>84</v>
      </c>
      <c r="D344" s="11" t="s">
        <v>283</v>
      </c>
      <c r="E344" s="11">
        <v>1</v>
      </c>
      <c r="F344" s="11"/>
      <c r="G344" s="11">
        <v>16</v>
      </c>
      <c r="H344" s="11">
        <v>300</v>
      </c>
      <c r="I344" s="11">
        <v>3500</v>
      </c>
      <c r="J344" s="13"/>
    </row>
    <row r="345" spans="2:10" x14ac:dyDescent="0.2">
      <c r="B345" s="11">
        <v>12</v>
      </c>
      <c r="C345" s="12"/>
      <c r="D345" s="11" t="s">
        <v>284</v>
      </c>
      <c r="E345" s="11"/>
      <c r="F345" s="11"/>
      <c r="G345" s="11"/>
      <c r="H345" s="11"/>
      <c r="I345" s="11"/>
      <c r="J345" s="13"/>
    </row>
    <row r="346" spans="2:10" x14ac:dyDescent="0.2">
      <c r="B346" s="11">
        <v>13</v>
      </c>
      <c r="C346" s="12"/>
      <c r="D346" s="11" t="s">
        <v>285</v>
      </c>
      <c r="E346" s="11"/>
      <c r="F346" s="45"/>
      <c r="G346" s="11"/>
      <c r="H346" s="11"/>
      <c r="I346" s="11"/>
      <c r="J346" s="13"/>
    </row>
    <row r="347" spans="2:10" x14ac:dyDescent="0.2">
      <c r="B347" s="11">
        <v>14</v>
      </c>
      <c r="C347" s="25" t="s">
        <v>84</v>
      </c>
      <c r="D347" s="11" t="s">
        <v>286</v>
      </c>
      <c r="E347" s="11">
        <v>2</v>
      </c>
      <c r="F347" s="11"/>
      <c r="G347" s="11">
        <v>2</v>
      </c>
      <c r="H347" s="11">
        <v>600</v>
      </c>
      <c r="I347" s="11"/>
      <c r="J347" s="13"/>
    </row>
    <row r="348" spans="2:10" x14ac:dyDescent="0.2">
      <c r="B348" s="11">
        <v>15</v>
      </c>
      <c r="C348" s="25" t="s">
        <v>46</v>
      </c>
      <c r="D348" s="11" t="s">
        <v>287</v>
      </c>
      <c r="E348" s="11"/>
      <c r="F348" s="11"/>
      <c r="G348" s="11">
        <v>2</v>
      </c>
      <c r="H348" s="11">
        <v>800</v>
      </c>
      <c r="I348" s="11"/>
      <c r="J348" s="13"/>
    </row>
    <row r="349" spans="2:10" x14ac:dyDescent="0.2">
      <c r="B349" s="11">
        <v>16</v>
      </c>
      <c r="C349" s="12"/>
      <c r="D349" s="11"/>
      <c r="E349" s="11"/>
      <c r="F349" s="11"/>
      <c r="G349" s="11"/>
      <c r="H349" s="11"/>
      <c r="I349" s="11"/>
      <c r="J349" s="13"/>
    </row>
    <row r="350" spans="2:10" x14ac:dyDescent="0.2">
      <c r="B350" s="11"/>
      <c r="C350" s="12"/>
      <c r="D350" s="13" t="s">
        <v>288</v>
      </c>
      <c r="E350" s="11"/>
      <c r="F350" s="11"/>
      <c r="G350" s="11"/>
      <c r="H350" s="11"/>
      <c r="I350" s="11"/>
      <c r="J350" s="13"/>
    </row>
    <row r="351" spans="2:10" x14ac:dyDescent="0.2">
      <c r="B351" s="11">
        <v>1</v>
      </c>
      <c r="C351" s="25" t="s">
        <v>84</v>
      </c>
      <c r="D351" s="11" t="s">
        <v>289</v>
      </c>
      <c r="E351" s="43"/>
      <c r="F351" s="43"/>
      <c r="G351" s="43">
        <v>24</v>
      </c>
      <c r="H351" s="43">
        <v>600</v>
      </c>
      <c r="I351" s="46">
        <v>35000</v>
      </c>
      <c r="J351" s="13"/>
    </row>
    <row r="352" spans="2:10" x14ac:dyDescent="0.2">
      <c r="B352" s="11">
        <v>2</v>
      </c>
      <c r="C352" s="25" t="s">
        <v>84</v>
      </c>
      <c r="D352" s="11" t="s">
        <v>290</v>
      </c>
      <c r="E352" s="43"/>
      <c r="F352" s="43"/>
      <c r="G352" s="43">
        <v>8</v>
      </c>
      <c r="H352" s="43">
        <v>2600</v>
      </c>
      <c r="I352" s="43"/>
      <c r="J352" s="13"/>
    </row>
    <row r="353" spans="2:10" ht="25.5" x14ac:dyDescent="0.2">
      <c r="B353" s="11">
        <v>3</v>
      </c>
      <c r="C353" s="25" t="s">
        <v>84</v>
      </c>
      <c r="D353" s="11" t="s">
        <v>291</v>
      </c>
      <c r="E353" s="43"/>
      <c r="F353" s="43"/>
      <c r="G353" s="43">
        <v>4</v>
      </c>
      <c r="H353" s="43">
        <v>400</v>
      </c>
      <c r="I353" s="43"/>
      <c r="J353" s="13"/>
    </row>
    <row r="354" spans="2:10" x14ac:dyDescent="0.2">
      <c r="B354" s="11"/>
      <c r="C354" s="25" t="s">
        <v>46</v>
      </c>
      <c r="D354" s="11" t="s">
        <v>292</v>
      </c>
      <c r="E354" s="43"/>
      <c r="F354" s="43"/>
      <c r="G354" s="43">
        <v>8</v>
      </c>
      <c r="H354" s="43">
        <v>1200</v>
      </c>
      <c r="I354" s="43"/>
      <c r="J354" s="13"/>
    </row>
    <row r="355" spans="2:10" x14ac:dyDescent="0.2">
      <c r="B355" s="11"/>
      <c r="C355" s="12"/>
      <c r="D355" s="11"/>
      <c r="E355" s="11"/>
      <c r="F355" s="11"/>
      <c r="G355" s="11"/>
      <c r="H355" s="11"/>
      <c r="I355" s="11"/>
      <c r="J355" s="13"/>
    </row>
    <row r="356" spans="2:10" x14ac:dyDescent="0.2">
      <c r="B356" s="11">
        <v>1</v>
      </c>
      <c r="C356" s="12"/>
      <c r="D356" s="13" t="s">
        <v>293</v>
      </c>
      <c r="E356" s="11"/>
      <c r="F356" s="11"/>
      <c r="G356" s="11"/>
      <c r="H356" s="11"/>
      <c r="I356" s="11"/>
      <c r="J356" s="13"/>
    </row>
    <row r="357" spans="2:10" x14ac:dyDescent="0.2">
      <c r="B357" s="11"/>
      <c r="C357" s="12"/>
      <c r="D357" s="13" t="s">
        <v>294</v>
      </c>
      <c r="E357" s="11"/>
      <c r="F357" s="11"/>
      <c r="G357" s="11"/>
      <c r="H357" s="11"/>
      <c r="I357" s="11"/>
      <c r="J357" s="13"/>
    </row>
    <row r="358" spans="2:10" x14ac:dyDescent="0.2">
      <c r="B358" s="11"/>
      <c r="C358" s="12"/>
      <c r="D358" s="11"/>
      <c r="E358" s="11"/>
      <c r="F358" s="11"/>
      <c r="G358" s="11"/>
      <c r="H358" s="11"/>
      <c r="I358" s="11"/>
      <c r="J358" s="13"/>
    </row>
    <row r="359" spans="2:10" x14ac:dyDescent="0.2">
      <c r="B359" s="11"/>
      <c r="C359" s="12"/>
      <c r="D359" s="13" t="s">
        <v>295</v>
      </c>
      <c r="E359" s="11"/>
      <c r="F359" s="11"/>
      <c r="G359" s="11"/>
      <c r="H359" s="11"/>
      <c r="I359" s="11"/>
      <c r="J359" s="13"/>
    </row>
    <row r="360" spans="2:10" x14ac:dyDescent="0.2">
      <c r="B360" s="11">
        <v>1</v>
      </c>
      <c r="C360" s="12"/>
      <c r="D360" s="11" t="s">
        <v>296</v>
      </c>
      <c r="E360" s="11"/>
      <c r="F360" s="11"/>
      <c r="G360" s="11"/>
      <c r="H360" s="11"/>
      <c r="I360" s="11"/>
      <c r="J360" s="13"/>
    </row>
    <row r="361" spans="2:10" x14ac:dyDescent="0.2">
      <c r="B361" s="11">
        <v>2</v>
      </c>
      <c r="C361" s="12"/>
      <c r="D361" s="11" t="s">
        <v>297</v>
      </c>
      <c r="E361" s="11"/>
      <c r="F361" s="11"/>
      <c r="G361" s="11"/>
      <c r="H361" s="11"/>
      <c r="I361" s="11"/>
      <c r="J361" s="13"/>
    </row>
    <row r="362" spans="2:10" x14ac:dyDescent="0.2">
      <c r="B362" s="11">
        <v>3</v>
      </c>
      <c r="C362" s="12"/>
      <c r="D362" s="11" t="s">
        <v>298</v>
      </c>
      <c r="E362" s="11"/>
      <c r="F362" s="11"/>
      <c r="G362" s="11"/>
      <c r="H362" s="11"/>
      <c r="I362" s="11"/>
      <c r="J362" s="13"/>
    </row>
    <row r="363" spans="2:10" x14ac:dyDescent="0.2">
      <c r="B363" s="11">
        <v>4</v>
      </c>
      <c r="C363" s="12"/>
      <c r="D363" s="11" t="s">
        <v>299</v>
      </c>
      <c r="E363" s="11"/>
      <c r="F363" s="11"/>
      <c r="G363" s="11"/>
      <c r="H363" s="11"/>
      <c r="I363" s="11"/>
      <c r="J363" s="13"/>
    </row>
    <row r="364" spans="2:10" x14ac:dyDescent="0.2">
      <c r="B364" s="11"/>
      <c r="C364" s="12"/>
      <c r="D364" s="11"/>
      <c r="E364" s="11"/>
      <c r="F364" s="11"/>
      <c r="G364" s="11"/>
      <c r="H364" s="11"/>
      <c r="I364" s="11"/>
      <c r="J364" s="13"/>
    </row>
    <row r="365" spans="2:10" x14ac:dyDescent="0.2">
      <c r="B365" s="11"/>
      <c r="C365" s="12"/>
      <c r="D365" s="13" t="s">
        <v>300</v>
      </c>
      <c r="E365" s="11"/>
      <c r="F365" s="11"/>
      <c r="G365" s="11"/>
      <c r="H365" s="11"/>
      <c r="I365" s="11"/>
      <c r="J365" s="13"/>
    </row>
    <row r="366" spans="2:10" x14ac:dyDescent="0.2">
      <c r="B366" s="11">
        <v>1</v>
      </c>
      <c r="C366" s="25" t="s">
        <v>46</v>
      </c>
      <c r="D366" s="11" t="s">
        <v>301</v>
      </c>
      <c r="E366" s="11"/>
      <c r="F366" s="11"/>
      <c r="G366" s="11">
        <v>24</v>
      </c>
      <c r="H366" s="11">
        <v>400</v>
      </c>
      <c r="I366" s="44">
        <v>6800</v>
      </c>
      <c r="J366" s="13"/>
    </row>
    <row r="367" spans="2:10" x14ac:dyDescent="0.2">
      <c r="B367" s="11">
        <v>2</v>
      </c>
      <c r="C367" s="25" t="s">
        <v>46</v>
      </c>
      <c r="D367" s="11" t="s">
        <v>302</v>
      </c>
      <c r="E367" s="11"/>
      <c r="F367" s="11"/>
      <c r="G367" s="11">
        <v>1</v>
      </c>
      <c r="H367" s="11">
        <v>400</v>
      </c>
      <c r="I367" s="11"/>
      <c r="J367" s="13"/>
    </row>
    <row r="368" spans="2:10" x14ac:dyDescent="0.2">
      <c r="B368" s="11">
        <v>3</v>
      </c>
      <c r="C368" s="12"/>
      <c r="D368" s="11"/>
      <c r="E368" s="11"/>
      <c r="F368" s="11"/>
      <c r="G368" s="11"/>
      <c r="H368" s="11"/>
      <c r="I368" s="11"/>
      <c r="J368" s="13"/>
    </row>
    <row r="369" spans="2:10" ht="30" x14ac:dyDescent="0.2">
      <c r="B369" s="11"/>
      <c r="C369" s="12"/>
      <c r="D369" s="47" t="s">
        <v>303</v>
      </c>
      <c r="E369" s="11"/>
      <c r="F369" s="11"/>
      <c r="G369" s="11"/>
      <c r="H369" s="11"/>
      <c r="I369" s="11"/>
      <c r="J369" s="13"/>
    </row>
    <row r="370" spans="2:10" x14ac:dyDescent="0.2">
      <c r="B370" s="11">
        <v>1</v>
      </c>
      <c r="C370" s="12"/>
      <c r="D370" s="48"/>
      <c r="E370" s="11"/>
      <c r="F370" s="11"/>
      <c r="G370" s="11"/>
      <c r="H370" s="11"/>
      <c r="I370" s="11"/>
      <c r="J370" s="13"/>
    </row>
    <row r="371" spans="2:10" x14ac:dyDescent="0.2">
      <c r="B371" s="11"/>
      <c r="C371" s="12"/>
      <c r="D371" s="11"/>
      <c r="E371" s="11"/>
      <c r="F371" s="11"/>
      <c r="G371" s="11"/>
      <c r="H371" s="11"/>
      <c r="I371" s="11"/>
      <c r="J371" s="13"/>
    </row>
    <row r="372" spans="2:10" x14ac:dyDescent="0.2">
      <c r="B372" s="11"/>
      <c r="C372" s="12"/>
      <c r="D372" s="13" t="s">
        <v>304</v>
      </c>
      <c r="E372" s="11"/>
      <c r="F372" s="11"/>
      <c r="G372" s="11"/>
      <c r="H372" s="11"/>
      <c r="I372" s="11"/>
      <c r="J372" s="13"/>
    </row>
    <row r="373" spans="2:10" x14ac:dyDescent="0.2">
      <c r="B373" s="11">
        <v>1</v>
      </c>
      <c r="C373" s="12"/>
      <c r="D373" s="11" t="s">
        <v>305</v>
      </c>
      <c r="E373" s="11"/>
      <c r="F373" s="11"/>
      <c r="G373" s="11"/>
      <c r="H373" s="11"/>
      <c r="I373" s="11"/>
      <c r="J373" s="13"/>
    </row>
    <row r="374" spans="2:10" x14ac:dyDescent="0.2">
      <c r="B374" s="11">
        <v>2</v>
      </c>
      <c r="C374" s="12"/>
      <c r="D374" s="11" t="s">
        <v>306</v>
      </c>
      <c r="E374" s="11"/>
      <c r="F374" s="11"/>
      <c r="G374" s="11"/>
      <c r="H374" s="11"/>
      <c r="I374" s="11"/>
      <c r="J374" s="13"/>
    </row>
    <row r="375" spans="2:10" x14ac:dyDescent="0.2">
      <c r="B375" s="11"/>
      <c r="C375" s="12"/>
      <c r="D375" s="11"/>
      <c r="E375" s="11"/>
      <c r="F375" s="11"/>
      <c r="G375" s="11"/>
      <c r="H375" s="11"/>
      <c r="I375" s="11"/>
      <c r="J375" s="13"/>
    </row>
    <row r="376" spans="2:10" x14ac:dyDescent="0.2">
      <c r="B376" s="15"/>
      <c r="C376" s="16"/>
      <c r="D376" s="15" t="s">
        <v>1</v>
      </c>
      <c r="E376" s="15"/>
      <c r="F376" s="15">
        <f>SUM(F283:F375)</f>
        <v>0</v>
      </c>
      <c r="G376" s="15">
        <f>SUM(G283:G375)</f>
        <v>409</v>
      </c>
      <c r="H376" s="15">
        <f>SUM(H283:H375)</f>
        <v>45100</v>
      </c>
      <c r="I376" s="15">
        <f>SUM(I283:I375)</f>
        <v>309900</v>
      </c>
      <c r="J376" s="15">
        <f>SUM(J283:J375)</f>
        <v>0</v>
      </c>
    </row>
    <row r="378" spans="2:10" x14ac:dyDescent="0.2">
      <c r="C378" s="18">
        <v>7</v>
      </c>
      <c r="D378" s="28" t="s">
        <v>0</v>
      </c>
    </row>
    <row r="380" spans="2:10" ht="13.5" thickBot="1" x14ac:dyDescent="0.25">
      <c r="B380" s="8" t="s">
        <v>24</v>
      </c>
      <c r="C380" s="9" t="s">
        <v>39</v>
      </c>
      <c r="D380" s="8" t="s">
        <v>25</v>
      </c>
      <c r="E380" s="8" t="s">
        <v>40</v>
      </c>
      <c r="F380" s="8" t="s">
        <v>41</v>
      </c>
      <c r="G380" s="8" t="s">
        <v>42</v>
      </c>
      <c r="H380" s="8" t="s">
        <v>43</v>
      </c>
      <c r="I380" s="8" t="s">
        <v>0</v>
      </c>
      <c r="J380" s="10" t="s">
        <v>1</v>
      </c>
    </row>
    <row r="381" spans="2:10" ht="13.5" thickTop="1" x14ac:dyDescent="0.2">
      <c r="B381" s="11"/>
      <c r="C381" s="12"/>
      <c r="D381" s="13" t="s">
        <v>307</v>
      </c>
      <c r="E381" s="11"/>
      <c r="F381" s="11"/>
      <c r="G381" s="11"/>
      <c r="H381" s="11"/>
      <c r="I381" s="11"/>
      <c r="J381" s="13"/>
    </row>
    <row r="382" spans="2:10" x14ac:dyDescent="0.2">
      <c r="B382" s="11">
        <v>1</v>
      </c>
      <c r="C382" s="25" t="s">
        <v>46</v>
      </c>
      <c r="D382" s="11" t="s">
        <v>308</v>
      </c>
      <c r="E382" s="11">
        <v>4</v>
      </c>
      <c r="F382" s="11"/>
      <c r="G382" s="11">
        <v>2</v>
      </c>
      <c r="H382" s="11">
        <v>100</v>
      </c>
      <c r="I382" s="11">
        <v>3900</v>
      </c>
      <c r="J382" s="13"/>
    </row>
    <row r="383" spans="2:10" x14ac:dyDescent="0.2">
      <c r="B383" s="11">
        <v>2</v>
      </c>
      <c r="C383" s="25" t="s">
        <v>46</v>
      </c>
      <c r="D383" s="11" t="s">
        <v>309</v>
      </c>
      <c r="E383" s="11">
        <v>1</v>
      </c>
      <c r="F383" s="11"/>
      <c r="G383" s="11">
        <v>1</v>
      </c>
      <c r="H383" s="11">
        <v>100</v>
      </c>
      <c r="I383" s="11">
        <v>1200</v>
      </c>
      <c r="J383" s="13"/>
    </row>
    <row r="384" spans="2:10" x14ac:dyDescent="0.2">
      <c r="B384" s="11">
        <v>3</v>
      </c>
      <c r="C384" s="25" t="s">
        <v>46</v>
      </c>
      <c r="D384" s="11" t="s">
        <v>310</v>
      </c>
      <c r="E384" s="11">
        <v>2</v>
      </c>
      <c r="F384" s="11"/>
      <c r="G384" s="11">
        <v>1</v>
      </c>
      <c r="H384" s="11">
        <v>100</v>
      </c>
      <c r="I384" s="11">
        <v>800</v>
      </c>
      <c r="J384" s="13"/>
    </row>
    <row r="385" spans="2:10" x14ac:dyDescent="0.2">
      <c r="B385" s="11">
        <v>4</v>
      </c>
      <c r="C385" s="25"/>
      <c r="D385" s="11" t="s">
        <v>311</v>
      </c>
      <c r="E385" s="11"/>
      <c r="F385" s="11"/>
      <c r="G385" s="11"/>
      <c r="H385" s="11"/>
      <c r="I385" s="11"/>
      <c r="J385" s="13"/>
    </row>
    <row r="386" spans="2:10" x14ac:dyDescent="0.2">
      <c r="B386" s="11">
        <v>5</v>
      </c>
      <c r="C386" s="25"/>
      <c r="D386" s="11" t="s">
        <v>312</v>
      </c>
      <c r="E386" s="11"/>
      <c r="F386" s="11"/>
      <c r="G386" s="11"/>
      <c r="H386" s="11"/>
      <c r="I386" s="11"/>
      <c r="J386" s="13"/>
    </row>
    <row r="387" spans="2:10" x14ac:dyDescent="0.2">
      <c r="B387" s="11">
        <v>6</v>
      </c>
      <c r="C387" s="12"/>
      <c r="D387" s="11" t="s">
        <v>313</v>
      </c>
      <c r="E387" s="11"/>
      <c r="F387" s="11"/>
      <c r="G387" s="11"/>
      <c r="H387" s="11"/>
      <c r="I387" s="11"/>
      <c r="J387" s="13"/>
    </row>
    <row r="388" spans="2:10" x14ac:dyDescent="0.2">
      <c r="B388" s="71"/>
      <c r="C388" s="72"/>
      <c r="D388" s="13"/>
      <c r="E388" s="71"/>
      <c r="F388" s="71"/>
      <c r="G388" s="71"/>
      <c r="H388" s="71"/>
      <c r="I388" s="71"/>
      <c r="J388" s="73"/>
    </row>
    <row r="389" spans="2:10" x14ac:dyDescent="0.2">
      <c r="B389" s="71"/>
      <c r="C389" s="72"/>
      <c r="D389" s="13" t="s">
        <v>314</v>
      </c>
      <c r="E389" s="71"/>
      <c r="F389" s="71"/>
      <c r="G389" s="71"/>
      <c r="H389" s="71"/>
      <c r="I389" s="71"/>
      <c r="J389" s="73"/>
    </row>
    <row r="390" spans="2:10" x14ac:dyDescent="0.2">
      <c r="B390" s="11">
        <v>1</v>
      </c>
      <c r="C390" s="25" t="s">
        <v>46</v>
      </c>
      <c r="D390" s="11" t="s">
        <v>315</v>
      </c>
      <c r="E390" s="11">
        <v>1</v>
      </c>
      <c r="F390" s="11"/>
      <c r="G390" s="11">
        <v>3</v>
      </c>
      <c r="H390" s="11">
        <v>300</v>
      </c>
      <c r="I390" s="11">
        <v>1300</v>
      </c>
      <c r="J390" s="13"/>
    </row>
    <row r="391" spans="2:10" x14ac:dyDescent="0.2">
      <c r="B391" s="11">
        <v>2</v>
      </c>
      <c r="C391" s="25"/>
      <c r="D391" s="11" t="s">
        <v>10</v>
      </c>
      <c r="E391" s="11"/>
      <c r="F391" s="11"/>
      <c r="G391" s="11"/>
      <c r="H391" s="11"/>
      <c r="I391" s="11"/>
      <c r="J391" s="13"/>
    </row>
    <row r="392" spans="2:10" x14ac:dyDescent="0.2">
      <c r="B392" s="11">
        <v>3</v>
      </c>
      <c r="C392" s="25" t="s">
        <v>46</v>
      </c>
      <c r="D392" s="11" t="s">
        <v>316</v>
      </c>
      <c r="E392" s="11">
        <v>1</v>
      </c>
      <c r="F392" s="11"/>
      <c r="G392" s="11">
        <v>1</v>
      </c>
      <c r="H392" s="11">
        <v>200</v>
      </c>
      <c r="I392" s="11">
        <v>100</v>
      </c>
      <c r="J392" s="13"/>
    </row>
    <row r="393" spans="2:10" x14ac:dyDescent="0.2">
      <c r="B393" s="11">
        <v>4</v>
      </c>
      <c r="C393" s="25" t="s">
        <v>46</v>
      </c>
      <c r="D393" s="11" t="s">
        <v>317</v>
      </c>
      <c r="E393" s="11">
        <v>1</v>
      </c>
      <c r="F393" s="11"/>
      <c r="G393" s="11">
        <v>1</v>
      </c>
      <c r="H393" s="11">
        <v>200</v>
      </c>
      <c r="I393" s="11">
        <v>100</v>
      </c>
      <c r="J393" s="13"/>
    </row>
    <row r="394" spans="2:10" x14ac:dyDescent="0.2">
      <c r="B394" s="11">
        <v>5</v>
      </c>
      <c r="C394" s="25" t="s">
        <v>46</v>
      </c>
      <c r="D394" s="11" t="s">
        <v>318</v>
      </c>
      <c r="E394" s="11">
        <v>1</v>
      </c>
      <c r="F394" s="11"/>
      <c r="G394" s="11">
        <v>1</v>
      </c>
      <c r="H394" s="11">
        <v>100</v>
      </c>
      <c r="I394" s="11">
        <v>100</v>
      </c>
      <c r="J394" s="13"/>
    </row>
    <row r="395" spans="2:10" x14ac:dyDescent="0.2">
      <c r="B395" s="11"/>
      <c r="C395" s="25"/>
      <c r="D395" s="11"/>
      <c r="E395" s="11"/>
      <c r="F395" s="11"/>
      <c r="G395" s="11"/>
      <c r="H395" s="11"/>
      <c r="I395" s="11"/>
      <c r="J395" s="13"/>
    </row>
    <row r="396" spans="2:10" x14ac:dyDescent="0.2">
      <c r="B396" s="11"/>
      <c r="C396" s="12"/>
      <c r="D396" s="13" t="s">
        <v>319</v>
      </c>
      <c r="E396" s="11"/>
      <c r="F396" s="11"/>
      <c r="G396" s="11"/>
      <c r="H396" s="11"/>
      <c r="I396" s="11"/>
      <c r="J396" s="13"/>
    </row>
    <row r="397" spans="2:10" x14ac:dyDescent="0.2">
      <c r="B397" s="11">
        <v>1</v>
      </c>
      <c r="C397" s="12"/>
      <c r="D397" s="11" t="s">
        <v>320</v>
      </c>
      <c r="E397" s="11"/>
      <c r="F397" s="11"/>
      <c r="G397" s="11"/>
      <c r="H397" s="11"/>
      <c r="I397" s="11"/>
      <c r="J397" s="13"/>
    </row>
    <row r="398" spans="2:10" x14ac:dyDescent="0.2">
      <c r="B398" s="11">
        <v>2</v>
      </c>
      <c r="C398" s="12"/>
      <c r="D398" s="11" t="s">
        <v>321</v>
      </c>
      <c r="E398" s="11"/>
      <c r="F398" s="11"/>
      <c r="G398" s="11"/>
      <c r="H398" s="11"/>
      <c r="I398" s="11"/>
      <c r="J398" s="13"/>
    </row>
    <row r="399" spans="2:10" x14ac:dyDescent="0.2">
      <c r="B399" s="11">
        <v>3</v>
      </c>
      <c r="C399" s="25" t="s">
        <v>46</v>
      </c>
      <c r="D399" s="11" t="s">
        <v>322</v>
      </c>
      <c r="E399" s="11">
        <v>2</v>
      </c>
      <c r="F399" s="11"/>
      <c r="G399" s="11">
        <v>2</v>
      </c>
      <c r="H399" s="11">
        <v>200</v>
      </c>
      <c r="I399" s="11">
        <v>220</v>
      </c>
      <c r="J399" s="13"/>
    </row>
    <row r="400" spans="2:10" x14ac:dyDescent="0.2">
      <c r="B400" s="11"/>
      <c r="C400" s="12"/>
      <c r="D400" s="11" t="s">
        <v>323</v>
      </c>
      <c r="E400" s="11"/>
      <c r="F400" s="11"/>
      <c r="G400" s="11"/>
      <c r="H400" s="11"/>
      <c r="I400" s="11"/>
      <c r="J400" s="13"/>
    </row>
    <row r="401" spans="2:10" x14ac:dyDescent="0.2">
      <c r="B401" s="11"/>
      <c r="C401" s="12"/>
      <c r="D401" s="11" t="s">
        <v>324</v>
      </c>
      <c r="E401" s="11"/>
      <c r="F401" s="11"/>
      <c r="G401" s="11"/>
      <c r="H401" s="11"/>
      <c r="I401" s="11"/>
      <c r="J401" s="13"/>
    </row>
    <row r="402" spans="2:10" x14ac:dyDescent="0.2">
      <c r="B402" s="11">
        <v>5</v>
      </c>
      <c r="C402" s="25" t="s">
        <v>46</v>
      </c>
      <c r="D402" s="11" t="s">
        <v>325</v>
      </c>
      <c r="E402" s="11">
        <v>1</v>
      </c>
      <c r="F402" s="11"/>
      <c r="G402" s="11">
        <v>1</v>
      </c>
      <c r="H402" s="11">
        <v>100</v>
      </c>
      <c r="I402" s="11">
        <v>320</v>
      </c>
      <c r="J402" s="13"/>
    </row>
    <row r="403" spans="2:10" x14ac:dyDescent="0.2">
      <c r="B403" s="11">
        <v>6</v>
      </c>
      <c r="C403" s="12"/>
      <c r="D403" s="11" t="s">
        <v>326</v>
      </c>
      <c r="E403" s="11"/>
      <c r="F403" s="11"/>
      <c r="G403" s="11"/>
      <c r="H403" s="11"/>
      <c r="I403" s="11"/>
      <c r="J403" s="13"/>
    </row>
    <row r="404" spans="2:10" x14ac:dyDescent="0.2">
      <c r="B404" s="11">
        <v>7</v>
      </c>
      <c r="C404" s="25" t="s">
        <v>46</v>
      </c>
      <c r="D404" s="43" t="s">
        <v>327</v>
      </c>
      <c r="E404" s="43">
        <v>4</v>
      </c>
      <c r="F404" s="43"/>
      <c r="G404" s="43">
        <v>2</v>
      </c>
      <c r="H404" s="43">
        <v>200</v>
      </c>
      <c r="I404" s="43">
        <v>7000</v>
      </c>
      <c r="J404" s="13"/>
    </row>
    <row r="405" spans="2:10" x14ac:dyDescent="0.2">
      <c r="B405" s="11"/>
      <c r="C405" s="12"/>
      <c r="D405" s="11" t="s">
        <v>328</v>
      </c>
      <c r="E405" s="11"/>
      <c r="F405" s="11"/>
      <c r="G405" s="11"/>
      <c r="H405" s="11"/>
      <c r="I405" s="11"/>
      <c r="J405" s="13"/>
    </row>
    <row r="406" spans="2:10" x14ac:dyDescent="0.2">
      <c r="B406" s="11">
        <v>8</v>
      </c>
      <c r="C406" s="12"/>
      <c r="D406" s="11" t="s">
        <v>329</v>
      </c>
      <c r="E406" s="11"/>
      <c r="F406" s="11"/>
      <c r="G406" s="11"/>
      <c r="H406" s="11"/>
      <c r="I406" s="11"/>
      <c r="J406" s="13"/>
    </row>
    <row r="407" spans="2:10" x14ac:dyDescent="0.2">
      <c r="B407" s="11">
        <v>9</v>
      </c>
      <c r="C407" s="12"/>
      <c r="D407" s="11" t="s">
        <v>330</v>
      </c>
      <c r="E407" s="11"/>
      <c r="F407" s="11"/>
      <c r="G407" s="11"/>
      <c r="H407" s="11"/>
      <c r="I407" s="11"/>
      <c r="J407" s="13"/>
    </row>
    <row r="408" spans="2:10" x14ac:dyDescent="0.2">
      <c r="B408" s="11">
        <v>10</v>
      </c>
      <c r="C408" s="12"/>
      <c r="D408" s="11" t="s">
        <v>331</v>
      </c>
      <c r="E408" s="11"/>
      <c r="F408" s="11"/>
      <c r="G408" s="11"/>
      <c r="H408" s="11"/>
      <c r="I408" s="11"/>
      <c r="J408" s="13"/>
    </row>
    <row r="409" spans="2:10" x14ac:dyDescent="0.2">
      <c r="B409" s="11">
        <v>11</v>
      </c>
      <c r="C409" s="12"/>
      <c r="D409" s="11" t="s">
        <v>332</v>
      </c>
      <c r="E409" s="11"/>
      <c r="F409" s="11"/>
      <c r="G409" s="11"/>
      <c r="H409" s="11"/>
      <c r="I409" s="11"/>
      <c r="J409" s="13"/>
    </row>
    <row r="410" spans="2:10" x14ac:dyDescent="0.2">
      <c r="B410" s="11">
        <v>12</v>
      </c>
      <c r="C410" s="25" t="s">
        <v>46</v>
      </c>
      <c r="D410" s="11" t="s">
        <v>333</v>
      </c>
      <c r="E410" s="11">
        <v>10</v>
      </c>
      <c r="F410" s="11"/>
      <c r="G410" s="11">
        <v>16</v>
      </c>
      <c r="H410" s="11">
        <v>1500</v>
      </c>
      <c r="I410" s="11">
        <v>3600</v>
      </c>
      <c r="J410" s="13"/>
    </row>
    <row r="411" spans="2:10" x14ac:dyDescent="0.2">
      <c r="B411" s="11">
        <v>13</v>
      </c>
      <c r="C411" s="25"/>
      <c r="D411" s="11" t="s">
        <v>334</v>
      </c>
      <c r="E411" s="11"/>
      <c r="F411" s="11"/>
      <c r="G411" s="11"/>
      <c r="H411" s="11"/>
      <c r="I411" s="11"/>
      <c r="J411" s="13"/>
    </row>
    <row r="412" spans="2:10" x14ac:dyDescent="0.2">
      <c r="B412" s="11">
        <v>14</v>
      </c>
      <c r="C412" s="25" t="s">
        <v>46</v>
      </c>
      <c r="D412" s="11" t="s">
        <v>335</v>
      </c>
      <c r="E412" s="11">
        <v>4</v>
      </c>
      <c r="F412" s="11"/>
      <c r="G412" s="11">
        <v>8</v>
      </c>
      <c r="H412" s="11">
        <v>1200</v>
      </c>
      <c r="I412" s="11">
        <v>1880</v>
      </c>
      <c r="J412" s="13"/>
    </row>
    <row r="413" spans="2:10" x14ac:dyDescent="0.2">
      <c r="B413" s="11">
        <v>15</v>
      </c>
      <c r="C413" s="12"/>
      <c r="D413" s="11" t="s">
        <v>336</v>
      </c>
      <c r="E413" s="11"/>
      <c r="F413" s="11"/>
      <c r="G413" s="11"/>
      <c r="H413" s="11"/>
      <c r="I413" s="11"/>
      <c r="J413" s="13"/>
    </row>
    <row r="414" spans="2:10" x14ac:dyDescent="0.2">
      <c r="B414" s="11"/>
      <c r="C414" s="12"/>
      <c r="D414" s="11" t="s">
        <v>337</v>
      </c>
      <c r="E414" s="11"/>
      <c r="F414" s="11"/>
      <c r="G414" s="11"/>
      <c r="H414" s="11"/>
      <c r="I414" s="11"/>
      <c r="J414" s="13"/>
    </row>
    <row r="415" spans="2:10" x14ac:dyDescent="0.2">
      <c r="B415" s="11"/>
      <c r="C415" s="12"/>
      <c r="D415" s="11" t="s">
        <v>338</v>
      </c>
      <c r="E415" s="11"/>
      <c r="F415" s="11"/>
      <c r="G415" s="11"/>
      <c r="H415" s="11"/>
      <c r="I415" s="11"/>
      <c r="J415" s="13"/>
    </row>
    <row r="416" spans="2:10" x14ac:dyDescent="0.2">
      <c r="B416" s="11">
        <v>16</v>
      </c>
      <c r="C416" s="12"/>
      <c r="D416" s="11" t="s">
        <v>339</v>
      </c>
      <c r="E416" s="11"/>
      <c r="F416" s="11"/>
      <c r="G416" s="11"/>
      <c r="H416" s="11"/>
      <c r="I416" s="11"/>
      <c r="J416" s="13"/>
    </row>
    <row r="417" spans="2:10" x14ac:dyDescent="0.2">
      <c r="B417" s="11">
        <v>17</v>
      </c>
      <c r="C417" s="12"/>
      <c r="D417" s="11" t="s">
        <v>340</v>
      </c>
      <c r="E417" s="11"/>
      <c r="F417" s="11"/>
      <c r="G417" s="11"/>
      <c r="H417" s="11"/>
      <c r="I417" s="11"/>
      <c r="J417" s="13"/>
    </row>
    <row r="418" spans="2:10" x14ac:dyDescent="0.2">
      <c r="B418" s="11">
        <v>18</v>
      </c>
      <c r="C418" s="12"/>
      <c r="D418" s="11" t="s">
        <v>341</v>
      </c>
      <c r="E418" s="11"/>
      <c r="F418" s="11"/>
      <c r="G418" s="11"/>
      <c r="H418" s="11"/>
      <c r="I418" s="11"/>
      <c r="J418" s="13"/>
    </row>
    <row r="419" spans="2:10" x14ac:dyDescent="0.2">
      <c r="B419" s="11">
        <v>19</v>
      </c>
      <c r="C419" s="12"/>
      <c r="D419" s="11" t="s">
        <v>342</v>
      </c>
      <c r="E419" s="11"/>
      <c r="F419" s="11"/>
      <c r="G419" s="11"/>
      <c r="H419" s="11"/>
      <c r="I419" s="11"/>
      <c r="J419" s="13"/>
    </row>
    <row r="420" spans="2:10" x14ac:dyDescent="0.2">
      <c r="B420" s="11">
        <v>20</v>
      </c>
      <c r="C420" s="12"/>
      <c r="D420" s="11" t="s">
        <v>343</v>
      </c>
      <c r="E420" s="11"/>
      <c r="F420" s="11"/>
      <c r="G420" s="11"/>
      <c r="H420" s="11"/>
      <c r="I420" s="11"/>
      <c r="J420" s="13"/>
    </row>
    <row r="421" spans="2:10" x14ac:dyDescent="0.2">
      <c r="B421" s="11">
        <v>21</v>
      </c>
      <c r="C421" s="25" t="s">
        <v>46</v>
      </c>
      <c r="D421" s="11" t="s">
        <v>9</v>
      </c>
      <c r="E421" s="11">
        <v>1</v>
      </c>
      <c r="F421" s="11"/>
      <c r="G421" s="11">
        <v>1</v>
      </c>
      <c r="H421" s="11">
        <v>100</v>
      </c>
      <c r="I421" s="11">
        <v>400</v>
      </c>
      <c r="J421" s="13"/>
    </row>
    <row r="422" spans="2:10" x14ac:dyDescent="0.2">
      <c r="B422" s="11">
        <v>22</v>
      </c>
      <c r="C422" s="25" t="s">
        <v>46</v>
      </c>
      <c r="D422" s="11" t="s">
        <v>344</v>
      </c>
      <c r="E422" s="11">
        <v>2</v>
      </c>
      <c r="F422" s="11"/>
      <c r="G422" s="11">
        <v>1</v>
      </c>
      <c r="H422" s="11">
        <v>100</v>
      </c>
      <c r="I422" s="11">
        <v>350</v>
      </c>
      <c r="J422" s="13"/>
    </row>
    <row r="423" spans="2:10" x14ac:dyDescent="0.2">
      <c r="B423" s="11">
        <v>23</v>
      </c>
      <c r="C423" s="12"/>
      <c r="D423" s="11" t="s">
        <v>345</v>
      </c>
      <c r="E423" s="11"/>
      <c r="F423" s="11"/>
      <c r="G423" s="11"/>
      <c r="H423" s="11"/>
      <c r="I423" s="11"/>
      <c r="J423" s="13"/>
    </row>
    <row r="424" spans="2:10" x14ac:dyDescent="0.2">
      <c r="B424" s="11">
        <v>24</v>
      </c>
      <c r="C424" s="12"/>
      <c r="D424" s="11" t="s">
        <v>346</v>
      </c>
      <c r="E424" s="11"/>
      <c r="F424" s="11"/>
      <c r="G424" s="11"/>
      <c r="H424" s="11"/>
      <c r="I424" s="11"/>
      <c r="J424" s="13"/>
    </row>
    <row r="425" spans="2:10" x14ac:dyDescent="0.2">
      <c r="B425" s="11">
        <v>25</v>
      </c>
      <c r="C425" s="25" t="s">
        <v>46</v>
      </c>
      <c r="D425" s="11" t="s">
        <v>347</v>
      </c>
      <c r="E425" s="11">
        <v>1</v>
      </c>
      <c r="F425" s="11"/>
      <c r="G425" s="11">
        <v>1</v>
      </c>
      <c r="H425" s="11">
        <v>100</v>
      </c>
      <c r="I425" s="11">
        <v>2200</v>
      </c>
      <c r="J425" s="13"/>
    </row>
    <row r="426" spans="2:10" x14ac:dyDescent="0.2">
      <c r="B426" s="11">
        <v>26</v>
      </c>
      <c r="C426" s="12"/>
      <c r="D426" s="11" t="s">
        <v>5</v>
      </c>
      <c r="E426" s="11"/>
      <c r="F426" s="11"/>
      <c r="G426" s="11"/>
      <c r="H426" s="11"/>
      <c r="I426" s="11"/>
      <c r="J426" s="13"/>
    </row>
    <row r="427" spans="2:10" x14ac:dyDescent="0.2">
      <c r="B427" s="11">
        <v>27</v>
      </c>
      <c r="C427" s="25" t="s">
        <v>46</v>
      </c>
      <c r="D427" s="11" t="s">
        <v>16</v>
      </c>
      <c r="E427" s="11">
        <v>1</v>
      </c>
      <c r="F427" s="11"/>
      <c r="G427" s="11">
        <v>1</v>
      </c>
      <c r="H427" s="11">
        <v>100</v>
      </c>
      <c r="I427" s="11">
        <v>900</v>
      </c>
      <c r="J427" s="13"/>
    </row>
    <row r="428" spans="2:10" x14ac:dyDescent="0.2">
      <c r="B428" s="11"/>
      <c r="C428" s="12"/>
      <c r="D428" s="11" t="s">
        <v>348</v>
      </c>
      <c r="E428" s="11"/>
      <c r="F428" s="11"/>
      <c r="G428" s="11"/>
      <c r="H428" s="11"/>
      <c r="I428" s="11"/>
      <c r="J428" s="13"/>
    </row>
    <row r="429" spans="2:10" x14ac:dyDescent="0.2">
      <c r="B429" s="11">
        <v>28</v>
      </c>
      <c r="C429" s="12"/>
      <c r="D429" s="11" t="s">
        <v>349</v>
      </c>
      <c r="E429" s="11"/>
      <c r="F429" s="11"/>
      <c r="G429" s="11"/>
      <c r="H429" s="11"/>
      <c r="I429" s="11"/>
      <c r="J429" s="13"/>
    </row>
    <row r="430" spans="2:10" x14ac:dyDescent="0.2">
      <c r="B430" s="11">
        <v>29</v>
      </c>
      <c r="C430" s="25" t="s">
        <v>46</v>
      </c>
      <c r="D430" s="11" t="s">
        <v>350</v>
      </c>
      <c r="E430" s="11">
        <v>4</v>
      </c>
      <c r="F430" s="11"/>
      <c r="G430" s="11">
        <v>3</v>
      </c>
      <c r="H430" s="11">
        <v>100</v>
      </c>
      <c r="I430" s="11">
        <v>250</v>
      </c>
      <c r="J430" s="13"/>
    </row>
    <row r="431" spans="2:10" x14ac:dyDescent="0.2">
      <c r="B431" s="11">
        <v>30</v>
      </c>
      <c r="C431" s="12"/>
      <c r="D431" s="11" t="s">
        <v>351</v>
      </c>
      <c r="E431" s="11"/>
      <c r="F431" s="11"/>
      <c r="G431" s="11"/>
      <c r="H431" s="11"/>
      <c r="I431" s="11"/>
      <c r="J431" s="13"/>
    </row>
    <row r="432" spans="2:10" x14ac:dyDescent="0.2">
      <c r="B432" s="11"/>
      <c r="C432" s="12"/>
      <c r="D432" s="11" t="s">
        <v>352</v>
      </c>
      <c r="E432" s="11"/>
      <c r="F432" s="11"/>
      <c r="G432" s="11"/>
      <c r="H432" s="11"/>
      <c r="I432" s="11"/>
      <c r="J432" s="13"/>
    </row>
    <row r="433" spans="2:10" x14ac:dyDescent="0.2">
      <c r="B433" s="11">
        <v>31</v>
      </c>
      <c r="C433" s="12"/>
      <c r="D433" s="11" t="s">
        <v>353</v>
      </c>
      <c r="E433" s="11"/>
      <c r="F433" s="11"/>
      <c r="G433" s="11"/>
      <c r="H433" s="11"/>
      <c r="I433" s="11"/>
      <c r="J433" s="13"/>
    </row>
    <row r="434" spans="2:10" x14ac:dyDescent="0.2">
      <c r="B434" s="11"/>
      <c r="C434" s="12"/>
      <c r="D434" s="11" t="s">
        <v>354</v>
      </c>
      <c r="E434" s="11"/>
      <c r="F434" s="11"/>
      <c r="G434" s="11"/>
      <c r="H434" s="11"/>
      <c r="I434" s="11"/>
      <c r="J434" s="13"/>
    </row>
    <row r="435" spans="2:10" x14ac:dyDescent="0.2">
      <c r="B435" s="11">
        <v>32</v>
      </c>
      <c r="C435" s="12"/>
      <c r="D435" s="11" t="s">
        <v>355</v>
      </c>
      <c r="E435" s="11"/>
      <c r="F435" s="11"/>
      <c r="G435" s="11"/>
      <c r="H435" s="11"/>
      <c r="I435" s="11"/>
      <c r="J435" s="13"/>
    </row>
    <row r="436" spans="2:10" x14ac:dyDescent="0.2">
      <c r="B436" s="11">
        <v>34</v>
      </c>
      <c r="C436" s="12"/>
      <c r="D436" s="11" t="s">
        <v>356</v>
      </c>
      <c r="E436" s="11"/>
      <c r="F436" s="11"/>
      <c r="G436" s="11"/>
      <c r="H436" s="11"/>
      <c r="I436" s="11"/>
      <c r="J436" s="13"/>
    </row>
    <row r="437" spans="2:10" x14ac:dyDescent="0.2">
      <c r="B437" s="11">
        <v>35</v>
      </c>
      <c r="C437" s="12"/>
      <c r="D437" s="11" t="s">
        <v>357</v>
      </c>
      <c r="E437" s="11"/>
      <c r="F437" s="11"/>
      <c r="G437" s="11"/>
      <c r="H437" s="11"/>
      <c r="I437" s="11"/>
      <c r="J437" s="13"/>
    </row>
    <row r="438" spans="2:10" x14ac:dyDescent="0.2">
      <c r="B438" s="11">
        <v>36</v>
      </c>
      <c r="C438" s="12"/>
      <c r="D438" s="11" t="s">
        <v>358</v>
      </c>
      <c r="E438" s="11"/>
      <c r="F438" s="11"/>
      <c r="G438" s="11"/>
      <c r="H438" s="11"/>
      <c r="I438" s="11"/>
      <c r="J438" s="13"/>
    </row>
    <row r="439" spans="2:10" x14ac:dyDescent="0.2">
      <c r="B439" s="11"/>
      <c r="C439" s="12"/>
      <c r="D439" s="11"/>
      <c r="E439" s="11"/>
      <c r="F439" s="11"/>
      <c r="G439" s="11"/>
      <c r="H439" s="11"/>
      <c r="I439" s="11"/>
      <c r="J439" s="13"/>
    </row>
    <row r="440" spans="2:10" x14ac:dyDescent="0.2">
      <c r="B440" s="11"/>
      <c r="C440" s="12"/>
      <c r="D440" s="13" t="s">
        <v>359</v>
      </c>
      <c r="E440" s="11"/>
      <c r="F440" s="11"/>
      <c r="G440" s="11"/>
      <c r="H440" s="11"/>
      <c r="I440" s="11"/>
      <c r="J440" s="13"/>
    </row>
    <row r="441" spans="2:10" x14ac:dyDescent="0.2">
      <c r="B441" s="11">
        <v>1</v>
      </c>
      <c r="C441" s="12"/>
      <c r="D441" s="11" t="s">
        <v>360</v>
      </c>
      <c r="E441" s="11"/>
      <c r="F441" s="11"/>
      <c r="G441" s="11"/>
      <c r="H441" s="11"/>
      <c r="I441" s="11"/>
      <c r="J441" s="13"/>
    </row>
    <row r="442" spans="2:10" x14ac:dyDescent="0.2">
      <c r="B442" s="11">
        <v>2</v>
      </c>
      <c r="C442" s="12"/>
      <c r="D442" s="11" t="s">
        <v>361</v>
      </c>
      <c r="E442" s="11"/>
      <c r="F442" s="11"/>
      <c r="G442" s="11"/>
      <c r="H442" s="11"/>
      <c r="I442" s="11"/>
      <c r="J442" s="13"/>
    </row>
    <row r="443" spans="2:10" x14ac:dyDescent="0.2">
      <c r="B443" s="11">
        <v>3</v>
      </c>
      <c r="C443" s="12"/>
      <c r="D443" s="11" t="s">
        <v>362</v>
      </c>
      <c r="E443" s="11"/>
      <c r="F443" s="11"/>
      <c r="G443" s="11"/>
      <c r="H443" s="11"/>
      <c r="I443" s="11"/>
      <c r="J443" s="13"/>
    </row>
    <row r="444" spans="2:10" x14ac:dyDescent="0.2">
      <c r="B444" s="11">
        <v>4</v>
      </c>
      <c r="C444" s="12"/>
      <c r="D444" s="11" t="s">
        <v>363</v>
      </c>
      <c r="E444" s="11"/>
      <c r="F444" s="11"/>
      <c r="G444" s="11"/>
      <c r="H444" s="11"/>
      <c r="I444" s="11"/>
      <c r="J444" s="13"/>
    </row>
    <row r="445" spans="2:10" x14ac:dyDescent="0.2">
      <c r="B445" s="11">
        <v>5</v>
      </c>
      <c r="C445" s="12"/>
      <c r="D445" s="11" t="s">
        <v>364</v>
      </c>
      <c r="E445" s="11"/>
      <c r="F445" s="11"/>
      <c r="G445" s="11"/>
      <c r="H445" s="11"/>
      <c r="I445" s="11"/>
      <c r="J445" s="13"/>
    </row>
    <row r="446" spans="2:10" x14ac:dyDescent="0.2">
      <c r="B446" s="11">
        <v>6</v>
      </c>
      <c r="C446" s="12"/>
      <c r="D446" s="11" t="s">
        <v>365</v>
      </c>
      <c r="E446" s="11"/>
      <c r="F446" s="11"/>
      <c r="G446" s="11"/>
      <c r="H446" s="11"/>
      <c r="I446" s="11"/>
      <c r="J446" s="13"/>
    </row>
    <row r="447" spans="2:10" x14ac:dyDescent="0.2">
      <c r="B447" s="11">
        <v>7</v>
      </c>
      <c r="C447" s="12"/>
      <c r="D447" s="11" t="s">
        <v>366</v>
      </c>
      <c r="E447" s="11"/>
      <c r="F447" s="11"/>
      <c r="G447" s="11"/>
      <c r="H447" s="11"/>
      <c r="I447" s="11"/>
      <c r="J447" s="13"/>
    </row>
    <row r="448" spans="2:10" x14ac:dyDescent="0.2">
      <c r="B448" s="11">
        <v>8</v>
      </c>
      <c r="C448" s="12"/>
      <c r="D448" s="11" t="s">
        <v>367</v>
      </c>
      <c r="E448" s="11"/>
      <c r="F448" s="11"/>
      <c r="G448" s="11"/>
      <c r="H448" s="11"/>
      <c r="I448" s="11"/>
      <c r="J448" s="13"/>
    </row>
    <row r="449" spans="2:10" x14ac:dyDescent="0.2">
      <c r="B449" s="11">
        <v>9</v>
      </c>
      <c r="C449" s="12"/>
      <c r="D449" s="11" t="s">
        <v>368</v>
      </c>
      <c r="E449" s="11"/>
      <c r="F449" s="11"/>
      <c r="G449" s="11"/>
      <c r="H449" s="11"/>
      <c r="I449" s="11"/>
      <c r="J449" s="13"/>
    </row>
    <row r="450" spans="2:10" x14ac:dyDescent="0.2">
      <c r="B450" s="11">
        <v>10</v>
      </c>
      <c r="C450" s="12"/>
      <c r="D450" s="11" t="s">
        <v>369</v>
      </c>
      <c r="E450" s="11"/>
      <c r="F450" s="11"/>
      <c r="G450" s="11"/>
      <c r="H450" s="11"/>
      <c r="I450" s="11"/>
      <c r="J450" s="13"/>
    </row>
    <row r="451" spans="2:10" x14ac:dyDescent="0.2">
      <c r="B451" s="11"/>
      <c r="C451" s="12"/>
      <c r="D451" s="13"/>
      <c r="E451" s="11"/>
      <c r="F451" s="11"/>
      <c r="G451" s="11"/>
      <c r="H451" s="11"/>
      <c r="I451" s="11"/>
      <c r="J451" s="13"/>
    </row>
    <row r="452" spans="2:10" x14ac:dyDescent="0.2">
      <c r="B452" s="11"/>
      <c r="C452" s="12"/>
      <c r="D452" s="13" t="s">
        <v>370</v>
      </c>
      <c r="E452" s="11"/>
      <c r="F452" s="11"/>
      <c r="G452" s="11"/>
      <c r="H452" s="11"/>
      <c r="I452" s="11"/>
      <c r="J452" s="13"/>
    </row>
    <row r="453" spans="2:10" x14ac:dyDescent="0.2">
      <c r="B453" s="11">
        <v>1</v>
      </c>
      <c r="C453" s="25" t="s">
        <v>46</v>
      </c>
      <c r="D453" s="11" t="s">
        <v>371</v>
      </c>
      <c r="E453" s="11">
        <v>4</v>
      </c>
      <c r="F453" s="11"/>
      <c r="G453" s="11">
        <v>8</v>
      </c>
      <c r="H453" s="11">
        <v>400</v>
      </c>
      <c r="I453" s="11"/>
      <c r="J453" s="13"/>
    </row>
    <row r="454" spans="2:10" x14ac:dyDescent="0.2">
      <c r="B454" s="11">
        <v>2</v>
      </c>
      <c r="C454" s="25"/>
      <c r="D454" s="11" t="s">
        <v>372</v>
      </c>
      <c r="E454" s="11"/>
      <c r="F454" s="11"/>
      <c r="G454" s="11"/>
      <c r="H454" s="11"/>
      <c r="I454" s="11"/>
      <c r="J454" s="13"/>
    </row>
    <row r="455" spans="2:10" x14ac:dyDescent="0.2">
      <c r="B455" s="11">
        <v>3</v>
      </c>
      <c r="C455" s="25" t="s">
        <v>46</v>
      </c>
      <c r="D455" s="11" t="s">
        <v>373</v>
      </c>
      <c r="E455" s="11">
        <v>5</v>
      </c>
      <c r="F455" s="11"/>
      <c r="G455" s="11">
        <v>16</v>
      </c>
      <c r="H455" s="11">
        <v>800</v>
      </c>
      <c r="I455" s="11"/>
      <c r="J455" s="13"/>
    </row>
    <row r="456" spans="2:10" x14ac:dyDescent="0.2">
      <c r="B456" s="11">
        <v>4</v>
      </c>
      <c r="C456" s="25"/>
      <c r="D456" s="11" t="s">
        <v>374</v>
      </c>
      <c r="E456" s="11"/>
      <c r="F456" s="11"/>
      <c r="G456" s="11"/>
      <c r="H456" s="11"/>
      <c r="I456" s="11"/>
      <c r="J456" s="13"/>
    </row>
    <row r="457" spans="2:10" x14ac:dyDescent="0.2">
      <c r="B457" s="11">
        <v>5</v>
      </c>
      <c r="C457" s="25" t="s">
        <v>46</v>
      </c>
      <c r="D457" s="11" t="s">
        <v>375</v>
      </c>
      <c r="E457" s="11">
        <v>2</v>
      </c>
      <c r="F457" s="11"/>
      <c r="G457" s="11">
        <v>1</v>
      </c>
      <c r="H457" s="11">
        <v>100</v>
      </c>
      <c r="I457" s="11"/>
      <c r="J457" s="13"/>
    </row>
    <row r="458" spans="2:10" x14ac:dyDescent="0.2">
      <c r="B458" s="11">
        <v>6</v>
      </c>
      <c r="C458" s="12"/>
      <c r="D458" s="11" t="s">
        <v>376</v>
      </c>
      <c r="E458" s="11"/>
      <c r="F458" s="11"/>
      <c r="G458" s="11"/>
      <c r="H458" s="11"/>
      <c r="I458" s="11"/>
      <c r="J458" s="13"/>
    </row>
    <row r="459" spans="2:10" x14ac:dyDescent="0.2">
      <c r="B459" s="11"/>
      <c r="C459" s="12"/>
      <c r="D459" s="11"/>
      <c r="E459" s="11"/>
      <c r="F459" s="11"/>
      <c r="G459" s="11"/>
      <c r="H459" s="11"/>
      <c r="I459" s="11"/>
      <c r="J459" s="13"/>
    </row>
    <row r="460" spans="2:10" x14ac:dyDescent="0.2">
      <c r="B460" s="11"/>
      <c r="C460" s="12"/>
      <c r="D460" s="13" t="s">
        <v>377</v>
      </c>
      <c r="E460" s="11"/>
      <c r="F460" s="11"/>
      <c r="G460" s="11"/>
      <c r="H460" s="11"/>
      <c r="I460" s="11"/>
      <c r="J460" s="13"/>
    </row>
    <row r="461" spans="2:10" x14ac:dyDescent="0.2">
      <c r="B461" s="11">
        <v>1</v>
      </c>
      <c r="C461" s="12"/>
      <c r="D461" s="11" t="s">
        <v>378</v>
      </c>
      <c r="E461" s="11"/>
      <c r="F461" s="11"/>
      <c r="G461" s="11"/>
      <c r="H461" s="11"/>
      <c r="I461" s="11"/>
      <c r="J461" s="13"/>
    </row>
    <row r="462" spans="2:10" x14ac:dyDescent="0.2">
      <c r="B462" s="11">
        <v>2</v>
      </c>
      <c r="C462" s="25" t="s">
        <v>46</v>
      </c>
      <c r="D462" s="11" t="s">
        <v>379</v>
      </c>
      <c r="E462" s="11">
        <v>1</v>
      </c>
      <c r="F462" s="11"/>
      <c r="G462" s="11">
        <v>3</v>
      </c>
      <c r="H462" s="11">
        <v>200</v>
      </c>
      <c r="I462" s="11">
        <v>5000</v>
      </c>
      <c r="J462" s="13"/>
    </row>
    <row r="463" spans="2:10" x14ac:dyDescent="0.2">
      <c r="B463" s="11">
        <v>3</v>
      </c>
      <c r="C463" s="25" t="s">
        <v>46</v>
      </c>
      <c r="D463" s="11" t="s">
        <v>380</v>
      </c>
      <c r="E463" s="11">
        <v>1</v>
      </c>
      <c r="F463" s="11"/>
      <c r="G463" s="11">
        <v>3</v>
      </c>
      <c r="H463" s="11">
        <v>200</v>
      </c>
      <c r="I463" s="11">
        <v>4000</v>
      </c>
      <c r="J463" s="13"/>
    </row>
    <row r="464" spans="2:10" x14ac:dyDescent="0.2">
      <c r="B464" s="11">
        <v>4</v>
      </c>
      <c r="C464" s="12"/>
      <c r="D464" s="11" t="s">
        <v>381</v>
      </c>
      <c r="E464" s="11"/>
      <c r="F464" s="11"/>
      <c r="G464" s="11"/>
      <c r="H464" s="11"/>
      <c r="I464" s="11"/>
      <c r="J464" s="13"/>
    </row>
    <row r="465" spans="2:10" x14ac:dyDescent="0.2">
      <c r="B465" s="11"/>
      <c r="C465" s="12"/>
      <c r="D465" s="11" t="s">
        <v>382</v>
      </c>
      <c r="E465" s="11"/>
      <c r="F465" s="11"/>
      <c r="G465" s="11"/>
      <c r="H465" s="11"/>
      <c r="I465" s="11"/>
      <c r="J465" s="13"/>
    </row>
    <row r="466" spans="2:10" x14ac:dyDescent="0.2">
      <c r="B466" s="11">
        <v>5</v>
      </c>
      <c r="C466" s="12"/>
      <c r="D466" s="11" t="s">
        <v>6</v>
      </c>
      <c r="E466" s="11"/>
      <c r="F466" s="11"/>
      <c r="G466" s="11"/>
      <c r="H466" s="11"/>
      <c r="I466" s="11"/>
      <c r="J466" s="13"/>
    </row>
    <row r="467" spans="2:10" x14ac:dyDescent="0.2">
      <c r="B467" s="11">
        <v>6</v>
      </c>
      <c r="C467" s="25" t="s">
        <v>46</v>
      </c>
      <c r="D467" s="11" t="s">
        <v>383</v>
      </c>
      <c r="E467" s="11">
        <v>2</v>
      </c>
      <c r="F467" s="11"/>
      <c r="G467" s="11">
        <v>2</v>
      </c>
      <c r="H467" s="11">
        <v>100</v>
      </c>
      <c r="I467" s="11">
        <v>600</v>
      </c>
      <c r="J467" s="13"/>
    </row>
    <row r="468" spans="2:10" x14ac:dyDescent="0.2">
      <c r="B468" s="11">
        <v>7</v>
      </c>
      <c r="C468" s="25" t="s">
        <v>46</v>
      </c>
      <c r="D468" s="11" t="s">
        <v>384</v>
      </c>
      <c r="E468" s="11">
        <v>1</v>
      </c>
      <c r="F468" s="11"/>
      <c r="G468" s="11">
        <v>2</v>
      </c>
      <c r="H468" s="11">
        <v>100</v>
      </c>
      <c r="I468" s="11">
        <v>300</v>
      </c>
      <c r="J468" s="13"/>
    </row>
    <row r="469" spans="2:10" x14ac:dyDescent="0.2">
      <c r="B469" s="11">
        <v>8</v>
      </c>
      <c r="C469" s="25" t="s">
        <v>46</v>
      </c>
      <c r="D469" s="11" t="s">
        <v>385</v>
      </c>
      <c r="E469" s="11">
        <v>1</v>
      </c>
      <c r="F469" s="11"/>
      <c r="G469" s="11">
        <v>2</v>
      </c>
      <c r="H469" s="11">
        <v>100</v>
      </c>
      <c r="I469" s="11">
        <v>300</v>
      </c>
      <c r="J469" s="13"/>
    </row>
    <row r="470" spans="2:10" x14ac:dyDescent="0.2">
      <c r="B470" s="11"/>
      <c r="C470" s="25"/>
      <c r="D470" s="11" t="s">
        <v>386</v>
      </c>
      <c r="E470" s="11"/>
      <c r="F470" s="11"/>
      <c r="G470" s="11"/>
      <c r="H470" s="11"/>
      <c r="I470" s="11"/>
      <c r="J470" s="13"/>
    </row>
    <row r="471" spans="2:10" x14ac:dyDescent="0.2">
      <c r="B471" s="11"/>
      <c r="C471" s="25"/>
      <c r="D471" s="11" t="s">
        <v>387</v>
      </c>
      <c r="E471" s="11"/>
      <c r="F471" s="11"/>
      <c r="G471" s="11"/>
      <c r="H471" s="11"/>
      <c r="I471" s="11"/>
      <c r="J471" s="13"/>
    </row>
    <row r="472" spans="2:10" x14ac:dyDescent="0.2">
      <c r="B472" s="11">
        <v>9</v>
      </c>
      <c r="C472" s="25" t="s">
        <v>46</v>
      </c>
      <c r="D472" s="11" t="s">
        <v>388</v>
      </c>
      <c r="E472" s="11">
        <v>1</v>
      </c>
      <c r="F472" s="11"/>
      <c r="G472" s="11">
        <v>2</v>
      </c>
      <c r="H472" s="11">
        <v>100</v>
      </c>
      <c r="I472" s="11">
        <v>350</v>
      </c>
      <c r="J472" s="13"/>
    </row>
    <row r="473" spans="2:10" x14ac:dyDescent="0.2">
      <c r="B473" s="11">
        <v>10</v>
      </c>
      <c r="C473" s="25" t="s">
        <v>46</v>
      </c>
      <c r="D473" s="11" t="s">
        <v>389</v>
      </c>
      <c r="E473" s="11">
        <v>1</v>
      </c>
      <c r="F473" s="11"/>
      <c r="G473" s="11">
        <v>2</v>
      </c>
      <c r="H473" s="11">
        <v>200</v>
      </c>
      <c r="I473" s="11">
        <v>350</v>
      </c>
      <c r="J473" s="13"/>
    </row>
    <row r="474" spans="2:10" x14ac:dyDescent="0.2">
      <c r="B474" s="11">
        <v>11</v>
      </c>
      <c r="C474" s="12"/>
      <c r="D474" s="11" t="s">
        <v>390</v>
      </c>
      <c r="E474" s="11"/>
      <c r="F474" s="11"/>
      <c r="G474" s="11"/>
      <c r="H474" s="11"/>
      <c r="I474" s="11"/>
      <c r="J474" s="13"/>
    </row>
    <row r="475" spans="2:10" x14ac:dyDescent="0.2">
      <c r="B475" s="11"/>
      <c r="C475" s="12"/>
      <c r="D475" s="11" t="s">
        <v>391</v>
      </c>
      <c r="E475" s="11"/>
      <c r="F475" s="11"/>
      <c r="G475" s="11"/>
      <c r="H475" s="11"/>
      <c r="I475" s="11"/>
      <c r="J475" s="13"/>
    </row>
    <row r="476" spans="2:10" x14ac:dyDescent="0.2">
      <c r="B476" s="11">
        <v>12</v>
      </c>
      <c r="C476" s="12"/>
      <c r="D476" s="11" t="s">
        <v>392</v>
      </c>
      <c r="E476" s="11"/>
      <c r="F476" s="11"/>
      <c r="G476" s="11"/>
      <c r="H476" s="11"/>
      <c r="I476" s="11"/>
      <c r="J476" s="13"/>
    </row>
    <row r="477" spans="2:10" x14ac:dyDescent="0.2">
      <c r="B477" s="11">
        <v>13</v>
      </c>
      <c r="C477" s="12"/>
      <c r="D477" s="11" t="s">
        <v>393</v>
      </c>
      <c r="E477" s="11"/>
      <c r="F477" s="11"/>
      <c r="G477" s="11"/>
      <c r="H477" s="11"/>
      <c r="I477" s="11"/>
      <c r="J477" s="13"/>
    </row>
    <row r="478" spans="2:10" x14ac:dyDescent="0.2">
      <c r="B478" s="11"/>
      <c r="C478" s="12"/>
      <c r="D478" s="11" t="s">
        <v>394</v>
      </c>
      <c r="E478" s="11"/>
      <c r="F478" s="11"/>
      <c r="G478" s="11"/>
      <c r="H478" s="11"/>
      <c r="I478" s="11"/>
      <c r="J478" s="13"/>
    </row>
    <row r="479" spans="2:10" x14ac:dyDescent="0.2">
      <c r="B479" s="11">
        <v>14</v>
      </c>
      <c r="C479" s="25" t="s">
        <v>46</v>
      </c>
      <c r="D479" s="11" t="s">
        <v>395</v>
      </c>
      <c r="E479" s="11">
        <v>1</v>
      </c>
      <c r="F479" s="11"/>
      <c r="G479" s="11">
        <v>3</v>
      </c>
      <c r="H479" s="11">
        <v>200</v>
      </c>
      <c r="I479" s="11">
        <v>7000</v>
      </c>
      <c r="J479" s="13"/>
    </row>
    <row r="480" spans="2:10" x14ac:dyDescent="0.2">
      <c r="B480" s="11">
        <v>15</v>
      </c>
      <c r="C480" s="25" t="s">
        <v>46</v>
      </c>
      <c r="D480" s="11" t="s">
        <v>396</v>
      </c>
      <c r="E480" s="11">
        <v>1</v>
      </c>
      <c r="F480" s="11"/>
      <c r="G480" s="11">
        <v>2</v>
      </c>
      <c r="H480" s="11">
        <v>100</v>
      </c>
      <c r="I480" s="11">
        <v>300</v>
      </c>
      <c r="J480" s="13"/>
    </row>
    <row r="481" spans="2:10" x14ac:dyDescent="0.2">
      <c r="B481" s="43">
        <v>16</v>
      </c>
      <c r="C481" s="25" t="s">
        <v>46</v>
      </c>
      <c r="D481" s="11" t="s">
        <v>397</v>
      </c>
      <c r="E481" s="43">
        <v>1</v>
      </c>
      <c r="F481" s="43"/>
      <c r="G481" s="43">
        <v>3</v>
      </c>
      <c r="H481" s="43">
        <v>200</v>
      </c>
      <c r="I481" s="11">
        <v>10000</v>
      </c>
      <c r="J481" s="13"/>
    </row>
    <row r="482" spans="2:10" ht="25.5" x14ac:dyDescent="0.2">
      <c r="B482" s="43"/>
      <c r="C482" s="25" t="s">
        <v>46</v>
      </c>
      <c r="D482" s="43" t="s">
        <v>398</v>
      </c>
      <c r="E482" s="43">
        <v>1</v>
      </c>
      <c r="F482" s="43"/>
      <c r="G482" s="43">
        <v>3</v>
      </c>
      <c r="H482" s="43">
        <v>300</v>
      </c>
      <c r="I482" s="11">
        <v>15000</v>
      </c>
      <c r="J482" s="13"/>
    </row>
    <row r="483" spans="2:10" x14ac:dyDescent="0.2">
      <c r="B483" s="11">
        <v>17</v>
      </c>
      <c r="C483" s="12"/>
      <c r="D483" s="11" t="s">
        <v>399</v>
      </c>
      <c r="E483" s="11"/>
      <c r="F483" s="11"/>
      <c r="G483" s="11"/>
      <c r="H483" s="11"/>
      <c r="I483" s="11"/>
      <c r="J483" s="13"/>
    </row>
    <row r="484" spans="2:10" x14ac:dyDescent="0.2">
      <c r="B484" s="11">
        <v>18</v>
      </c>
      <c r="C484" s="12"/>
      <c r="D484" s="11" t="s">
        <v>400</v>
      </c>
      <c r="E484" s="11"/>
      <c r="F484" s="11"/>
      <c r="G484" s="11"/>
      <c r="H484" s="11"/>
      <c r="I484" s="11"/>
      <c r="J484" s="13"/>
    </row>
    <row r="485" spans="2:10" x14ac:dyDescent="0.2">
      <c r="B485" s="11"/>
      <c r="C485" s="12"/>
      <c r="D485" s="11" t="s">
        <v>401</v>
      </c>
      <c r="E485" s="11"/>
      <c r="F485" s="11"/>
      <c r="G485" s="11"/>
      <c r="H485" s="11"/>
      <c r="I485" s="11"/>
      <c r="J485" s="13"/>
    </row>
    <row r="486" spans="2:10" x14ac:dyDescent="0.2">
      <c r="B486" s="11">
        <v>19</v>
      </c>
      <c r="C486" s="12"/>
      <c r="D486" s="11" t="s">
        <v>402</v>
      </c>
      <c r="E486" s="11"/>
      <c r="F486" s="11"/>
      <c r="G486" s="11"/>
      <c r="H486" s="11"/>
      <c r="I486" s="11"/>
      <c r="J486" s="13"/>
    </row>
    <row r="487" spans="2:10" x14ac:dyDescent="0.2">
      <c r="B487" s="11">
        <v>20</v>
      </c>
      <c r="C487" s="12"/>
      <c r="D487" s="11" t="s">
        <v>15</v>
      </c>
      <c r="E487" s="11"/>
      <c r="F487" s="11"/>
      <c r="G487" s="11"/>
      <c r="H487" s="11"/>
      <c r="I487" s="11"/>
      <c r="J487" s="13"/>
    </row>
    <row r="488" spans="2:10" x14ac:dyDescent="0.2">
      <c r="B488" s="11">
        <v>21</v>
      </c>
      <c r="C488" s="12"/>
      <c r="D488" s="11" t="s">
        <v>403</v>
      </c>
      <c r="E488" s="11"/>
      <c r="F488" s="11"/>
      <c r="G488" s="11"/>
      <c r="H488" s="11"/>
      <c r="I488" s="11"/>
      <c r="J488" s="13"/>
    </row>
    <row r="489" spans="2:10" x14ac:dyDescent="0.2">
      <c r="B489" s="11">
        <v>22</v>
      </c>
      <c r="C489" s="12"/>
      <c r="D489" s="11" t="s">
        <v>404</v>
      </c>
      <c r="E489" s="11"/>
      <c r="F489" s="11"/>
      <c r="G489" s="11"/>
      <c r="H489" s="11"/>
      <c r="I489" s="11"/>
      <c r="J489" s="13"/>
    </row>
    <row r="490" spans="2:10" x14ac:dyDescent="0.2">
      <c r="B490" s="11"/>
      <c r="C490" s="12"/>
      <c r="D490" s="11" t="s">
        <v>405</v>
      </c>
      <c r="E490" s="11"/>
      <c r="F490" s="11"/>
      <c r="G490" s="11"/>
      <c r="H490" s="11"/>
      <c r="I490" s="11"/>
      <c r="J490" s="13"/>
    </row>
    <row r="491" spans="2:10" x14ac:dyDescent="0.2">
      <c r="B491" s="11">
        <v>23</v>
      </c>
      <c r="C491" s="12"/>
      <c r="D491" s="11" t="s">
        <v>406</v>
      </c>
      <c r="E491" s="11"/>
      <c r="F491" s="11"/>
      <c r="G491" s="11"/>
      <c r="H491" s="11"/>
      <c r="I491" s="11"/>
      <c r="J491" s="13"/>
    </row>
    <row r="492" spans="2:10" x14ac:dyDescent="0.2">
      <c r="B492" s="11">
        <v>24</v>
      </c>
      <c r="C492" s="12"/>
      <c r="D492" s="11" t="s">
        <v>407</v>
      </c>
      <c r="E492" s="11"/>
      <c r="F492" s="11"/>
      <c r="G492" s="11"/>
      <c r="H492" s="11"/>
      <c r="I492" s="11"/>
      <c r="J492" s="13"/>
    </row>
    <row r="493" spans="2:10" x14ac:dyDescent="0.2">
      <c r="B493" s="11">
        <v>25</v>
      </c>
      <c r="C493" s="12"/>
      <c r="D493" s="11" t="s">
        <v>408</v>
      </c>
      <c r="E493" s="11"/>
      <c r="F493" s="11"/>
      <c r="G493" s="11"/>
      <c r="H493" s="11"/>
      <c r="I493" s="11"/>
      <c r="J493" s="13"/>
    </row>
    <row r="494" spans="2:10" x14ac:dyDescent="0.2">
      <c r="B494" s="11">
        <v>26</v>
      </c>
      <c r="C494" s="12"/>
      <c r="D494" s="11" t="s">
        <v>409</v>
      </c>
      <c r="E494" s="11"/>
      <c r="F494" s="11"/>
      <c r="G494" s="11"/>
      <c r="H494" s="11"/>
      <c r="I494" s="11"/>
      <c r="J494" s="13"/>
    </row>
    <row r="495" spans="2:10" x14ac:dyDescent="0.2">
      <c r="B495" s="11">
        <v>27</v>
      </c>
      <c r="C495" s="12"/>
      <c r="D495" s="11" t="s">
        <v>410</v>
      </c>
      <c r="E495" s="11"/>
      <c r="F495" s="11"/>
      <c r="G495" s="11"/>
      <c r="H495" s="11"/>
      <c r="I495" s="11"/>
      <c r="J495" s="13"/>
    </row>
    <row r="496" spans="2:10" x14ac:dyDescent="0.2">
      <c r="B496" s="11">
        <v>28</v>
      </c>
      <c r="C496" s="12"/>
      <c r="D496" s="11" t="s">
        <v>411</v>
      </c>
      <c r="E496" s="11"/>
      <c r="F496" s="11"/>
      <c r="G496" s="11"/>
      <c r="H496" s="11"/>
      <c r="I496" s="11"/>
      <c r="J496" s="13"/>
    </row>
    <row r="497" spans="2:10" x14ac:dyDescent="0.2">
      <c r="B497" s="11">
        <v>29</v>
      </c>
      <c r="C497" s="12"/>
      <c r="D497" s="11" t="s">
        <v>412</v>
      </c>
      <c r="E497" s="11"/>
      <c r="F497" s="11"/>
      <c r="G497" s="11"/>
      <c r="H497" s="11"/>
      <c r="I497" s="11"/>
      <c r="J497" s="13"/>
    </row>
    <row r="498" spans="2:10" x14ac:dyDescent="0.2">
      <c r="B498" s="11"/>
      <c r="C498" s="12"/>
      <c r="D498" s="11" t="s">
        <v>413</v>
      </c>
      <c r="E498" s="11"/>
      <c r="F498" s="11"/>
      <c r="G498" s="11"/>
      <c r="H498" s="11"/>
      <c r="I498" s="11"/>
      <c r="J498" s="13"/>
    </row>
    <row r="499" spans="2:10" x14ac:dyDescent="0.2">
      <c r="B499" s="11"/>
      <c r="C499" s="12"/>
      <c r="D499" s="11" t="s">
        <v>414</v>
      </c>
      <c r="E499" s="11"/>
      <c r="F499" s="11"/>
      <c r="G499" s="11"/>
      <c r="H499" s="11"/>
      <c r="I499" s="11"/>
      <c r="J499" s="13"/>
    </row>
    <row r="500" spans="2:10" x14ac:dyDescent="0.2">
      <c r="B500" s="11"/>
      <c r="C500" s="12"/>
      <c r="D500" s="11"/>
      <c r="E500" s="11"/>
      <c r="F500" s="11"/>
      <c r="G500" s="11"/>
      <c r="H500" s="11"/>
      <c r="I500" s="11"/>
      <c r="J500" s="13"/>
    </row>
    <row r="501" spans="2:10" x14ac:dyDescent="0.2">
      <c r="D501" s="13" t="s">
        <v>415</v>
      </c>
      <c r="E501" s="11"/>
      <c r="F501" s="11"/>
      <c r="G501" s="11"/>
      <c r="H501" s="11"/>
      <c r="I501" s="11"/>
      <c r="J501" s="13"/>
    </row>
    <row r="502" spans="2:10" x14ac:dyDescent="0.2">
      <c r="B502" s="11">
        <v>1</v>
      </c>
      <c r="C502" s="12"/>
      <c r="D502" s="11" t="s">
        <v>416</v>
      </c>
      <c r="E502" s="11"/>
      <c r="F502" s="11"/>
      <c r="G502" s="11"/>
      <c r="H502" s="11"/>
      <c r="I502" s="11"/>
      <c r="J502" s="13"/>
    </row>
    <row r="503" spans="2:10" x14ac:dyDescent="0.2">
      <c r="B503" s="11">
        <v>2</v>
      </c>
      <c r="C503" s="25"/>
      <c r="D503" s="11" t="s">
        <v>417</v>
      </c>
      <c r="E503" s="11"/>
      <c r="F503" s="11"/>
      <c r="G503" s="11"/>
      <c r="H503" s="11"/>
      <c r="I503" s="11"/>
      <c r="J503" s="13"/>
    </row>
    <row r="504" spans="2:10" x14ac:dyDescent="0.2">
      <c r="B504" s="11">
        <v>3</v>
      </c>
      <c r="C504" s="25" t="s">
        <v>46</v>
      </c>
      <c r="D504" s="11" t="s">
        <v>418</v>
      </c>
      <c r="E504" s="43">
        <v>1</v>
      </c>
      <c r="F504" s="43"/>
      <c r="G504" s="43">
        <v>1</v>
      </c>
      <c r="H504" s="43">
        <v>100</v>
      </c>
      <c r="I504" s="11">
        <v>9000</v>
      </c>
      <c r="J504" s="13"/>
    </row>
    <row r="505" spans="2:10" x14ac:dyDescent="0.2">
      <c r="B505" s="11">
        <v>4</v>
      </c>
      <c r="C505" s="25" t="s">
        <v>46</v>
      </c>
      <c r="D505" s="11" t="s">
        <v>419</v>
      </c>
      <c r="E505" s="43">
        <v>1</v>
      </c>
      <c r="F505" s="43"/>
      <c r="G505" s="43">
        <v>1</v>
      </c>
      <c r="H505" s="43">
        <v>100</v>
      </c>
      <c r="I505" s="11">
        <v>2000</v>
      </c>
      <c r="J505" s="13"/>
    </row>
    <row r="506" spans="2:10" x14ac:dyDescent="0.2">
      <c r="B506" s="11">
        <v>5</v>
      </c>
      <c r="C506" s="25"/>
      <c r="D506" s="11" t="s">
        <v>420</v>
      </c>
      <c r="E506" s="11"/>
      <c r="F506" s="11"/>
      <c r="G506" s="11"/>
      <c r="H506" s="11"/>
      <c r="I506" s="11"/>
      <c r="J506" s="13"/>
    </row>
    <row r="507" spans="2:10" x14ac:dyDescent="0.2">
      <c r="B507" s="11">
        <v>6</v>
      </c>
      <c r="C507" s="12"/>
      <c r="D507" s="11" t="s">
        <v>8</v>
      </c>
      <c r="E507" s="11"/>
      <c r="F507" s="11"/>
      <c r="G507" s="11"/>
      <c r="H507" s="11"/>
      <c r="I507" s="11"/>
      <c r="J507" s="13"/>
    </row>
    <row r="508" spans="2:10" x14ac:dyDescent="0.2">
      <c r="B508" s="11">
        <v>7</v>
      </c>
      <c r="C508" s="12"/>
      <c r="D508" s="11" t="s">
        <v>421</v>
      </c>
      <c r="E508" s="11"/>
      <c r="F508" s="11"/>
      <c r="G508" s="11"/>
      <c r="H508" s="11"/>
      <c r="I508" s="11"/>
      <c r="J508" s="13"/>
    </row>
    <row r="509" spans="2:10" x14ac:dyDescent="0.2">
      <c r="B509" s="11"/>
      <c r="C509" s="12"/>
      <c r="D509" s="11" t="s">
        <v>422</v>
      </c>
      <c r="E509" s="11"/>
      <c r="F509" s="11"/>
      <c r="G509" s="11"/>
      <c r="H509" s="11"/>
      <c r="I509" s="11"/>
      <c r="J509" s="13"/>
    </row>
    <row r="510" spans="2:10" x14ac:dyDescent="0.2">
      <c r="B510" s="11"/>
      <c r="C510" s="12"/>
      <c r="D510" s="11" t="s">
        <v>423</v>
      </c>
      <c r="E510" s="11"/>
      <c r="F510" s="11"/>
      <c r="G510" s="11"/>
      <c r="H510" s="11"/>
      <c r="I510" s="11"/>
      <c r="J510" s="13"/>
    </row>
    <row r="511" spans="2:10" x14ac:dyDescent="0.2">
      <c r="B511" s="11"/>
      <c r="C511" s="12"/>
      <c r="D511" s="11" t="s">
        <v>424</v>
      </c>
      <c r="E511" s="11"/>
      <c r="F511" s="11"/>
      <c r="G511" s="11"/>
      <c r="H511" s="11"/>
      <c r="I511" s="11"/>
      <c r="J511" s="13"/>
    </row>
    <row r="512" spans="2:10" x14ac:dyDescent="0.2">
      <c r="B512" s="11">
        <v>8</v>
      </c>
      <c r="C512" s="12"/>
      <c r="D512" s="11" t="s">
        <v>425</v>
      </c>
      <c r="E512" s="11"/>
      <c r="F512" s="11"/>
      <c r="G512" s="11"/>
      <c r="H512" s="11"/>
      <c r="I512" s="11"/>
      <c r="J512" s="13"/>
    </row>
    <row r="513" spans="2:10" x14ac:dyDescent="0.2">
      <c r="B513" s="11"/>
      <c r="C513" s="12"/>
      <c r="D513" s="11" t="s">
        <v>426</v>
      </c>
      <c r="E513" s="11"/>
      <c r="F513" s="11"/>
      <c r="G513" s="11"/>
      <c r="H513" s="11"/>
      <c r="I513" s="11"/>
      <c r="J513" s="13"/>
    </row>
    <row r="514" spans="2:10" x14ac:dyDescent="0.2">
      <c r="B514" s="11"/>
      <c r="C514" s="12"/>
      <c r="D514" s="11" t="s">
        <v>427</v>
      </c>
      <c r="E514" s="11"/>
      <c r="F514" s="11"/>
      <c r="G514" s="11"/>
      <c r="H514" s="11"/>
      <c r="I514" s="11"/>
      <c r="J514" s="13"/>
    </row>
    <row r="515" spans="2:10" x14ac:dyDescent="0.2">
      <c r="B515" s="11">
        <v>9</v>
      </c>
      <c r="C515" s="12"/>
      <c r="D515" s="11" t="s">
        <v>428</v>
      </c>
      <c r="E515" s="11"/>
      <c r="F515" s="11"/>
      <c r="G515" s="11"/>
      <c r="H515" s="11"/>
      <c r="I515" s="11"/>
      <c r="J515" s="13"/>
    </row>
    <row r="516" spans="2:10" x14ac:dyDescent="0.2">
      <c r="B516" s="11"/>
      <c r="C516" s="12"/>
      <c r="D516" s="11" t="s">
        <v>429</v>
      </c>
      <c r="E516" s="11"/>
      <c r="F516" s="11"/>
      <c r="G516" s="11"/>
      <c r="H516" s="11"/>
      <c r="I516" s="11"/>
      <c r="J516" s="13"/>
    </row>
    <row r="517" spans="2:10" x14ac:dyDescent="0.2">
      <c r="B517" s="11">
        <v>10</v>
      </c>
      <c r="C517" s="12"/>
      <c r="D517" s="11" t="s">
        <v>430</v>
      </c>
      <c r="E517" s="11"/>
      <c r="F517" s="11"/>
      <c r="G517" s="11"/>
      <c r="H517" s="11"/>
      <c r="I517" s="11"/>
      <c r="J517" s="13"/>
    </row>
    <row r="518" spans="2:10" x14ac:dyDescent="0.2">
      <c r="B518" s="11"/>
      <c r="C518" s="12"/>
      <c r="D518" s="11" t="s">
        <v>431</v>
      </c>
      <c r="E518" s="11"/>
      <c r="F518" s="11"/>
      <c r="G518" s="11"/>
      <c r="H518" s="11"/>
      <c r="I518" s="11"/>
      <c r="J518" s="13"/>
    </row>
    <row r="519" spans="2:10" x14ac:dyDescent="0.2">
      <c r="B519" s="11"/>
      <c r="C519" s="12"/>
      <c r="D519" s="11" t="s">
        <v>432</v>
      </c>
      <c r="E519" s="11"/>
      <c r="F519" s="11"/>
      <c r="G519" s="11"/>
      <c r="H519" s="11"/>
      <c r="I519" s="11"/>
      <c r="J519" s="13"/>
    </row>
    <row r="520" spans="2:10" x14ac:dyDescent="0.2">
      <c r="B520" s="11">
        <v>11</v>
      </c>
      <c r="C520" s="25" t="s">
        <v>46</v>
      </c>
      <c r="D520" s="11" t="s">
        <v>433</v>
      </c>
      <c r="E520" s="43">
        <v>1</v>
      </c>
      <c r="F520" s="43"/>
      <c r="G520" s="43">
        <v>4</v>
      </c>
      <c r="H520" s="43">
        <v>200</v>
      </c>
      <c r="I520" s="11">
        <v>500</v>
      </c>
      <c r="J520" s="13"/>
    </row>
    <row r="521" spans="2:10" x14ac:dyDescent="0.2">
      <c r="B521" s="11"/>
      <c r="C521" s="25" t="s">
        <v>84</v>
      </c>
      <c r="D521" s="43" t="s">
        <v>434</v>
      </c>
      <c r="E521" s="43">
        <v>2</v>
      </c>
      <c r="F521" s="43"/>
      <c r="G521" s="43">
        <v>4</v>
      </c>
      <c r="H521" s="43">
        <v>300</v>
      </c>
      <c r="I521" s="11">
        <v>1000</v>
      </c>
      <c r="J521" s="13"/>
    </row>
    <row r="522" spans="2:10" x14ac:dyDescent="0.2">
      <c r="B522" s="11"/>
      <c r="C522" s="12"/>
      <c r="D522" s="11" t="s">
        <v>435</v>
      </c>
      <c r="E522" s="11"/>
      <c r="F522" s="11"/>
      <c r="G522" s="11"/>
      <c r="H522" s="11"/>
      <c r="I522" s="11"/>
      <c r="J522" s="13"/>
    </row>
    <row r="523" spans="2:10" x14ac:dyDescent="0.2">
      <c r="B523" s="11"/>
      <c r="C523" s="25" t="s">
        <v>46</v>
      </c>
      <c r="D523" s="11" t="s">
        <v>436</v>
      </c>
      <c r="E523" s="11">
        <v>3</v>
      </c>
      <c r="F523" s="11"/>
      <c r="G523" s="11">
        <v>1</v>
      </c>
      <c r="H523" s="11">
        <v>100</v>
      </c>
      <c r="I523" s="11">
        <v>600</v>
      </c>
      <c r="J523" s="13"/>
    </row>
    <row r="524" spans="2:10" x14ac:dyDescent="0.2">
      <c r="B524" s="11">
        <v>12</v>
      </c>
      <c r="C524" s="25" t="s">
        <v>84</v>
      </c>
      <c r="D524" s="11" t="s">
        <v>437</v>
      </c>
      <c r="E524" s="11">
        <v>2</v>
      </c>
      <c r="F524" s="11"/>
      <c r="G524" s="11">
        <v>2</v>
      </c>
      <c r="H524" s="11">
        <v>100</v>
      </c>
      <c r="I524" s="11">
        <v>800</v>
      </c>
      <c r="J524" s="13"/>
    </row>
    <row r="525" spans="2:10" x14ac:dyDescent="0.2">
      <c r="B525" s="11">
        <v>13</v>
      </c>
      <c r="C525" s="25" t="s">
        <v>46</v>
      </c>
      <c r="D525" s="11" t="s">
        <v>438</v>
      </c>
      <c r="E525" s="11">
        <v>2</v>
      </c>
      <c r="F525" s="11"/>
      <c r="G525" s="11">
        <v>2</v>
      </c>
      <c r="H525" s="11">
        <v>100</v>
      </c>
      <c r="I525" s="11">
        <v>800</v>
      </c>
      <c r="J525" s="13"/>
    </row>
    <row r="526" spans="2:10" x14ac:dyDescent="0.2">
      <c r="B526" s="11">
        <v>14</v>
      </c>
      <c r="C526" s="25" t="s">
        <v>46</v>
      </c>
      <c r="D526" s="11" t="s">
        <v>439</v>
      </c>
      <c r="E526" s="43">
        <v>2</v>
      </c>
      <c r="F526" s="43"/>
      <c r="G526" s="43">
        <v>4</v>
      </c>
      <c r="H526" s="43">
        <v>200</v>
      </c>
      <c r="I526" s="11"/>
      <c r="J526" s="13"/>
    </row>
    <row r="527" spans="2:10" x14ac:dyDescent="0.2">
      <c r="B527" s="11">
        <v>15</v>
      </c>
      <c r="C527" s="25" t="s">
        <v>46</v>
      </c>
      <c r="D527" s="11" t="s">
        <v>440</v>
      </c>
      <c r="E527" s="43">
        <v>1</v>
      </c>
      <c r="F527" s="43"/>
      <c r="G527" s="43">
        <v>4</v>
      </c>
      <c r="H527" s="43">
        <v>200</v>
      </c>
      <c r="I527" s="43"/>
      <c r="J527" s="13"/>
    </row>
    <row r="528" spans="2:10" x14ac:dyDescent="0.2">
      <c r="B528" s="11">
        <v>16</v>
      </c>
      <c r="C528" s="25" t="s">
        <v>46</v>
      </c>
      <c r="D528" s="11" t="s">
        <v>441</v>
      </c>
      <c r="E528" s="43">
        <v>1</v>
      </c>
      <c r="F528" s="43"/>
      <c r="G528" s="43">
        <v>2</v>
      </c>
      <c r="H528" s="43">
        <v>100</v>
      </c>
      <c r="I528" s="43"/>
      <c r="J528" s="13"/>
    </row>
    <row r="529" spans="2:10" x14ac:dyDescent="0.2">
      <c r="B529" s="11">
        <v>17</v>
      </c>
      <c r="C529" s="25" t="s">
        <v>46</v>
      </c>
      <c r="D529" s="11" t="s">
        <v>442</v>
      </c>
      <c r="E529" s="43">
        <v>1</v>
      </c>
      <c r="F529" s="43"/>
      <c r="G529" s="43">
        <v>1</v>
      </c>
      <c r="H529" s="43">
        <v>100</v>
      </c>
      <c r="I529" s="43"/>
      <c r="J529" s="13"/>
    </row>
    <row r="530" spans="2:10" x14ac:dyDescent="0.2">
      <c r="B530" s="11">
        <v>18</v>
      </c>
      <c r="C530" s="25"/>
      <c r="D530" s="11" t="s">
        <v>443</v>
      </c>
      <c r="E530" s="11"/>
      <c r="F530" s="11"/>
      <c r="G530" s="11"/>
      <c r="H530" s="11"/>
      <c r="I530" s="11"/>
      <c r="J530" s="13"/>
    </row>
    <row r="531" spans="2:10" x14ac:dyDescent="0.2">
      <c r="B531" s="11"/>
      <c r="C531" s="25"/>
      <c r="D531" s="11" t="s">
        <v>444</v>
      </c>
      <c r="E531" s="11"/>
      <c r="F531" s="11"/>
      <c r="G531" s="11"/>
      <c r="H531" s="11"/>
      <c r="I531" s="11"/>
      <c r="J531" s="13"/>
    </row>
    <row r="532" spans="2:10" x14ac:dyDescent="0.2">
      <c r="B532" s="11">
        <v>19</v>
      </c>
      <c r="C532" s="12"/>
      <c r="D532" s="11" t="s">
        <v>445</v>
      </c>
      <c r="E532" s="11"/>
      <c r="F532" s="11"/>
      <c r="G532" s="11"/>
      <c r="H532" s="11"/>
      <c r="I532" s="11"/>
      <c r="J532" s="13"/>
    </row>
    <row r="533" spans="2:10" x14ac:dyDescent="0.2">
      <c r="B533" s="11">
        <v>21</v>
      </c>
      <c r="C533" s="25" t="s">
        <v>46</v>
      </c>
      <c r="D533" s="11" t="s">
        <v>446</v>
      </c>
      <c r="E533" s="11">
        <v>1</v>
      </c>
      <c r="F533" s="11"/>
      <c r="G533" s="11">
        <v>1</v>
      </c>
      <c r="H533" s="11">
        <v>100</v>
      </c>
      <c r="I533" s="11"/>
      <c r="J533" s="13"/>
    </row>
    <row r="534" spans="2:10" x14ac:dyDescent="0.2">
      <c r="B534" s="11">
        <v>22</v>
      </c>
      <c r="C534" s="12"/>
      <c r="D534" s="11" t="s">
        <v>447</v>
      </c>
      <c r="E534" s="11"/>
      <c r="F534" s="11"/>
      <c r="G534" s="11"/>
      <c r="H534" s="11"/>
      <c r="I534" s="11"/>
      <c r="J534" s="13"/>
    </row>
    <row r="535" spans="2:10" x14ac:dyDescent="0.2">
      <c r="B535" s="11">
        <v>23</v>
      </c>
      <c r="C535" s="12"/>
      <c r="D535" s="11" t="s">
        <v>448</v>
      </c>
      <c r="E535" s="11"/>
      <c r="F535" s="11"/>
      <c r="G535" s="11"/>
      <c r="H535" s="11"/>
      <c r="I535" s="11"/>
      <c r="J535" s="13"/>
    </row>
    <row r="536" spans="2:10" x14ac:dyDescent="0.2">
      <c r="B536" s="11">
        <v>24</v>
      </c>
      <c r="C536" s="25" t="s">
        <v>46</v>
      </c>
      <c r="D536" s="11" t="s">
        <v>449</v>
      </c>
      <c r="E536" s="43"/>
      <c r="F536" s="43"/>
      <c r="G536" s="43">
        <v>3</v>
      </c>
      <c r="H536" s="43">
        <v>300</v>
      </c>
      <c r="I536" s="11"/>
      <c r="J536" s="13"/>
    </row>
    <row r="537" spans="2:10" x14ac:dyDescent="0.2">
      <c r="B537" s="11">
        <v>25</v>
      </c>
      <c r="C537" s="25" t="s">
        <v>46</v>
      </c>
      <c r="D537" s="11" t="s">
        <v>450</v>
      </c>
      <c r="E537" s="43"/>
      <c r="F537" s="43"/>
      <c r="G537" s="43">
        <v>3</v>
      </c>
      <c r="H537" s="43">
        <v>300</v>
      </c>
      <c r="I537" s="43"/>
      <c r="J537" s="13"/>
    </row>
    <row r="538" spans="2:10" x14ac:dyDescent="0.2">
      <c r="B538" s="11">
        <v>26</v>
      </c>
      <c r="C538" s="25" t="s">
        <v>46</v>
      </c>
      <c r="D538" s="11" t="s">
        <v>451</v>
      </c>
      <c r="E538" s="43"/>
      <c r="F538" s="43"/>
      <c r="G538" s="43">
        <v>3</v>
      </c>
      <c r="H538" s="43">
        <v>300</v>
      </c>
      <c r="I538" s="43" t="s">
        <v>452</v>
      </c>
      <c r="J538" s="13"/>
    </row>
    <row r="539" spans="2:10" x14ac:dyDescent="0.2">
      <c r="B539" s="11">
        <v>27</v>
      </c>
      <c r="C539" s="25" t="s">
        <v>46</v>
      </c>
      <c r="D539" s="11" t="s">
        <v>453</v>
      </c>
      <c r="E539" s="43"/>
      <c r="F539" s="43"/>
      <c r="G539" s="43">
        <v>3</v>
      </c>
      <c r="H539" s="43">
        <v>300</v>
      </c>
      <c r="I539" s="43" t="s">
        <v>452</v>
      </c>
      <c r="J539" s="13"/>
    </row>
    <row r="540" spans="2:10" x14ac:dyDescent="0.2">
      <c r="B540" s="11">
        <v>28</v>
      </c>
      <c r="C540" s="25" t="s">
        <v>46</v>
      </c>
      <c r="D540" s="11" t="s">
        <v>454</v>
      </c>
      <c r="E540" s="43"/>
      <c r="F540" s="43"/>
      <c r="G540" s="43">
        <v>2</v>
      </c>
      <c r="H540" s="43">
        <v>200</v>
      </c>
      <c r="I540" s="43" t="s">
        <v>452</v>
      </c>
      <c r="J540" s="13"/>
    </row>
    <row r="541" spans="2:10" x14ac:dyDescent="0.2">
      <c r="B541" s="11"/>
      <c r="C541" s="25" t="s">
        <v>46</v>
      </c>
      <c r="D541" s="43" t="s">
        <v>455</v>
      </c>
      <c r="E541" s="43"/>
      <c r="F541" s="43"/>
      <c r="G541" s="43">
        <v>1</v>
      </c>
      <c r="H541" s="43">
        <v>100</v>
      </c>
      <c r="I541" s="43" t="s">
        <v>452</v>
      </c>
      <c r="J541" s="13"/>
    </row>
    <row r="542" spans="2:10" x14ac:dyDescent="0.2">
      <c r="B542" s="11"/>
      <c r="C542" s="25" t="s">
        <v>46</v>
      </c>
      <c r="D542" s="43" t="s">
        <v>456</v>
      </c>
      <c r="E542" s="43"/>
      <c r="F542" s="43"/>
      <c r="G542" s="43"/>
      <c r="H542" s="43"/>
      <c r="I542" s="43" t="s">
        <v>452</v>
      </c>
      <c r="J542" s="13"/>
    </row>
    <row r="543" spans="2:10" x14ac:dyDescent="0.2">
      <c r="B543" s="11">
        <v>29</v>
      </c>
      <c r="C543" s="25"/>
      <c r="D543" s="11" t="s">
        <v>457</v>
      </c>
      <c r="E543" s="11"/>
      <c r="F543" s="11"/>
      <c r="G543" s="11"/>
      <c r="H543" s="11"/>
      <c r="I543" s="11"/>
      <c r="J543" s="13"/>
    </row>
    <row r="544" spans="2:10" x14ac:dyDescent="0.2">
      <c r="B544" s="11">
        <v>30</v>
      </c>
      <c r="C544" s="25" t="s">
        <v>46</v>
      </c>
      <c r="D544" s="43" t="s">
        <v>458</v>
      </c>
      <c r="E544" s="43">
        <v>1</v>
      </c>
      <c r="F544" s="43"/>
      <c r="G544" s="43">
        <v>2</v>
      </c>
      <c r="H544" s="43">
        <v>100</v>
      </c>
      <c r="I544" s="43"/>
      <c r="J544" s="13"/>
    </row>
    <row r="545" spans="1:10" x14ac:dyDescent="0.2">
      <c r="B545" s="11">
        <v>31</v>
      </c>
      <c r="C545" s="25"/>
      <c r="D545" s="11" t="s">
        <v>459</v>
      </c>
      <c r="E545" s="11"/>
      <c r="F545" s="11"/>
      <c r="G545" s="11"/>
      <c r="H545" s="11"/>
      <c r="I545" s="11"/>
      <c r="J545" s="13"/>
    </row>
    <row r="546" spans="1:10" x14ac:dyDescent="0.2">
      <c r="B546" s="11">
        <v>32</v>
      </c>
      <c r="C546" s="25" t="s">
        <v>46</v>
      </c>
      <c r="D546" s="11" t="s">
        <v>460</v>
      </c>
      <c r="E546" s="11">
        <v>2</v>
      </c>
      <c r="F546" s="11"/>
      <c r="G546" s="11">
        <v>2</v>
      </c>
      <c r="H546" s="11">
        <v>200</v>
      </c>
      <c r="I546" s="11">
        <v>500</v>
      </c>
      <c r="J546" s="13"/>
    </row>
    <row r="547" spans="1:10" x14ac:dyDescent="0.2">
      <c r="B547" s="11"/>
      <c r="C547" s="25" t="s">
        <v>46</v>
      </c>
      <c r="D547" s="11" t="s">
        <v>461</v>
      </c>
      <c r="E547" s="11">
        <v>1</v>
      </c>
      <c r="F547" s="11"/>
      <c r="G547" s="11">
        <v>1</v>
      </c>
      <c r="H547" s="11">
        <v>100</v>
      </c>
      <c r="I547" s="43"/>
      <c r="J547" s="13"/>
    </row>
    <row r="548" spans="1:10" x14ac:dyDescent="0.2">
      <c r="B548" s="11"/>
      <c r="C548" s="25" t="s">
        <v>46</v>
      </c>
      <c r="D548" s="43" t="s">
        <v>462</v>
      </c>
      <c r="E548" s="43">
        <v>1</v>
      </c>
      <c r="F548" s="43"/>
      <c r="G548" s="43">
        <v>1</v>
      </c>
      <c r="H548" s="43">
        <v>100</v>
      </c>
      <c r="I548" s="43"/>
      <c r="J548" s="13"/>
    </row>
    <row r="549" spans="1:10" x14ac:dyDescent="0.2">
      <c r="B549" s="11"/>
      <c r="C549" s="25"/>
      <c r="D549" s="11"/>
      <c r="E549" s="11"/>
      <c r="F549" s="11"/>
      <c r="G549" s="11"/>
      <c r="H549" s="11"/>
      <c r="I549" s="11"/>
      <c r="J549" s="13"/>
    </row>
    <row r="550" spans="1:10" x14ac:dyDescent="0.2">
      <c r="B550" s="11"/>
      <c r="C550" s="12"/>
      <c r="D550" s="11"/>
      <c r="E550" s="11"/>
      <c r="F550" s="11"/>
      <c r="G550" s="11"/>
      <c r="H550" s="11"/>
      <c r="I550" s="11"/>
      <c r="J550" s="13"/>
    </row>
    <row r="551" spans="1:10" x14ac:dyDescent="0.2">
      <c r="B551" s="11"/>
      <c r="C551" s="12"/>
      <c r="D551" s="13" t="s">
        <v>22</v>
      </c>
      <c r="E551" s="11"/>
      <c r="F551" s="11"/>
      <c r="G551" s="11"/>
      <c r="H551" s="11"/>
      <c r="I551" s="11"/>
      <c r="J551" s="13"/>
    </row>
    <row r="552" spans="1:10" x14ac:dyDescent="0.2">
      <c r="B552" s="11">
        <v>1</v>
      </c>
      <c r="C552" s="25" t="s">
        <v>46</v>
      </c>
      <c r="D552" s="11" t="s">
        <v>463</v>
      </c>
      <c r="E552" s="11">
        <v>2</v>
      </c>
      <c r="F552" s="11"/>
      <c r="G552" s="11">
        <v>1</v>
      </c>
      <c r="H552" s="11">
        <v>400</v>
      </c>
      <c r="I552" s="11">
        <v>2000</v>
      </c>
      <c r="J552" s="13"/>
    </row>
    <row r="553" spans="1:10" x14ac:dyDescent="0.2">
      <c r="B553" s="11">
        <v>2</v>
      </c>
      <c r="C553" s="25" t="s">
        <v>46</v>
      </c>
      <c r="D553" s="11" t="s">
        <v>464</v>
      </c>
      <c r="E553" s="11">
        <v>2</v>
      </c>
      <c r="F553" s="11"/>
      <c r="G553" s="11">
        <v>1</v>
      </c>
      <c r="H553" s="11">
        <v>400</v>
      </c>
      <c r="I553" s="11">
        <v>700</v>
      </c>
      <c r="J553" s="13"/>
    </row>
    <row r="554" spans="1:10" x14ac:dyDescent="0.2">
      <c r="B554" s="11">
        <v>3</v>
      </c>
      <c r="C554" s="25" t="s">
        <v>46</v>
      </c>
      <c r="D554" s="11" t="s">
        <v>465</v>
      </c>
      <c r="E554" s="11">
        <v>2</v>
      </c>
      <c r="F554" s="11"/>
      <c r="G554" s="11">
        <v>6</v>
      </c>
      <c r="H554" s="11">
        <v>400</v>
      </c>
      <c r="I554" s="11">
        <v>800</v>
      </c>
      <c r="J554" s="13"/>
    </row>
    <row r="555" spans="1:10" x14ac:dyDescent="0.2">
      <c r="B555" s="11">
        <v>4</v>
      </c>
      <c r="C555" s="12"/>
      <c r="D555" s="11" t="s">
        <v>466</v>
      </c>
      <c r="E555" s="11"/>
      <c r="F555" s="11"/>
      <c r="G555" s="11"/>
      <c r="H555" s="11"/>
      <c r="I555" s="11"/>
      <c r="J555" s="13"/>
    </row>
    <row r="556" spans="1:10" x14ac:dyDescent="0.2">
      <c r="B556" s="11">
        <v>5</v>
      </c>
      <c r="C556" s="12"/>
      <c r="D556" s="11" t="s">
        <v>467</v>
      </c>
      <c r="E556" s="11"/>
      <c r="F556" s="11"/>
      <c r="G556" s="11"/>
      <c r="H556" s="13"/>
      <c r="I556" s="11"/>
      <c r="J556" s="13"/>
    </row>
    <row r="557" spans="1:10" x14ac:dyDescent="0.2">
      <c r="B557" s="11"/>
      <c r="C557" s="12"/>
      <c r="D557" s="11"/>
      <c r="E557" s="11"/>
      <c r="F557" s="11"/>
      <c r="G557" s="13"/>
      <c r="H557" s="13"/>
      <c r="I557" s="11"/>
      <c r="J557" s="13"/>
    </row>
    <row r="558" spans="1:10" x14ac:dyDescent="0.2">
      <c r="B558" s="15"/>
      <c r="C558" s="16"/>
      <c r="D558" s="15" t="s">
        <v>1</v>
      </c>
      <c r="E558" s="15"/>
      <c r="F558" s="15">
        <f>SUM(F381:F554)</f>
        <v>0</v>
      </c>
      <c r="G558" s="15">
        <f>SUM(G381:G557)</f>
        <v>154</v>
      </c>
      <c r="H558" s="15">
        <f>SUM(H381:H557)</f>
        <v>12800</v>
      </c>
      <c r="I558" s="15">
        <f>SUM(I381:I557)</f>
        <v>86520</v>
      </c>
      <c r="J558" s="15">
        <f>SUM(J375:J557)</f>
        <v>0</v>
      </c>
    </row>
    <row r="560" spans="1:10" s="38" customFormat="1" x14ac:dyDescent="0.2">
      <c r="A560" s="33"/>
      <c r="B560" s="34"/>
      <c r="C560" s="35"/>
      <c r="D560" s="36" t="s">
        <v>25</v>
      </c>
      <c r="E560" s="34"/>
      <c r="F560" s="34"/>
      <c r="G560" s="34"/>
      <c r="H560" s="34"/>
      <c r="I560" s="34"/>
      <c r="J560" s="37"/>
    </row>
    <row r="561" spans="2:10" x14ac:dyDescent="0.2">
      <c r="B561" s="11"/>
      <c r="C561" s="12"/>
      <c r="D561" s="13" t="s">
        <v>468</v>
      </c>
      <c r="E561" s="11"/>
      <c r="F561" s="11"/>
      <c r="G561" s="11"/>
      <c r="H561" s="11"/>
      <c r="I561" s="11"/>
      <c r="J561" s="13"/>
    </row>
    <row r="562" spans="2:10" x14ac:dyDescent="0.2">
      <c r="B562" s="11">
        <v>1</v>
      </c>
      <c r="C562" s="12"/>
      <c r="D562" s="11" t="s">
        <v>469</v>
      </c>
      <c r="E562" s="11"/>
      <c r="F562" s="11"/>
      <c r="G562" s="11"/>
      <c r="H562" s="11"/>
      <c r="I562" s="11"/>
      <c r="J562" s="13"/>
    </row>
    <row r="563" spans="2:10" x14ac:dyDescent="0.2">
      <c r="B563" s="11">
        <v>2</v>
      </c>
      <c r="C563" s="12"/>
      <c r="D563" s="11" t="s">
        <v>470</v>
      </c>
      <c r="E563" s="11"/>
      <c r="F563" s="11"/>
      <c r="G563" s="11"/>
      <c r="H563" s="11"/>
      <c r="I563" s="11"/>
      <c r="J563" s="13"/>
    </row>
    <row r="564" spans="2:10" x14ac:dyDescent="0.2">
      <c r="B564" s="11">
        <v>3</v>
      </c>
      <c r="C564" s="12"/>
      <c r="D564" s="11" t="s">
        <v>471</v>
      </c>
      <c r="E564" s="11"/>
      <c r="F564" s="11"/>
      <c r="G564" s="11"/>
      <c r="H564" s="11"/>
      <c r="I564" s="11"/>
      <c r="J564" s="13"/>
    </row>
    <row r="565" spans="2:10" x14ac:dyDescent="0.2">
      <c r="B565" s="11"/>
      <c r="C565" s="12"/>
      <c r="D565" s="13" t="s">
        <v>472</v>
      </c>
      <c r="E565" s="11"/>
      <c r="F565" s="11"/>
      <c r="G565" s="11"/>
      <c r="H565" s="11"/>
      <c r="I565" s="11"/>
      <c r="J565" s="13"/>
    </row>
    <row r="566" spans="2:10" x14ac:dyDescent="0.2">
      <c r="B566" s="11">
        <v>1</v>
      </c>
      <c r="C566" s="25" t="s">
        <v>84</v>
      </c>
      <c r="D566" s="11" t="s">
        <v>473</v>
      </c>
      <c r="E566" s="11">
        <v>1</v>
      </c>
      <c r="F566" s="11"/>
      <c r="G566" s="11">
        <v>32</v>
      </c>
      <c r="H566" s="11">
        <v>1500</v>
      </c>
      <c r="I566" s="11"/>
      <c r="J566" s="13"/>
    </row>
    <row r="567" spans="2:10" x14ac:dyDescent="0.2">
      <c r="B567" s="11">
        <v>2</v>
      </c>
      <c r="C567" s="12"/>
      <c r="D567" s="11" t="s">
        <v>474</v>
      </c>
      <c r="E567" s="11"/>
      <c r="F567" s="11"/>
      <c r="G567" s="11"/>
      <c r="H567" s="11"/>
      <c r="I567" s="11"/>
      <c r="J567" s="13"/>
    </row>
    <row r="568" spans="2:10" x14ac:dyDescent="0.2">
      <c r="B568" s="11"/>
      <c r="C568" s="12"/>
      <c r="D568" s="11"/>
      <c r="E568" s="11"/>
      <c r="F568" s="11"/>
      <c r="G568" s="11"/>
      <c r="H568" s="11"/>
      <c r="I568" s="11"/>
      <c r="J568" s="13"/>
    </row>
    <row r="569" spans="2:10" x14ac:dyDescent="0.2">
      <c r="B569" s="11"/>
      <c r="C569" s="25"/>
      <c r="D569" s="13" t="s">
        <v>475</v>
      </c>
      <c r="E569" s="11">
        <v>4</v>
      </c>
      <c r="F569" s="11"/>
      <c r="G569" s="11">
        <v>8</v>
      </c>
      <c r="H569" s="11">
        <v>400</v>
      </c>
      <c r="I569" s="11"/>
      <c r="J569" s="13"/>
    </row>
    <row r="570" spans="2:10" x14ac:dyDescent="0.2">
      <c r="B570" s="11">
        <v>1</v>
      </c>
      <c r="C570" s="25" t="s">
        <v>46</v>
      </c>
      <c r="D570" s="11" t="s">
        <v>476</v>
      </c>
      <c r="E570" s="11"/>
      <c r="F570" s="11"/>
      <c r="G570" s="11"/>
      <c r="H570" s="11"/>
      <c r="I570" s="11"/>
      <c r="J570" s="13"/>
    </row>
    <row r="571" spans="2:10" x14ac:dyDescent="0.2">
      <c r="B571" s="11"/>
      <c r="C571" s="25"/>
      <c r="D571" s="11"/>
      <c r="E571" s="11"/>
      <c r="F571" s="11"/>
      <c r="G571" s="11"/>
      <c r="H571" s="11"/>
      <c r="I571" s="11"/>
      <c r="J571" s="13"/>
    </row>
    <row r="572" spans="2:10" x14ac:dyDescent="0.2">
      <c r="B572" s="11"/>
      <c r="C572" s="25"/>
      <c r="D572" s="13" t="s">
        <v>477</v>
      </c>
      <c r="E572" s="11"/>
      <c r="F572" s="11"/>
      <c r="G572" s="11"/>
      <c r="H572" s="11"/>
      <c r="I572" s="11"/>
      <c r="J572" s="13"/>
    </row>
    <row r="573" spans="2:10" x14ac:dyDescent="0.2">
      <c r="B573" s="11">
        <v>1</v>
      </c>
      <c r="C573" s="25" t="s">
        <v>84</v>
      </c>
      <c r="D573" s="11" t="s">
        <v>478</v>
      </c>
      <c r="E573" s="11">
        <v>1</v>
      </c>
      <c r="F573" s="11"/>
      <c r="G573" s="11">
        <v>16</v>
      </c>
      <c r="H573" s="11">
        <v>800</v>
      </c>
      <c r="I573" s="11"/>
      <c r="J573" s="13"/>
    </row>
    <row r="574" spans="2:10" x14ac:dyDescent="0.2">
      <c r="B574" s="11"/>
      <c r="C574" s="25"/>
      <c r="D574" s="11"/>
      <c r="E574" s="11"/>
      <c r="F574" s="11"/>
      <c r="G574" s="11"/>
      <c r="H574" s="11"/>
      <c r="I574" s="11"/>
      <c r="J574" s="13"/>
    </row>
    <row r="575" spans="2:10" x14ac:dyDescent="0.2">
      <c r="B575" s="11"/>
      <c r="C575" s="25"/>
      <c r="D575" s="13" t="s">
        <v>479</v>
      </c>
      <c r="E575" s="11"/>
      <c r="F575" s="11"/>
      <c r="G575" s="11"/>
      <c r="H575" s="11"/>
      <c r="I575" s="11"/>
      <c r="J575" s="13"/>
    </row>
    <row r="576" spans="2:10" x14ac:dyDescent="0.2">
      <c r="B576" s="11"/>
      <c r="C576" s="25"/>
      <c r="D576" s="11"/>
      <c r="E576" s="11"/>
      <c r="F576" s="11"/>
      <c r="G576" s="11"/>
      <c r="H576" s="11"/>
      <c r="I576" s="11"/>
      <c r="J576" s="13"/>
    </row>
    <row r="577" spans="1:22" x14ac:dyDescent="0.2">
      <c r="B577" s="11"/>
      <c r="C577" s="25"/>
      <c r="D577" s="49" t="s">
        <v>480</v>
      </c>
      <c r="E577" s="11"/>
      <c r="F577" s="11"/>
      <c r="G577" s="11"/>
      <c r="H577" s="11"/>
      <c r="I577" s="11"/>
      <c r="J577" s="13"/>
    </row>
    <row r="578" spans="1:22" x14ac:dyDescent="0.2">
      <c r="B578" s="11">
        <v>1</v>
      </c>
      <c r="C578" s="25" t="s">
        <v>84</v>
      </c>
      <c r="D578" s="11" t="s">
        <v>481</v>
      </c>
      <c r="E578" s="11">
        <v>1</v>
      </c>
      <c r="F578" s="11"/>
      <c r="G578" s="11">
        <v>16</v>
      </c>
      <c r="H578" s="11">
        <v>1200</v>
      </c>
      <c r="I578" s="11"/>
      <c r="J578" s="13"/>
    </row>
    <row r="579" spans="1:22" x14ac:dyDescent="0.2">
      <c r="B579" s="11">
        <v>2</v>
      </c>
      <c r="C579" s="25" t="s">
        <v>46</v>
      </c>
      <c r="D579" s="11" t="s">
        <v>482</v>
      </c>
      <c r="E579" s="11">
        <v>1</v>
      </c>
      <c r="F579" s="11"/>
      <c r="G579" s="11">
        <v>16</v>
      </c>
      <c r="H579" s="11">
        <v>1600</v>
      </c>
      <c r="I579" s="11"/>
      <c r="J579" s="13"/>
    </row>
    <row r="580" spans="1:22" x14ac:dyDescent="0.2">
      <c r="B580" s="11">
        <v>3</v>
      </c>
      <c r="C580" s="12"/>
      <c r="D580" s="11" t="s">
        <v>483</v>
      </c>
      <c r="E580" s="11"/>
      <c r="F580" s="11"/>
      <c r="G580" s="11"/>
      <c r="H580" s="11"/>
      <c r="I580" s="11"/>
      <c r="J580" s="13"/>
    </row>
    <row r="581" spans="1:22" x14ac:dyDescent="0.2">
      <c r="B581" s="11"/>
      <c r="C581" s="12"/>
      <c r="D581" s="11"/>
      <c r="E581" s="11"/>
      <c r="F581" s="11"/>
      <c r="G581" s="11"/>
      <c r="H581" s="11"/>
      <c r="I581" s="11"/>
      <c r="J581" s="13"/>
    </row>
    <row r="582" spans="1:22" s="59" customFormat="1" x14ac:dyDescent="0.2">
      <c r="A582" s="50"/>
      <c r="B582" s="51"/>
      <c r="C582" s="52"/>
      <c r="D582" s="53" t="s">
        <v>1</v>
      </c>
      <c r="E582" s="54"/>
      <c r="F582" s="54">
        <f>SUM(F561:F581)</f>
        <v>0</v>
      </c>
      <c r="G582" s="55">
        <f>SUM(G561:G581)</f>
        <v>88</v>
      </c>
      <c r="H582" s="54">
        <f>SUM(H561:H581)</f>
        <v>5500</v>
      </c>
      <c r="I582" s="56">
        <f>SUM(I561:I581)</f>
        <v>0</v>
      </c>
      <c r="J582" s="57">
        <f>SUM(J561:J581)</f>
        <v>0</v>
      </c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</row>
    <row r="584" spans="1:22" x14ac:dyDescent="0.2">
      <c r="C584" s="18">
        <v>9</v>
      </c>
      <c r="D584" s="60" t="s">
        <v>484</v>
      </c>
    </row>
    <row r="586" spans="1:22" ht="13.5" thickBot="1" x14ac:dyDescent="0.25">
      <c r="B586" s="8" t="s">
        <v>24</v>
      </c>
      <c r="C586" s="9" t="s">
        <v>39</v>
      </c>
      <c r="D586" s="8" t="s">
        <v>25</v>
      </c>
      <c r="E586" s="8" t="s">
        <v>40</v>
      </c>
      <c r="F586" s="8" t="s">
        <v>41</v>
      </c>
      <c r="G586" s="8" t="s">
        <v>42</v>
      </c>
      <c r="H586" s="8" t="s">
        <v>43</v>
      </c>
      <c r="I586" s="8" t="s">
        <v>0</v>
      </c>
      <c r="J586" s="10" t="s">
        <v>485</v>
      </c>
    </row>
    <row r="587" spans="1:22" ht="13.5" thickTop="1" x14ac:dyDescent="0.2">
      <c r="B587" s="11">
        <v>1</v>
      </c>
      <c r="C587" s="12"/>
      <c r="D587" s="11" t="s">
        <v>486</v>
      </c>
      <c r="E587" s="11"/>
      <c r="F587" s="11"/>
      <c r="G587" s="11"/>
      <c r="H587" s="11"/>
      <c r="I587" s="11"/>
      <c r="J587" s="13"/>
    </row>
    <row r="588" spans="1:22" x14ac:dyDescent="0.2">
      <c r="B588" s="11">
        <v>2</v>
      </c>
      <c r="C588" s="25" t="s">
        <v>46</v>
      </c>
      <c r="D588" s="11" t="s">
        <v>487</v>
      </c>
      <c r="E588" s="11"/>
      <c r="F588" s="11"/>
      <c r="G588" s="11">
        <v>4</v>
      </c>
      <c r="H588" s="11">
        <v>100</v>
      </c>
      <c r="I588" s="11">
        <v>400</v>
      </c>
      <c r="J588" s="13"/>
    </row>
    <row r="589" spans="1:22" x14ac:dyDescent="0.2">
      <c r="B589" s="11">
        <v>3</v>
      </c>
      <c r="C589" s="25"/>
      <c r="D589" s="11" t="s">
        <v>488</v>
      </c>
      <c r="E589" s="11"/>
      <c r="F589" s="11"/>
      <c r="G589" s="11"/>
      <c r="H589" s="11"/>
      <c r="I589" s="11"/>
      <c r="J589" s="13"/>
    </row>
    <row r="590" spans="1:22" x14ac:dyDescent="0.2">
      <c r="B590" s="11">
        <v>4</v>
      </c>
      <c r="C590" s="25" t="s">
        <v>46</v>
      </c>
      <c r="D590" s="11" t="s">
        <v>489</v>
      </c>
      <c r="E590" s="11"/>
      <c r="F590" s="31"/>
      <c r="G590" s="11">
        <v>2</v>
      </c>
      <c r="H590" s="11">
        <v>100</v>
      </c>
      <c r="I590" s="11">
        <v>500</v>
      </c>
      <c r="J590" s="13"/>
    </row>
    <row r="591" spans="1:22" x14ac:dyDescent="0.2">
      <c r="B591" s="11">
        <v>5</v>
      </c>
      <c r="C591" s="25" t="s">
        <v>46</v>
      </c>
      <c r="D591" s="11" t="s">
        <v>490</v>
      </c>
      <c r="E591" s="11"/>
      <c r="F591" s="31"/>
      <c r="G591" s="31">
        <v>8</v>
      </c>
      <c r="H591" s="31">
        <v>1000</v>
      </c>
      <c r="I591" s="31">
        <v>2800</v>
      </c>
      <c r="J591" s="61"/>
    </row>
    <row r="592" spans="1:22" x14ac:dyDescent="0.2">
      <c r="B592" s="11">
        <v>6</v>
      </c>
      <c r="C592" s="25"/>
      <c r="D592" s="11" t="s">
        <v>491</v>
      </c>
      <c r="E592" s="11"/>
      <c r="F592" s="31"/>
      <c r="G592" s="31"/>
      <c r="H592" s="31"/>
      <c r="I592" s="31"/>
      <c r="J592" s="61"/>
    </row>
    <row r="593" spans="2:10" x14ac:dyDescent="0.2">
      <c r="B593" s="11">
        <v>7</v>
      </c>
      <c r="C593" s="25" t="s">
        <v>46</v>
      </c>
      <c r="D593" s="11" t="s">
        <v>492</v>
      </c>
      <c r="E593" s="11"/>
      <c r="F593" s="31"/>
      <c r="G593" s="31">
        <v>24</v>
      </c>
      <c r="H593" s="31">
        <v>200</v>
      </c>
      <c r="I593" s="31"/>
      <c r="J593" s="61"/>
    </row>
    <row r="594" spans="2:10" x14ac:dyDescent="0.2">
      <c r="B594" s="15"/>
      <c r="C594" s="16"/>
      <c r="D594" s="15" t="s">
        <v>1</v>
      </c>
      <c r="E594" s="15"/>
      <c r="F594" s="15">
        <f>SUM(F587:F593)</f>
        <v>0</v>
      </c>
      <c r="G594" s="15">
        <f>SUM(G587:G593)</f>
        <v>38</v>
      </c>
      <c r="H594" s="15">
        <f>SUM(H587:H593)</f>
        <v>1400</v>
      </c>
      <c r="I594" s="15">
        <f>SUM(I587:I593)</f>
        <v>3700</v>
      </c>
      <c r="J594" s="15">
        <f>SUM(J587:J593)</f>
        <v>0</v>
      </c>
    </row>
    <row r="596" spans="2:10" x14ac:dyDescent="0.2">
      <c r="C596" s="18">
        <v>10</v>
      </c>
      <c r="D596" s="28" t="s">
        <v>22</v>
      </c>
    </row>
    <row r="598" spans="2:10" ht="13.5" thickBot="1" x14ac:dyDescent="0.25">
      <c r="B598" s="8" t="s">
        <v>24</v>
      </c>
      <c r="C598" s="9" t="s">
        <v>39</v>
      </c>
      <c r="D598" s="8" t="s">
        <v>25</v>
      </c>
      <c r="E598" s="8" t="s">
        <v>40</v>
      </c>
      <c r="F598" s="8" t="s">
        <v>41</v>
      </c>
      <c r="G598" s="8" t="s">
        <v>42</v>
      </c>
      <c r="H598" s="8" t="s">
        <v>43</v>
      </c>
      <c r="I598" s="8" t="s">
        <v>0</v>
      </c>
      <c r="J598" s="10" t="s">
        <v>1</v>
      </c>
    </row>
    <row r="599" spans="2:10" ht="13.5" thickTop="1" x14ac:dyDescent="0.2">
      <c r="B599" s="11"/>
      <c r="C599" s="12"/>
      <c r="D599" s="13" t="s">
        <v>493</v>
      </c>
      <c r="E599" s="11"/>
      <c r="F599" s="11"/>
      <c r="G599" s="11"/>
      <c r="H599" s="11"/>
      <c r="I599" s="11"/>
      <c r="J599" s="13"/>
    </row>
    <row r="600" spans="2:10" x14ac:dyDescent="0.2">
      <c r="B600" s="11">
        <v>1</v>
      </c>
      <c r="C600" s="25" t="s">
        <v>46</v>
      </c>
      <c r="D600" s="11" t="s">
        <v>494</v>
      </c>
      <c r="E600" s="11"/>
      <c r="F600" s="11"/>
      <c r="G600" s="11"/>
      <c r="H600" s="11">
        <v>300</v>
      </c>
      <c r="I600" s="11">
        <v>500</v>
      </c>
      <c r="J600" s="13"/>
    </row>
    <row r="601" spans="2:10" x14ac:dyDescent="0.2">
      <c r="B601" s="11">
        <v>2</v>
      </c>
      <c r="C601" s="25"/>
      <c r="D601" s="11" t="s">
        <v>495</v>
      </c>
      <c r="E601" s="11"/>
      <c r="F601" s="11"/>
      <c r="G601" s="11"/>
      <c r="H601" s="11"/>
      <c r="I601" s="11"/>
      <c r="J601" s="13"/>
    </row>
    <row r="602" spans="2:10" x14ac:dyDescent="0.2">
      <c r="B602" s="11">
        <v>3</v>
      </c>
      <c r="C602" s="25" t="s">
        <v>46</v>
      </c>
      <c r="D602" s="11" t="s">
        <v>496</v>
      </c>
      <c r="E602" s="11"/>
      <c r="F602" s="11"/>
      <c r="G602" s="11"/>
      <c r="H602" s="11">
        <v>300</v>
      </c>
      <c r="I602" s="11">
        <v>500</v>
      </c>
      <c r="J602" s="13"/>
    </row>
    <row r="603" spans="2:10" x14ac:dyDescent="0.2">
      <c r="B603" s="11"/>
      <c r="C603" s="25" t="s">
        <v>46</v>
      </c>
      <c r="D603" s="11" t="s">
        <v>497</v>
      </c>
      <c r="E603" s="11"/>
      <c r="F603" s="11"/>
      <c r="G603" s="11">
        <v>1</v>
      </c>
      <c r="H603" s="11">
        <v>1400</v>
      </c>
      <c r="I603" s="11"/>
      <c r="J603" s="13"/>
    </row>
    <row r="604" spans="2:10" x14ac:dyDescent="0.2">
      <c r="B604" s="11">
        <v>4</v>
      </c>
      <c r="C604" s="25"/>
      <c r="D604" s="11" t="s">
        <v>498</v>
      </c>
      <c r="E604" s="11"/>
      <c r="F604" s="11"/>
      <c r="G604" s="11"/>
      <c r="H604" s="11"/>
      <c r="I604" s="11"/>
      <c r="J604" s="13"/>
    </row>
    <row r="605" spans="2:10" x14ac:dyDescent="0.2">
      <c r="B605" s="11">
        <v>5</v>
      </c>
      <c r="C605" s="25" t="s">
        <v>46</v>
      </c>
      <c r="D605" s="11" t="s">
        <v>499</v>
      </c>
      <c r="E605" s="11"/>
      <c r="F605" s="31"/>
      <c r="G605" s="31"/>
      <c r="H605" s="31">
        <v>100</v>
      </c>
      <c r="I605" s="31"/>
      <c r="J605" s="61"/>
    </row>
    <row r="606" spans="2:10" x14ac:dyDescent="0.2">
      <c r="B606" s="11">
        <v>6</v>
      </c>
      <c r="C606" s="25" t="s">
        <v>46</v>
      </c>
      <c r="D606" s="11" t="s">
        <v>500</v>
      </c>
      <c r="E606" s="11"/>
      <c r="F606" s="31"/>
      <c r="G606" s="31"/>
      <c r="H606" s="31">
        <v>400</v>
      </c>
      <c r="I606" s="31">
        <v>500</v>
      </c>
      <c r="J606" s="61"/>
    </row>
    <row r="607" spans="2:10" x14ac:dyDescent="0.2">
      <c r="B607" s="11">
        <v>7</v>
      </c>
      <c r="C607" s="25"/>
      <c r="D607" s="11" t="s">
        <v>501</v>
      </c>
      <c r="E607" s="11"/>
      <c r="F607" s="31"/>
      <c r="G607" s="31"/>
      <c r="H607" s="31"/>
      <c r="I607" s="31"/>
      <c r="J607" s="61"/>
    </row>
    <row r="608" spans="2:10" x14ac:dyDescent="0.2">
      <c r="B608" s="11">
        <v>8</v>
      </c>
      <c r="C608" s="25" t="s">
        <v>46</v>
      </c>
      <c r="D608" s="11" t="s">
        <v>502</v>
      </c>
      <c r="E608" s="11"/>
      <c r="F608" s="31"/>
      <c r="G608" s="31">
        <v>1</v>
      </c>
      <c r="H608" s="31">
        <v>100</v>
      </c>
      <c r="I608" s="31"/>
      <c r="J608" s="61"/>
    </row>
    <row r="609" spans="2:10" x14ac:dyDescent="0.2">
      <c r="B609" s="11">
        <v>9</v>
      </c>
      <c r="C609" s="25" t="s">
        <v>46</v>
      </c>
      <c r="D609" s="11" t="s">
        <v>503</v>
      </c>
      <c r="E609" s="11"/>
      <c r="F609" s="31"/>
      <c r="G609" s="31"/>
      <c r="H609" s="31">
        <v>500</v>
      </c>
      <c r="I609" s="31"/>
      <c r="J609" s="61"/>
    </row>
    <row r="610" spans="2:10" x14ac:dyDescent="0.2">
      <c r="B610" s="11">
        <v>10</v>
      </c>
      <c r="C610" s="25" t="s">
        <v>46</v>
      </c>
      <c r="D610" s="11" t="s">
        <v>504</v>
      </c>
      <c r="E610" s="11"/>
      <c r="F610" s="11"/>
      <c r="G610" s="11">
        <v>1</v>
      </c>
      <c r="H610" s="11">
        <v>200</v>
      </c>
      <c r="I610" s="11">
        <v>500</v>
      </c>
      <c r="J610" s="13"/>
    </row>
    <row r="611" spans="2:10" x14ac:dyDescent="0.2">
      <c r="B611" s="11">
        <v>11</v>
      </c>
      <c r="C611" s="12"/>
      <c r="D611" s="11" t="s">
        <v>505</v>
      </c>
      <c r="E611" s="11"/>
      <c r="F611" s="11"/>
      <c r="G611" s="11"/>
      <c r="H611" s="11"/>
      <c r="I611" s="11"/>
      <c r="J611" s="13"/>
    </row>
    <row r="612" spans="2:10" x14ac:dyDescent="0.2">
      <c r="B612" s="11"/>
      <c r="C612" s="12"/>
      <c r="D612" s="13"/>
      <c r="E612" s="11"/>
      <c r="F612" s="11"/>
      <c r="G612" s="11"/>
      <c r="H612" s="11"/>
      <c r="I612" s="11"/>
      <c r="J612" s="13"/>
    </row>
    <row r="613" spans="2:10" x14ac:dyDescent="0.2">
      <c r="B613" s="11"/>
      <c r="C613" s="12"/>
      <c r="D613" s="13" t="s">
        <v>22</v>
      </c>
      <c r="E613" s="11"/>
      <c r="F613" s="11"/>
      <c r="G613" s="11"/>
      <c r="H613" s="11"/>
      <c r="I613" s="11"/>
      <c r="J613" s="13"/>
    </row>
    <row r="614" spans="2:10" x14ac:dyDescent="0.2">
      <c r="B614" s="11">
        <v>1</v>
      </c>
      <c r="C614" s="62" t="s">
        <v>46</v>
      </c>
      <c r="D614" s="11" t="s">
        <v>506</v>
      </c>
      <c r="E614" s="11"/>
      <c r="F614" s="11"/>
      <c r="G614" s="11">
        <v>16</v>
      </c>
      <c r="H614" s="11">
        <v>200</v>
      </c>
      <c r="I614" s="11"/>
      <c r="J614" s="13"/>
    </row>
    <row r="615" spans="2:10" x14ac:dyDescent="0.2">
      <c r="B615" s="15"/>
      <c r="C615" s="16"/>
      <c r="D615" s="15" t="s">
        <v>1</v>
      </c>
      <c r="E615" s="15"/>
      <c r="F615" s="15">
        <f>SUM(F600:F614)</f>
        <v>0</v>
      </c>
      <c r="G615" s="15">
        <f>SUM(G600:G614)</f>
        <v>19</v>
      </c>
      <c r="H615" s="15">
        <f>SUM(H600:H614)</f>
        <v>3500</v>
      </c>
      <c r="I615" s="15">
        <f>SUM(I600:I614)</f>
        <v>2000</v>
      </c>
      <c r="J615" s="15">
        <f>SUM(J600:J614)</f>
        <v>0</v>
      </c>
    </row>
    <row r="617" spans="2:10" ht="13.5" thickBot="1" x14ac:dyDescent="0.25">
      <c r="B617" s="8" t="s">
        <v>24</v>
      </c>
      <c r="C617" s="9" t="s">
        <v>39</v>
      </c>
      <c r="D617" s="8" t="s">
        <v>25</v>
      </c>
      <c r="E617" s="8" t="s">
        <v>40</v>
      </c>
      <c r="F617" s="8" t="s">
        <v>41</v>
      </c>
      <c r="G617" s="8" t="s">
        <v>42</v>
      </c>
      <c r="H617" s="8" t="s">
        <v>43</v>
      </c>
      <c r="I617" s="8" t="s">
        <v>0</v>
      </c>
      <c r="J617" s="10">
        <f>SUM(J600:J614)</f>
        <v>0</v>
      </c>
    </row>
    <row r="618" spans="2:10" ht="13.5" thickTop="1" x14ac:dyDescent="0.2">
      <c r="B618" s="11"/>
      <c r="C618" s="12"/>
      <c r="D618" s="13" t="s">
        <v>507</v>
      </c>
      <c r="E618" s="11"/>
      <c r="F618" s="11"/>
      <c r="G618" s="11"/>
      <c r="H618" s="11"/>
      <c r="I618" s="11"/>
      <c r="J618" s="13"/>
    </row>
    <row r="619" spans="2:10" x14ac:dyDescent="0.2">
      <c r="B619" s="11">
        <v>1</v>
      </c>
      <c r="C619" s="12" t="s">
        <v>46</v>
      </c>
      <c r="D619" s="11" t="s">
        <v>508</v>
      </c>
      <c r="E619" s="11"/>
      <c r="F619" s="31"/>
      <c r="G619" s="31">
        <v>8</v>
      </c>
      <c r="H619" s="31">
        <v>100</v>
      </c>
      <c r="I619" s="31">
        <v>2000</v>
      </c>
      <c r="J619" s="61"/>
    </row>
    <row r="620" spans="2:10" x14ac:dyDescent="0.2">
      <c r="B620" s="11">
        <v>2</v>
      </c>
      <c r="C620" s="12" t="s">
        <v>46</v>
      </c>
      <c r="D620" s="11" t="s">
        <v>509</v>
      </c>
      <c r="E620" s="11"/>
      <c r="F620" s="31"/>
      <c r="G620" s="31">
        <v>4</v>
      </c>
      <c r="H620" s="31">
        <v>200</v>
      </c>
      <c r="I620" s="31">
        <v>2000</v>
      </c>
      <c r="J620" s="61"/>
    </row>
    <row r="621" spans="2:10" x14ac:dyDescent="0.2">
      <c r="B621" s="11"/>
      <c r="C621" s="12"/>
      <c r="D621" s="11" t="s">
        <v>510</v>
      </c>
      <c r="E621" s="11"/>
      <c r="F621" s="31"/>
      <c r="G621" s="31"/>
      <c r="H621" s="31"/>
      <c r="I621" s="31">
        <v>7500</v>
      </c>
      <c r="J621" s="61"/>
    </row>
    <row r="622" spans="2:10" x14ac:dyDescent="0.2">
      <c r="B622" s="15"/>
      <c r="C622" s="16"/>
      <c r="D622" s="15" t="s">
        <v>1</v>
      </c>
      <c r="E622" s="15"/>
      <c r="F622" s="15">
        <f>SUM(F619:F621)</f>
        <v>0</v>
      </c>
      <c r="G622" s="15">
        <f>SUM(G619:G621)</f>
        <v>12</v>
      </c>
      <c r="H622" s="15">
        <f>SUM(H619:H621)</f>
        <v>300</v>
      </c>
      <c r="I622" s="15">
        <f>SUM(I619:I621)</f>
        <v>11500</v>
      </c>
      <c r="J622" s="15">
        <f>SUM(J619:J621)</f>
        <v>0</v>
      </c>
    </row>
    <row r="623" spans="2:10" x14ac:dyDescent="0.2">
      <c r="B623" s="11"/>
      <c r="C623" s="12"/>
      <c r="D623" s="11"/>
      <c r="E623" s="11"/>
      <c r="F623" s="11"/>
      <c r="G623" s="11"/>
      <c r="H623" s="11"/>
      <c r="I623" s="11"/>
      <c r="J623" s="13"/>
    </row>
    <row r="624" spans="2:10" x14ac:dyDescent="0.2">
      <c r="B624" s="11"/>
      <c r="C624" s="12"/>
      <c r="D624" s="11"/>
      <c r="E624" s="11"/>
      <c r="F624" s="11"/>
      <c r="G624" s="11"/>
      <c r="H624" s="11"/>
      <c r="I624" s="11"/>
      <c r="J624" s="13"/>
    </row>
    <row r="625" spans="1:10" s="67" customFormat="1" ht="14.25" x14ac:dyDescent="0.2">
      <c r="A625" s="63"/>
      <c r="B625" s="64"/>
      <c r="C625" s="65"/>
      <c r="D625" s="64" t="s">
        <v>511</v>
      </c>
      <c r="E625" s="64"/>
      <c r="F625" s="64">
        <f>SUM(F622+F615+F594+F582+F558+F376+F278+F210+F159+F111+F93)</f>
        <v>0</v>
      </c>
      <c r="G625" s="66">
        <f>G622+G615+G594+G582+G558+G376+G278+G210+G159+G111+G93</f>
        <v>2144</v>
      </c>
      <c r="H625" s="64">
        <f>SUM(H93+H111+H159+H210+H278+H376+H558+H582+H594+H615+H622)</f>
        <v>209100</v>
      </c>
      <c r="I625" s="64">
        <f>SUM(I622+I615+I594+I582+I558+I376+I278+I210+I159+I111+I93)</f>
        <v>551720</v>
      </c>
      <c r="J625" s="64">
        <f>SUM(J622+J615+J594+J558+J376+J278+J210+J159+J93)</f>
        <v>0</v>
      </c>
    </row>
    <row r="626" spans="1:10" x14ac:dyDescent="0.2">
      <c r="F626" s="1">
        <v>100</v>
      </c>
      <c r="G626" s="1">
        <f>F626*G625</f>
        <v>214400</v>
      </c>
      <c r="I626" s="68">
        <f>G626+H625+I625</f>
        <v>975220</v>
      </c>
    </row>
    <row r="627" spans="1:10" x14ac:dyDescent="0.2">
      <c r="D627" s="1" t="s">
        <v>512</v>
      </c>
      <c r="H627" s="1">
        <v>7.4</v>
      </c>
      <c r="I627" s="68">
        <f>I626/7.65</f>
        <v>127479.7385620915</v>
      </c>
    </row>
    <row r="628" spans="1:10" x14ac:dyDescent="0.2">
      <c r="H628" s="69">
        <v>0.05</v>
      </c>
      <c r="I628" s="68">
        <f>I627*0.05</f>
        <v>6373.9869281045758</v>
      </c>
    </row>
    <row r="629" spans="1:10" x14ac:dyDescent="0.2">
      <c r="D629" s="1" t="s">
        <v>513</v>
      </c>
      <c r="H629" s="1" t="s">
        <v>514</v>
      </c>
      <c r="I629" s="68">
        <f>SUM(I627:I628)</f>
        <v>133853.72549019608</v>
      </c>
    </row>
    <row r="630" spans="1:10" x14ac:dyDescent="0.2">
      <c r="D630" s="7" t="s">
        <v>515</v>
      </c>
      <c r="H630" s="1" t="s">
        <v>516</v>
      </c>
      <c r="I630" s="68">
        <v>72000</v>
      </c>
    </row>
    <row r="631" spans="1:10" x14ac:dyDescent="0.2">
      <c r="D631" s="7" t="s">
        <v>517</v>
      </c>
      <c r="I631" s="68">
        <f>SUM(I629:I630)</f>
        <v>205853.72549019608</v>
      </c>
    </row>
    <row r="632" spans="1:10" x14ac:dyDescent="0.2">
      <c r="D632" s="7" t="s">
        <v>518</v>
      </c>
      <c r="I632" s="68"/>
    </row>
    <row r="633" spans="1:10" x14ac:dyDescent="0.2">
      <c r="D633" s="7" t="s">
        <v>519</v>
      </c>
      <c r="H633" s="1">
        <v>136000</v>
      </c>
      <c r="I633" s="1">
        <f>+H633/1.92</f>
        <v>70833.333333333343</v>
      </c>
    </row>
    <row r="634" spans="1:10" x14ac:dyDescent="0.2">
      <c r="D634" s="7" t="s">
        <v>520</v>
      </c>
      <c r="F634" s="1">
        <f>+I631*1.92</f>
        <v>395239.15294117649</v>
      </c>
    </row>
  </sheetData>
  <sheetProtection selectLockedCells="1"/>
  <mergeCells count="9">
    <mergeCell ref="A1:M36"/>
    <mergeCell ref="B388:B389"/>
    <mergeCell ref="C388:C389"/>
    <mergeCell ref="E388:E389"/>
    <mergeCell ref="F388:F389"/>
    <mergeCell ref="G388:G389"/>
    <mergeCell ref="H388:H389"/>
    <mergeCell ref="I388:I389"/>
    <mergeCell ref="J388:J389"/>
  </mergeCells>
  <pageMargins left="0.46" right="0.33" top="0.54" bottom="0.36" header="0.3" footer="0.17"/>
  <pageSetup paperSize="9" scale="77" orientation="landscape" horizontalDpi="300" verticalDpi="300" r:id="rId1"/>
  <headerFooter alignWithMargins="0">
    <oddHeader>&amp;L&amp;Z&amp;F&amp;R&amp;F</oddHeader>
    <oddFooter>&amp;L&amp;A&amp;C&amp;P/&amp;N&amp;R&amp;D&amp;T</oddFooter>
  </headerFooter>
  <rowBreaks count="5" manualBreakCount="5">
    <brk id="36" max="16383" man="1"/>
    <brk id="94" max="16383" man="1"/>
    <brk id="279" max="16383" man="1"/>
    <brk id="349" max="13" man="1"/>
    <brk id="58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Kalkulacija</vt:lpstr>
      <vt:lpstr>Sheet3</vt:lpstr>
      <vt:lpstr>Kalkulacija!_ftn1</vt:lpstr>
      <vt:lpstr>Kalkulacija!_ftnref1</vt:lpstr>
      <vt:lpstr>Kalkulacija!Print_Area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 Seifried</dc:creator>
  <cp:lastModifiedBy>Hren</cp:lastModifiedBy>
  <dcterms:created xsi:type="dcterms:W3CDTF">2012-09-21T12:36:35Z</dcterms:created>
  <dcterms:modified xsi:type="dcterms:W3CDTF">2017-03-07T07:32:32Z</dcterms:modified>
</cp:coreProperties>
</file>