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4700" windowHeight="15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Sheet1!$A$2:$Y$56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" i="1"/>
  <c r="H6" i="1"/>
  <c r="H7" i="1"/>
  <c r="H3" i="1"/>
  <c r="H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R3" i="1"/>
  <c r="R2" i="1"/>
  <c r="R5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1" i="1"/>
</calcChain>
</file>

<file path=xl/sharedStrings.xml><?xml version="1.0" encoding="utf-8"?>
<sst xmlns="http://schemas.openxmlformats.org/spreadsheetml/2006/main" count="430" uniqueCount="155">
  <si>
    <t>id</t>
  </si>
  <si>
    <t>name</t>
  </si>
  <si>
    <t>type</t>
  </si>
  <si>
    <t>attack</t>
  </si>
  <si>
    <t>health</t>
  </si>
  <si>
    <t>mana_cost</t>
  </si>
  <si>
    <t>scrap_value</t>
  </si>
  <si>
    <t>scrap_cost</t>
  </si>
  <si>
    <t>sickness</t>
  </si>
  <si>
    <t>attack_available</t>
  </si>
  <si>
    <t>Mech</t>
  </si>
  <si>
    <t>Bio</t>
  </si>
  <si>
    <t>Upgrade</t>
  </si>
  <si>
    <t>null</t>
  </si>
  <si>
    <t>Immolate</t>
  </si>
  <si>
    <t xml:space="preserve">Rust Storm </t>
  </si>
  <si>
    <t xml:space="preserve">CPU Upgrade </t>
  </si>
  <si>
    <t xml:space="preserve">Spare Parts </t>
  </si>
  <si>
    <t>Hobble</t>
  </si>
  <si>
    <t xml:space="preserve">Heat Shielding </t>
  </si>
  <si>
    <t>Body Armor</t>
  </si>
  <si>
    <t>Bionic Arms</t>
  </si>
  <si>
    <t>Cybernetic Arm Cannon</t>
  </si>
  <si>
    <t>Exoskeleton</t>
  </si>
  <si>
    <t>Steroid Implants</t>
  </si>
  <si>
    <t>Adrenalin Injection</t>
  </si>
  <si>
    <t>Reinforced Cranial Implants</t>
  </si>
  <si>
    <t>Artificial Intelligence Implants</t>
  </si>
  <si>
    <t>Spell</t>
  </si>
  <si>
    <t>Scrapyard</t>
  </si>
  <si>
    <t>EMP</t>
  </si>
  <si>
    <t>Head Shot</t>
  </si>
  <si>
    <t>Dumpster</t>
  </si>
  <si>
    <t>Remove all Upgrades from one Bio.</t>
  </si>
  <si>
    <t>Magnetic Field</t>
  </si>
  <si>
    <t>Pyromania</t>
  </si>
  <si>
    <t>Thievery</t>
  </si>
  <si>
    <t>Derelict</t>
  </si>
  <si>
    <t>Deal 2 damage to all Mechs.</t>
  </si>
  <si>
    <t>Destroy all Mechs; players gain their Scrap value.</t>
  </si>
  <si>
    <t>Gain 3 Scrap this turn only.</t>
  </si>
  <si>
    <t>Gain 5 Scrap this turn only.</t>
  </si>
  <si>
    <t>Opponent cannot scrap Mechs next turn.</t>
  </si>
  <si>
    <t>Opponent loses all Scrap.</t>
  </si>
  <si>
    <t>Steal 3 Scrap from opponent.</t>
  </si>
  <si>
    <t>Opponent cannot play Bios next turn.</t>
  </si>
  <si>
    <t>Firmware Upgrade</t>
  </si>
  <si>
    <t>Power Surge</t>
  </si>
  <si>
    <t>The next Upgrade you play this turn costs 0 Scrap.</t>
  </si>
  <si>
    <t>Opponent cannot play any Upgrade next turn.</t>
  </si>
  <si>
    <t>Downgrade</t>
  </si>
  <si>
    <t>Owned Mechs gain 2 Health during next opponent turn.</t>
  </si>
  <si>
    <t>Owned Mechs gain 2 Attack this turn only.</t>
  </si>
  <si>
    <t>Destroy one Bio unit with 5 Health or less.</t>
  </si>
  <si>
    <t>Destroy one Bio unit with 6 Health or more.</t>
  </si>
  <si>
    <t>Upgrade a Bio +2/+2 for a cost in Mana instead of Scrap.</t>
  </si>
  <si>
    <t>effect_description</t>
  </si>
  <si>
    <t>flavor_text</t>
  </si>
  <si>
    <t>Spareparts</t>
  </si>
  <si>
    <t>Cobbled together from whatever was lying around at the time.</t>
  </si>
  <si>
    <t>Gyrodroid</t>
  </si>
  <si>
    <t>A flying, spherical droid that shoots weak laser beams at nearby targets.</t>
  </si>
  <si>
    <t>The Chopper</t>
  </si>
  <si>
    <t>Looks like a flying circular blade with a sphere in the middle.</t>
  </si>
  <si>
    <t>Shieldmech</t>
  </si>
  <si>
    <t>A small, flying shield generator droid.</t>
  </si>
  <si>
    <t>Supply Mech</t>
  </si>
  <si>
    <t>Rush. No cast sickness.</t>
  </si>
  <si>
    <t>Cannot attack.</t>
  </si>
  <si>
    <t>Scout Mech</t>
  </si>
  <si>
    <t>The fastest mech on two legs. You don’t want to see the ones with four.</t>
  </si>
  <si>
    <t>Fortimech</t>
  </si>
  <si>
    <t>About the only place that a hume is safe during a firefight is inside one of these.</t>
  </si>
  <si>
    <t>Assasinatrix</t>
  </si>
  <si>
    <t>Humanoid in form, except for two massive cannons in place of arms.</t>
  </si>
  <si>
    <t>Humadroid</t>
  </si>
  <si>
    <t>You might mistake it for a human, but it won’t mistake you for a mech.</t>
  </si>
  <si>
    <t>Waste Runner</t>
  </si>
  <si>
    <t>Armored and armed with superior arms.</t>
  </si>
  <si>
    <t>Modleg Ambusher</t>
  </si>
  <si>
    <t>Uses the legs of other bots to enhance its own speed.</t>
  </si>
  <si>
    <t>Bodyman</t>
  </si>
  <si>
    <t>Strength augmented with mechanical musculature.</t>
  </si>
  <si>
    <t>Eyes and reflexes augmented for maximum deadliness.</t>
  </si>
  <si>
    <t>Longshot</t>
  </si>
  <si>
    <t>Vetter</t>
  </si>
  <si>
    <t>A retired conscript with a desire to jack and make some quick creds.</t>
  </si>
  <si>
    <t>Wastelander</t>
  </si>
  <si>
    <t>Spent his life learning the lessons of the wastelands.</t>
  </si>
  <si>
    <t>Commander</t>
  </si>
  <si>
    <t>A professional soldier for the government.</t>
  </si>
  <si>
    <t>Cyberpimp</t>
  </si>
  <si>
    <t>Supersized and heavily augmented.</t>
  </si>
  <si>
    <t>Web Boss</t>
  </si>
  <si>
    <t>Cyborg</t>
  </si>
  <si>
    <t>He’s more machine than human now.</t>
  </si>
  <si>
    <t>Inside Man</t>
  </si>
  <si>
    <t>Leader of a gang that primarily operates on the web.</t>
  </si>
  <si>
    <t>A government official with wider web control. Usually brings friends.</t>
  </si>
  <si>
    <t>Hume</t>
  </si>
  <si>
    <t>Lost Soul</t>
  </si>
  <si>
    <t>Slacker Jacker</t>
  </si>
  <si>
    <t>Conscript</t>
  </si>
  <si>
    <t>Spook</t>
  </si>
  <si>
    <t>He just signed up last week and he is very excited to fight.</t>
  </si>
  <si>
    <t>Echo of a powerful jacker that wanders the computerized wastes.</t>
  </si>
  <si>
    <t>Spends all of his time jacked into the web.</t>
  </si>
  <si>
    <t>Hume that donated their human body to have their consciousness uploaded to the web.</t>
  </si>
  <si>
    <t>Steal 1 enemy Mech from the playing field.</t>
  </si>
  <si>
    <t>All enemy Mechs have -1/-1 while this Hume is in play.</t>
  </si>
  <si>
    <t>All friendly Mechs have +1/+1 while this Hume is in play.</t>
  </si>
  <si>
    <t>Cannot attack. Cast 2 Bodyman minions at no cost next to this unit.</t>
  </si>
  <si>
    <t>Heavy Mech</t>
  </si>
  <si>
    <t>The bigger they are, the harder they fall. Eventually.</t>
  </si>
  <si>
    <t>These arms will give strength to even the most puny individual.</t>
  </si>
  <si>
    <t>Steel-reinforced armor to absord damage from blows and shots.</t>
  </si>
  <si>
    <t>An injection to increase speed and body function temporarily.</t>
  </si>
  <si>
    <t>Offers head protection as well as a slight increase in brain activity.</t>
  </si>
  <si>
    <t>Intraveneous implants that feed the body for increased strength.</t>
  </si>
  <si>
    <t>Replaces the forearm with a powerful firearm for massive damage.</t>
  </si>
  <si>
    <t>This very invasive operation reinforces bone tissue with titanium.</t>
  </si>
  <si>
    <t>An advanced processor is connected to the subject's brain, replacing personality with extreme intelligence and reflexes.</t>
  </si>
  <si>
    <t>Most of the subject's body is converted to cybernetics, increasing strength and resilience substantially.</t>
  </si>
  <si>
    <t>Full-body Cybernetics</t>
  </si>
  <si>
    <t>It is not unusual to find useful parts in garbage dumpsters in the city.</t>
  </si>
  <si>
    <t>Raid a scrapyard to find a plethora of useful robotic electronics.</t>
  </si>
  <si>
    <t>No need to sacrifice your own Mechs now, is there.</t>
  </si>
  <si>
    <t>A bottle, a rag, and some fuel; perfect recipe to set a scrap pile ablaze.</t>
  </si>
  <si>
    <t>This nuclear device is highly damaging to electronic equipment.</t>
  </si>
  <si>
    <t>Ranged. Suffers no damage when attacking.</t>
  </si>
  <si>
    <t>Field Medic</t>
  </si>
  <si>
    <t>First Aid Kit</t>
  </si>
  <si>
    <t>Restore 3 health to the player.</t>
  </si>
  <si>
    <t>Heals the player for 1 health at the end of each turn</t>
  </si>
  <si>
    <t>Restore 10 health to the player.</t>
  </si>
  <si>
    <t>Emergency Surgery</t>
  </si>
  <si>
    <t>An accurate shot from a sniper is often enough to take down a person.</t>
  </si>
  <si>
    <t>When bullets are not enough, a massive flame can go a long way.</t>
  </si>
  <si>
    <t>Modern warfare relies very heavily on cybernetics. Perhaps too heavily.</t>
  </si>
  <si>
    <t>A box of robotic parts you forgot you had kept in your warehouse.</t>
  </si>
  <si>
    <t>A new version of your Cybernetics Operating System is available.</t>
  </si>
  <si>
    <t>Specialized engineers have developed a powerful computer chip. For a price.</t>
  </si>
  <si>
    <t>Low morale discourages new troops from joining the fight.</t>
  </si>
  <si>
    <t>Your lead engineer suffered an injury and needs time to heal.</t>
  </si>
  <si>
    <t>Corrosion causes armor plates to crack and weaken.</t>
  </si>
  <si>
    <t>A surge in the electrical system causes a strange, temporary boost in machines.</t>
  </si>
  <si>
    <t>Deploy a shield to protect mechanical units for a short time against incoming attacks.</t>
  </si>
  <si>
    <t>Mitigate combat wounds with this assortment of bandages and medicine.</t>
  </si>
  <si>
    <t>Expensive surgery to repair broken bones and patch up ripped flesh and muscle.</t>
  </si>
  <si>
    <t>flavor text</t>
  </si>
  <si>
    <t>Worth more than its weight in scrap, and it is pretty heavy.</t>
  </si>
  <si>
    <t>Unsung hero responsible for keeping countless troops alive.</t>
  </si>
  <si>
    <t>A strong magnetic field to keep all Mechs glued to the battlefield.</t>
  </si>
  <si>
    <t>Upgrade a Mech +3/+3 for a cost in Scrap.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</si>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</sst>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66FF"/>
      <name val="Calibri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Menlo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Menlo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Alignment="1"/>
    <xf numFmtId="0" fontId="4" fillId="0" borderId="0" xfId="0" applyFont="1" applyFill="1" applyAlignment="1"/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10" fillId="0" borderId="1" xfId="0" applyFont="1" applyFill="1" applyBorder="1" applyAlignment="1"/>
    <xf numFmtId="0" fontId="7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Border="1" applyAlignment="1">
      <alignment horizontal="left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1" xfId="0" applyFont="1" applyFill="1" applyBorder="1" applyAlignment="1"/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/>
    <xf numFmtId="0" fontId="12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2" xfId="0" applyFill="1" applyBorder="1" applyAlignment="1"/>
    <xf numFmtId="0" fontId="1" fillId="2" borderId="2" xfId="0" applyFont="1" applyFill="1" applyBorder="1" applyAlignment="1"/>
    <xf numFmtId="0" fontId="8" fillId="0" borderId="2" xfId="0" applyFont="1" applyFill="1" applyBorder="1" applyAlignment="1"/>
    <xf numFmtId="0" fontId="0" fillId="0" borderId="3" xfId="0" applyFill="1" applyBorder="1" applyAlignment="1"/>
    <xf numFmtId="0" fontId="8" fillId="0" borderId="3" xfId="0" applyFont="1" applyFill="1" applyBorder="1" applyAlignment="1"/>
    <xf numFmtId="0" fontId="10" fillId="0" borderId="2" xfId="0" applyFont="1" applyFill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topLeftCell="E1" zoomScale="85" zoomScaleNormal="85" zoomScalePageLayoutView="85" workbookViewId="0">
      <pane ySplit="2" topLeftCell="A3" activePane="bottomLeft" state="frozen"/>
      <selection activeCell="D1" sqref="D1"/>
      <selection pane="bottomLeft" activeCell="K3" sqref="K3"/>
    </sheetView>
  </sheetViews>
  <sheetFormatPr baseColWidth="10" defaultColWidth="8.83203125" defaultRowHeight="30" customHeight="1" x14ac:dyDescent="0"/>
  <cols>
    <col min="1" max="1" width="8.83203125" style="2"/>
    <col min="2" max="2" width="28.6640625" style="6" customWidth="1"/>
    <col min="3" max="4" width="34.5" style="6" customWidth="1"/>
    <col min="5" max="6" width="39" style="14" customWidth="1"/>
    <col min="7" max="7" width="45" style="37" bestFit="1" customWidth="1"/>
    <col min="8" max="8" width="45" style="37" customWidth="1"/>
    <col min="9" max="9" width="8.83203125" style="2"/>
    <col min="10" max="10" width="8.83203125" style="2" customWidth="1"/>
    <col min="11" max="11" width="5.83203125" style="11" bestFit="1" customWidth="1"/>
    <col min="12" max="12" width="6" style="11" bestFit="1" customWidth="1"/>
    <col min="13" max="13" width="9.5" style="11" bestFit="1" customWidth="1"/>
    <col min="14" max="14" width="10.1640625" style="11" bestFit="1" customWidth="1"/>
    <col min="15" max="15" width="8.83203125" style="11"/>
    <col min="16" max="16" width="7.33203125" style="11" bestFit="1" customWidth="1"/>
    <col min="17" max="17" width="7" style="50" customWidth="1"/>
    <col min="18" max="18" width="16.5" style="11" bestFit="1" customWidth="1"/>
    <col min="19" max="16384" width="8.83203125" style="2"/>
  </cols>
  <sheetData>
    <row r="1" spans="1:18" ht="30" customHeight="1">
      <c r="R1" s="11" t="str">
        <f>"-- PostgreSQL insert query"</f>
        <v>-- PostgreSQL insert query</v>
      </c>
    </row>
    <row r="2" spans="1:18" s="23" customFormat="1" ht="30" customHeight="1">
      <c r="A2" s="1" t="s">
        <v>0</v>
      </c>
      <c r="B2" s="5" t="s">
        <v>154</v>
      </c>
      <c r="C2" s="5" t="s">
        <v>1</v>
      </c>
      <c r="D2" s="5" t="s">
        <v>1</v>
      </c>
      <c r="E2" s="15" t="s">
        <v>57</v>
      </c>
      <c r="F2" s="15" t="s">
        <v>149</v>
      </c>
      <c r="G2" s="36" t="s">
        <v>56</v>
      </c>
      <c r="H2" s="36" t="s">
        <v>56</v>
      </c>
      <c r="I2" s="1" t="s">
        <v>2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51" t="s">
        <v>9</v>
      </c>
      <c r="R2" s="23" t="str">
        <f>"START TRANSACTION; SET SEARCH_PATH TO cardshifter_stats; INSERT INTO card("&amp;B2&amp;","&amp;D2&amp;","&amp;F2&amp;","&amp;H2&amp;","&amp;J2&amp;","&amp;K2&amp;","&amp;L2&amp;","&amp;P2&amp;","&amp;Q2&amp;") VALUES"</f>
        <v>START TRANSACTION; SET SEARCH_PATH TO cardshifter_stats; INSERT INTO card(version,name,flavor text,effect_description,type,attack,health,sickness,attack_available) VALUES</v>
      </c>
    </row>
    <row r="3" spans="1:18" ht="30" customHeight="1">
      <c r="B3" s="6">
        <v>1</v>
      </c>
      <c r="C3" s="6" t="s">
        <v>58</v>
      </c>
      <c r="D3" s="6" t="str">
        <f>"$$"&amp;C3&amp;"$$"</f>
        <v>$$Spareparts$$</v>
      </c>
      <c r="E3" s="14" t="s">
        <v>59</v>
      </c>
      <c r="F3" s="14" t="str">
        <f>"$$"&amp;E3&amp;"$$"</f>
        <v>$$Cobbled together from whatever was lying around at the time.$$</v>
      </c>
      <c r="G3" s="37" t="s">
        <v>13</v>
      </c>
      <c r="H3" s="37" t="str">
        <f>"$$"&amp;G3&amp;"$$"</f>
        <v>$$null$$</v>
      </c>
      <c r="I3" s="2" t="s">
        <v>10</v>
      </c>
      <c r="J3" s="2" t="str">
        <f>"$$"&amp;I4&amp;"$$"</f>
        <v>$$Mech$$</v>
      </c>
      <c r="K3" s="11">
        <v>0</v>
      </c>
      <c r="L3" s="11">
        <v>1</v>
      </c>
      <c r="M3" s="11">
        <v>0</v>
      </c>
      <c r="N3" s="12">
        <v>3</v>
      </c>
      <c r="O3" s="11" t="s">
        <v>13</v>
      </c>
      <c r="P3" s="11">
        <v>1</v>
      </c>
      <c r="Q3" s="50">
        <v>1</v>
      </c>
      <c r="R3" s="23" t="str">
        <f>"("&amp;B3&amp;","&amp;D3&amp;","&amp;F3&amp;","&amp;H3&amp;","&amp;J3&amp;","&amp;K3&amp;","&amp;L3&amp;","&amp;P3&amp;","&amp;Q3&amp;"),"</f>
        <v>(1,$$Spareparts$$,$$Cobbled together from whatever was lying around at the time.$$,$$null$$,$$Mech$$,0,1,1,1),</v>
      </c>
    </row>
    <row r="4" spans="1:18" ht="30" customHeight="1">
      <c r="B4" s="6">
        <v>1</v>
      </c>
      <c r="C4" s="6" t="s">
        <v>60</v>
      </c>
      <c r="D4" s="6" t="str">
        <f t="shared" ref="D4:D56" si="0">"$$"&amp;C4&amp;"$$"</f>
        <v>$$Gyrodroid$$</v>
      </c>
      <c r="E4" s="14" t="s">
        <v>61</v>
      </c>
      <c r="F4" s="14" t="str">
        <f t="shared" ref="F4:F56" si="1">"$$"&amp;E4&amp;"$$"</f>
        <v>$$A flying, spherical droid that shoots weak laser beams at nearby targets.$$</v>
      </c>
      <c r="G4" s="37" t="s">
        <v>129</v>
      </c>
      <c r="H4" s="37" t="str">
        <f>"$$"&amp;G4&amp;"$$"</f>
        <v>$$Ranged. Suffers no damage when attacking.$$</v>
      </c>
      <c r="I4" s="2" t="s">
        <v>10</v>
      </c>
      <c r="J4" s="2" t="str">
        <f t="shared" ref="J4:J56" si="2">"$$"&amp;I5&amp;"$$"</f>
        <v>$$Mech$$</v>
      </c>
      <c r="K4" s="11">
        <v>1</v>
      </c>
      <c r="L4" s="11">
        <v>1</v>
      </c>
      <c r="M4" s="11">
        <v>1</v>
      </c>
      <c r="N4" s="11">
        <v>1</v>
      </c>
      <c r="O4" s="11" t="s">
        <v>13</v>
      </c>
      <c r="P4" s="11">
        <v>1</v>
      </c>
      <c r="Q4" s="50">
        <v>1</v>
      </c>
      <c r="R4" s="23" t="str">
        <f t="shared" ref="R4:R55" si="3">"("&amp;B4&amp;",$$"&amp;C4&amp;"$$,$$"&amp;E4&amp;"$$,$$"&amp;G4&amp;"$$,$$"&amp;I4&amp;"$$,"&amp;K4&amp;","&amp;L4&amp;","&amp;P4&amp;","&amp;Q4&amp;"),"</f>
        <v>(1,$$Gyrodroid$$,$$A flying, spherical droid that shoots weak laser beams at nearby targets.$$,$$Ranged. Suffers no damage when attacking.$$,$$Mech$$,1,1,1,1),</v>
      </c>
    </row>
    <row r="5" spans="1:18" ht="30" customHeight="1">
      <c r="B5" s="6">
        <v>1</v>
      </c>
      <c r="C5" s="6" t="s">
        <v>62</v>
      </c>
      <c r="D5" s="6" t="str">
        <f t="shared" si="0"/>
        <v>$$The Chopper$$</v>
      </c>
      <c r="E5" s="14" t="s">
        <v>63</v>
      </c>
      <c r="F5" s="14" t="str">
        <f t="shared" si="1"/>
        <v>$$Looks like a flying circular blade with a sphere in the middle.$$</v>
      </c>
      <c r="G5" s="37" t="s">
        <v>13</v>
      </c>
      <c r="H5" s="37" t="str">
        <f t="shared" ref="H5:H56" si="4">"$$"&amp;G5&amp;"$$"</f>
        <v>$$null$$</v>
      </c>
      <c r="I5" s="2" t="s">
        <v>10</v>
      </c>
      <c r="J5" s="2" t="str">
        <f t="shared" si="2"/>
        <v>$$Mech$$</v>
      </c>
      <c r="K5" s="11">
        <v>2</v>
      </c>
      <c r="L5" s="11">
        <v>1</v>
      </c>
      <c r="M5" s="11">
        <v>2</v>
      </c>
      <c r="N5" s="11">
        <v>1</v>
      </c>
      <c r="O5" s="11" t="s">
        <v>13</v>
      </c>
      <c r="P5" s="11">
        <v>1</v>
      </c>
      <c r="Q5" s="50">
        <v>1</v>
      </c>
      <c r="R5" s="23" t="str">
        <f t="shared" si="3"/>
        <v>(1,$$The Chopper$$,$$Looks like a flying circular blade with a sphere in the middle.$$,$$null$$,$$Mech$$,2,1,1,1),</v>
      </c>
    </row>
    <row r="6" spans="1:18" ht="30" customHeight="1">
      <c r="B6" s="6">
        <v>1</v>
      </c>
      <c r="C6" s="6" t="s">
        <v>64</v>
      </c>
      <c r="D6" s="6" t="str">
        <f t="shared" si="0"/>
        <v>$$Shieldmech$$</v>
      </c>
      <c r="E6" s="14" t="s">
        <v>65</v>
      </c>
      <c r="F6" s="14" t="str">
        <f t="shared" si="1"/>
        <v>$$A small, flying shield generator droid.$$</v>
      </c>
      <c r="G6" s="37" t="s">
        <v>13</v>
      </c>
      <c r="H6" s="37" t="str">
        <f t="shared" si="4"/>
        <v>$$null$$</v>
      </c>
      <c r="I6" s="2" t="s">
        <v>10</v>
      </c>
      <c r="J6" s="2" t="str">
        <f t="shared" si="2"/>
        <v>$$Mech$$</v>
      </c>
      <c r="K6" s="11">
        <v>1</v>
      </c>
      <c r="L6" s="11">
        <v>2</v>
      </c>
      <c r="M6" s="11">
        <v>2</v>
      </c>
      <c r="N6" s="11">
        <v>1</v>
      </c>
      <c r="O6" s="11" t="s">
        <v>13</v>
      </c>
      <c r="P6" s="11">
        <v>1</v>
      </c>
      <c r="Q6" s="50">
        <v>1</v>
      </c>
      <c r="R6" s="23" t="str">
        <f t="shared" si="3"/>
        <v>(1,$$Shieldmech$$,$$A small, flying shield generator droid.$$,$$null$$,$$Mech$$,1,2,1,1),</v>
      </c>
    </row>
    <row r="7" spans="1:18" ht="30" customHeight="1">
      <c r="B7" s="6">
        <v>1</v>
      </c>
      <c r="C7" s="6" t="s">
        <v>75</v>
      </c>
      <c r="D7" s="6" t="str">
        <f t="shared" si="0"/>
        <v>$$Humadroid$$</v>
      </c>
      <c r="E7" s="14" t="s">
        <v>76</v>
      </c>
      <c r="F7" s="14" t="str">
        <f t="shared" si="1"/>
        <v>$$You might mistake it for a human, but it won’t mistake you for a mech.$$</v>
      </c>
      <c r="G7" s="37" t="s">
        <v>13</v>
      </c>
      <c r="H7" s="37" t="str">
        <f t="shared" si="4"/>
        <v>$$null$$</v>
      </c>
      <c r="I7" s="2" t="s">
        <v>10</v>
      </c>
      <c r="J7" s="2" t="str">
        <f t="shared" si="2"/>
        <v>$$Mech$$</v>
      </c>
      <c r="K7" s="11">
        <v>3</v>
      </c>
      <c r="L7" s="11">
        <v>3</v>
      </c>
      <c r="M7" s="11">
        <v>3</v>
      </c>
      <c r="N7" s="11">
        <v>2</v>
      </c>
      <c r="O7" s="11" t="s">
        <v>13</v>
      </c>
      <c r="P7" s="11">
        <v>1</v>
      </c>
      <c r="Q7" s="50">
        <v>1</v>
      </c>
      <c r="R7" s="23" t="str">
        <f t="shared" si="3"/>
        <v>(1,$$Humadroid$$,$$You might mistake it for a human, but it won’t mistake you for a mech.$$,$$null$$,$$Mech$$,3,3,1,1),</v>
      </c>
    </row>
    <row r="8" spans="1:18" ht="30" customHeight="1">
      <c r="B8" s="6">
        <v>1</v>
      </c>
      <c r="C8" s="6" t="s">
        <v>73</v>
      </c>
      <c r="D8" s="6" t="str">
        <f t="shared" si="0"/>
        <v>$$Assasinatrix$$</v>
      </c>
      <c r="E8" s="14" t="s">
        <v>74</v>
      </c>
      <c r="F8" s="14" t="str">
        <f t="shared" si="1"/>
        <v>$$Humanoid in form, except for two massive cannons in place of arms.$$</v>
      </c>
      <c r="G8" s="37" t="s">
        <v>129</v>
      </c>
      <c r="H8" s="37" t="str">
        <f t="shared" si="4"/>
        <v>$$Ranged. Suffers no damage when attacking.$$</v>
      </c>
      <c r="I8" s="2" t="s">
        <v>10</v>
      </c>
      <c r="J8" s="2" t="str">
        <f t="shared" si="2"/>
        <v>$$Mech$$</v>
      </c>
      <c r="K8" s="11">
        <v>4</v>
      </c>
      <c r="L8" s="11">
        <v>2</v>
      </c>
      <c r="M8" s="11">
        <v>3</v>
      </c>
      <c r="N8" s="11">
        <v>2</v>
      </c>
      <c r="O8" s="11" t="s">
        <v>13</v>
      </c>
      <c r="P8" s="11">
        <v>1</v>
      </c>
      <c r="Q8" s="50">
        <v>1</v>
      </c>
      <c r="R8" s="23" t="str">
        <f t="shared" si="3"/>
        <v>(1,$$Assasinatrix$$,$$Humanoid in form, except for two massive cannons in place of arms.$$,$$Ranged. Suffers no damage when attacking.$$,$$Mech$$,4,2,1,1),</v>
      </c>
    </row>
    <row r="9" spans="1:18" ht="30" customHeight="1">
      <c r="B9" s="6">
        <v>1</v>
      </c>
      <c r="C9" s="6" t="s">
        <v>71</v>
      </c>
      <c r="D9" s="6" t="str">
        <f t="shared" si="0"/>
        <v>$$Fortimech$$</v>
      </c>
      <c r="E9" s="14" t="s">
        <v>72</v>
      </c>
      <c r="F9" s="14" t="str">
        <f t="shared" si="1"/>
        <v>$$About the only place that a hume is safe during a firefight is inside one of these.$$</v>
      </c>
      <c r="G9" s="37" t="s">
        <v>13</v>
      </c>
      <c r="H9" s="37" t="str">
        <f t="shared" si="4"/>
        <v>$$null$$</v>
      </c>
      <c r="I9" s="2" t="s">
        <v>10</v>
      </c>
      <c r="J9" s="2" t="str">
        <f t="shared" si="2"/>
        <v>$$Mech$$</v>
      </c>
      <c r="K9" s="11">
        <v>2</v>
      </c>
      <c r="L9" s="11">
        <v>4</v>
      </c>
      <c r="M9" s="11">
        <v>3</v>
      </c>
      <c r="N9" s="11">
        <v>2</v>
      </c>
      <c r="O9" s="11" t="s">
        <v>13</v>
      </c>
      <c r="P9" s="11">
        <v>1</v>
      </c>
      <c r="Q9" s="50">
        <v>1</v>
      </c>
      <c r="R9" s="23" t="str">
        <f t="shared" si="3"/>
        <v>(1,$$Fortimech$$,$$About the only place that a hume is safe during a firefight is inside one of these.$$,$$null$$,$$Mech$$,2,4,1,1),</v>
      </c>
    </row>
    <row r="10" spans="1:18" s="19" customFormat="1" ht="30" customHeight="1">
      <c r="B10" s="20">
        <v>1</v>
      </c>
      <c r="C10" s="20" t="s">
        <v>69</v>
      </c>
      <c r="D10" s="20" t="str">
        <f t="shared" si="0"/>
        <v>$$Scout Mech$$</v>
      </c>
      <c r="E10" s="21" t="s">
        <v>70</v>
      </c>
      <c r="F10" s="21" t="str">
        <f t="shared" si="1"/>
        <v>$$The fastest mech on two legs. You don’t want to see the ones with four.$$</v>
      </c>
      <c r="G10" s="38" t="s">
        <v>67</v>
      </c>
      <c r="H10" s="38" t="str">
        <f t="shared" si="4"/>
        <v>$$Rush. No cast sickness.$$</v>
      </c>
      <c r="I10" s="19" t="s">
        <v>10</v>
      </c>
      <c r="J10" s="19" t="str">
        <f t="shared" si="2"/>
        <v>$$Mech$$</v>
      </c>
      <c r="K10" s="22">
        <v>5</v>
      </c>
      <c r="L10" s="22">
        <v>1</v>
      </c>
      <c r="M10" s="22">
        <v>3</v>
      </c>
      <c r="N10" s="22">
        <v>2</v>
      </c>
      <c r="O10" s="22" t="s">
        <v>13</v>
      </c>
      <c r="P10" s="22" t="s">
        <v>13</v>
      </c>
      <c r="Q10" s="52">
        <v>1</v>
      </c>
      <c r="R10" s="23" t="str">
        <f t="shared" si="3"/>
        <v>(1,$$Scout Mech$$,$$The fastest mech on two legs. You don’t want to see the ones with four.$$,$$Rush. No cast sickness.$$,$$Mech$$,5,1,null,1),</v>
      </c>
    </row>
    <row r="11" spans="1:18" s="19" customFormat="1" ht="30" customHeight="1">
      <c r="B11" s="20">
        <v>1</v>
      </c>
      <c r="C11" s="20" t="s">
        <v>66</v>
      </c>
      <c r="D11" s="20" t="str">
        <f t="shared" si="0"/>
        <v>$$Supply Mech$$</v>
      </c>
      <c r="E11" s="21" t="s">
        <v>150</v>
      </c>
      <c r="F11" s="21" t="str">
        <f t="shared" si="1"/>
        <v>$$Worth more than its weight in scrap, and it is pretty heavy.$$</v>
      </c>
      <c r="G11" s="38" t="s">
        <v>68</v>
      </c>
      <c r="H11" s="38" t="str">
        <f t="shared" si="4"/>
        <v>$$Cannot attack.$$</v>
      </c>
      <c r="I11" s="19" t="s">
        <v>10</v>
      </c>
      <c r="J11" s="19" t="str">
        <f t="shared" si="2"/>
        <v>$$Mech$$</v>
      </c>
      <c r="K11" s="22">
        <v>0</v>
      </c>
      <c r="L11" s="22">
        <v>5</v>
      </c>
      <c r="M11" s="22">
        <v>3</v>
      </c>
      <c r="N11" s="22">
        <v>3</v>
      </c>
      <c r="O11" s="22" t="s">
        <v>13</v>
      </c>
      <c r="P11" s="22">
        <v>1</v>
      </c>
      <c r="Q11" s="52" t="s">
        <v>13</v>
      </c>
      <c r="R11" s="23" t="str">
        <f t="shared" si="3"/>
        <v>(1,$$Supply Mech$$,$$Worth more than its weight in scrap, and it is pretty heavy.$$,$$Cannot attack.$$,$$Mech$$,0,5,1,null),</v>
      </c>
    </row>
    <row r="12" spans="1:18" ht="30" customHeight="1">
      <c r="B12" s="20">
        <v>1</v>
      </c>
      <c r="C12" s="6" t="s">
        <v>79</v>
      </c>
      <c r="D12" s="6" t="str">
        <f t="shared" si="0"/>
        <v>$$Modleg Ambusher$$</v>
      </c>
      <c r="E12" s="14" t="s">
        <v>80</v>
      </c>
      <c r="F12" s="14" t="str">
        <f t="shared" si="1"/>
        <v>$$Uses the legs of other bots to enhance its own speed.$$</v>
      </c>
      <c r="G12" s="47" t="s">
        <v>67</v>
      </c>
      <c r="H12" s="47" t="str">
        <f t="shared" si="4"/>
        <v>$$Rush. No cast sickness.$$</v>
      </c>
      <c r="I12" s="2" t="s">
        <v>10</v>
      </c>
      <c r="J12" s="2" t="str">
        <f t="shared" si="2"/>
        <v>$$Mech$$</v>
      </c>
      <c r="K12" s="23">
        <v>5</v>
      </c>
      <c r="L12" s="23">
        <v>3</v>
      </c>
      <c r="M12" s="23">
        <v>5</v>
      </c>
      <c r="N12" s="23">
        <v>3</v>
      </c>
      <c r="O12" s="23" t="s">
        <v>13</v>
      </c>
      <c r="P12" s="23" t="s">
        <v>13</v>
      </c>
      <c r="Q12" s="50">
        <v>1</v>
      </c>
      <c r="R12" s="23" t="str">
        <f t="shared" si="3"/>
        <v>(1,$$Modleg Ambusher$$,$$Uses the legs of other bots to enhance its own speed.$$,$$Rush. No cast sickness.$$,$$Mech$$,5,3,null,1),</v>
      </c>
    </row>
    <row r="13" spans="1:18" ht="30" customHeight="1">
      <c r="B13" s="6">
        <v>1</v>
      </c>
      <c r="C13" s="48" t="s">
        <v>112</v>
      </c>
      <c r="D13" s="48" t="str">
        <f t="shared" si="0"/>
        <v>$$Heavy Mech$$</v>
      </c>
      <c r="E13" s="49" t="s">
        <v>113</v>
      </c>
      <c r="F13" s="49" t="str">
        <f t="shared" si="1"/>
        <v>$$The bigger they are, the harder they fall. Eventually.$$</v>
      </c>
      <c r="G13" s="37" t="s">
        <v>13</v>
      </c>
      <c r="H13" s="37" t="str">
        <f t="shared" si="4"/>
        <v>$$null$$</v>
      </c>
      <c r="I13" s="2" t="s">
        <v>10</v>
      </c>
      <c r="J13" s="2" t="str">
        <f t="shared" si="2"/>
        <v>$$Mech$$</v>
      </c>
      <c r="K13" s="23">
        <v>3</v>
      </c>
      <c r="L13" s="22">
        <v>6</v>
      </c>
      <c r="M13" s="23">
        <v>5</v>
      </c>
      <c r="N13" s="23">
        <v>3</v>
      </c>
      <c r="O13" s="23" t="s">
        <v>13</v>
      </c>
      <c r="P13" s="23">
        <v>1</v>
      </c>
      <c r="Q13" s="50">
        <v>1</v>
      </c>
      <c r="R13" s="23" t="str">
        <f t="shared" si="3"/>
        <v>(1,$$Heavy Mech$$,$$The bigger they are, the harder they fall. Eventually.$$,$$null$$,$$Mech$$,3,6,1,1),</v>
      </c>
    </row>
    <row r="14" spans="1:18" s="3" customFormat="1" ht="30" customHeight="1">
      <c r="B14" s="7">
        <v>1</v>
      </c>
      <c r="C14" s="7" t="s">
        <v>77</v>
      </c>
      <c r="D14" s="7" t="str">
        <f t="shared" si="0"/>
        <v>$$Waste Runner$$</v>
      </c>
      <c r="E14" s="25" t="s">
        <v>78</v>
      </c>
      <c r="F14" s="25" t="str">
        <f t="shared" si="1"/>
        <v>$$Armored and armed with superior arms.$$</v>
      </c>
      <c r="G14" s="39" t="s">
        <v>13</v>
      </c>
      <c r="H14" s="39" t="str">
        <f t="shared" si="4"/>
        <v>$$null$$</v>
      </c>
      <c r="I14" s="3" t="s">
        <v>10</v>
      </c>
      <c r="J14" s="3" t="str">
        <f t="shared" si="2"/>
        <v>$$Hume$$</v>
      </c>
      <c r="K14" s="26">
        <v>4</v>
      </c>
      <c r="L14" s="26">
        <v>4</v>
      </c>
      <c r="M14" s="26">
        <v>5</v>
      </c>
      <c r="N14" s="26">
        <v>3</v>
      </c>
      <c r="O14" s="26" t="s">
        <v>13</v>
      </c>
      <c r="P14" s="26">
        <v>1</v>
      </c>
      <c r="Q14" s="53">
        <v>1</v>
      </c>
      <c r="R14" s="23" t="str">
        <f t="shared" si="3"/>
        <v>(1,$$Waste Runner$$,$$Armored and armed with superior arms.$$,$$null$$,$$Mech$$,4,4,1,1),</v>
      </c>
    </row>
    <row r="15" spans="1:18" s="30" customFormat="1" ht="30" customHeight="1">
      <c r="B15" s="28">
        <v>1</v>
      </c>
      <c r="C15" s="28" t="s">
        <v>100</v>
      </c>
      <c r="D15" s="28" t="str">
        <f t="shared" si="0"/>
        <v>$$Lost Soul$$</v>
      </c>
      <c r="E15" s="31" t="s">
        <v>105</v>
      </c>
      <c r="F15" s="31" t="str">
        <f t="shared" si="1"/>
        <v>$$Echo of a powerful jacker that wanders the computerized wastes.$$</v>
      </c>
      <c r="G15" s="40" t="s">
        <v>108</v>
      </c>
      <c r="H15" s="40" t="str">
        <f t="shared" si="4"/>
        <v>$$Steal 1 enemy Mech from the playing field.$$</v>
      </c>
      <c r="I15" s="30" t="s">
        <v>99</v>
      </c>
      <c r="J15" s="30" t="str">
        <f t="shared" si="2"/>
        <v>$$Hume$$</v>
      </c>
      <c r="K15" s="29">
        <v>2</v>
      </c>
      <c r="L15" s="29">
        <v>5</v>
      </c>
      <c r="M15" s="29">
        <v>3</v>
      </c>
      <c r="N15" s="29" t="s">
        <v>13</v>
      </c>
      <c r="O15" s="29" t="s">
        <v>13</v>
      </c>
      <c r="P15" s="29" t="s">
        <v>13</v>
      </c>
      <c r="Q15" s="52">
        <v>1</v>
      </c>
      <c r="R15" s="23" t="str">
        <f t="shared" si="3"/>
        <v>(1,$$Lost Soul$$,$$Echo of a powerful jacker that wanders the computerized wastes.$$,$$Steal 1 enemy Mech from the playing field.$$,$$Hume$$,2,5,null,1),</v>
      </c>
    </row>
    <row r="16" spans="1:18" s="30" customFormat="1" ht="30" customHeight="1">
      <c r="B16" s="28">
        <v>1</v>
      </c>
      <c r="C16" s="28" t="s">
        <v>101</v>
      </c>
      <c r="D16" s="28" t="str">
        <f t="shared" si="0"/>
        <v>$$Slacker Jacker$$</v>
      </c>
      <c r="E16" s="31" t="s">
        <v>106</v>
      </c>
      <c r="F16" s="31" t="str">
        <f t="shared" si="1"/>
        <v>$$Spends all of his time jacked into the web.$$</v>
      </c>
      <c r="G16" s="40" t="s">
        <v>109</v>
      </c>
      <c r="H16" s="40" t="str">
        <f t="shared" si="4"/>
        <v>$$All enemy Mechs have -1/-1 while this Hume is in play.$$</v>
      </c>
      <c r="I16" s="30" t="s">
        <v>99</v>
      </c>
      <c r="J16" s="30" t="str">
        <f t="shared" si="2"/>
        <v>$$Hume$$</v>
      </c>
      <c r="K16" s="29">
        <v>0</v>
      </c>
      <c r="L16" s="29">
        <v>5</v>
      </c>
      <c r="M16" s="29">
        <v>3</v>
      </c>
      <c r="N16" s="29" t="s">
        <v>13</v>
      </c>
      <c r="O16" s="29" t="s">
        <v>13</v>
      </c>
      <c r="P16" s="29" t="s">
        <v>13</v>
      </c>
      <c r="Q16" s="52" t="s">
        <v>13</v>
      </c>
      <c r="R16" s="23" t="str">
        <f t="shared" si="3"/>
        <v>(1,$$Slacker Jacker$$,$$Spends all of his time jacked into the web.$$,$$All enemy Mechs have -1/-1 while this Hume is in play.$$,$$Hume$$,0,5,null,null),</v>
      </c>
    </row>
    <row r="17" spans="1:25" s="32" customFormat="1" ht="30" customHeight="1">
      <c r="B17" s="33">
        <v>1</v>
      </c>
      <c r="C17" s="33" t="s">
        <v>103</v>
      </c>
      <c r="D17" s="33" t="str">
        <f t="shared" si="0"/>
        <v>$$Spook$$</v>
      </c>
      <c r="E17" s="34" t="s">
        <v>107</v>
      </c>
      <c r="F17" s="34" t="str">
        <f t="shared" si="1"/>
        <v>$$Hume that donated their human body to have their consciousness uploaded to the web.$$</v>
      </c>
      <c r="G17" s="41" t="s">
        <v>110</v>
      </c>
      <c r="H17" s="41" t="str">
        <f t="shared" si="4"/>
        <v>$$All friendly Mechs have +1/+1 while this Hume is in play.$$</v>
      </c>
      <c r="I17" s="32" t="s">
        <v>99</v>
      </c>
      <c r="J17" s="32" t="str">
        <f t="shared" si="2"/>
        <v>$$Bio$$</v>
      </c>
      <c r="K17" s="35">
        <v>0</v>
      </c>
      <c r="L17" s="35">
        <v>5</v>
      </c>
      <c r="M17" s="35">
        <v>3</v>
      </c>
      <c r="N17" s="35" t="s">
        <v>13</v>
      </c>
      <c r="O17" s="35" t="s">
        <v>13</v>
      </c>
      <c r="P17" s="35" t="s">
        <v>13</v>
      </c>
      <c r="Q17" s="54" t="s">
        <v>13</v>
      </c>
      <c r="R17" s="23" t="str">
        <f t="shared" si="3"/>
        <v>(1,$$Spook$$,$$Hume that donated their human body to have their consciousness uploaded to the web.$$,$$All friendly Mechs have +1/+1 while this Hume is in play.$$,$$Hume$$,0,5,null,null),</v>
      </c>
    </row>
    <row r="18" spans="1:25" s="30" customFormat="1" ht="30" customHeight="1">
      <c r="B18" s="28">
        <v>1</v>
      </c>
      <c r="C18" s="28" t="s">
        <v>102</v>
      </c>
      <c r="D18" s="28" t="str">
        <f t="shared" si="0"/>
        <v>$$Conscript$$</v>
      </c>
      <c r="E18" s="31" t="s">
        <v>104</v>
      </c>
      <c r="F18" s="31" t="str">
        <f t="shared" si="1"/>
        <v>$$He just signed up last week and he is very excited to fight.$$</v>
      </c>
      <c r="G18" s="40" t="s">
        <v>13</v>
      </c>
      <c r="H18" s="40" t="str">
        <f t="shared" si="4"/>
        <v>$$null$$</v>
      </c>
      <c r="I18" s="30" t="s">
        <v>11</v>
      </c>
      <c r="J18" s="30" t="str">
        <f t="shared" si="2"/>
        <v>$$Bio$$</v>
      </c>
      <c r="K18" s="29">
        <v>2</v>
      </c>
      <c r="L18" s="29">
        <v>2</v>
      </c>
      <c r="M18" s="29">
        <v>2</v>
      </c>
      <c r="N18" s="29" t="s">
        <v>13</v>
      </c>
      <c r="O18" s="29" t="s">
        <v>13</v>
      </c>
      <c r="P18" s="29">
        <v>1</v>
      </c>
      <c r="Q18" s="52">
        <v>1</v>
      </c>
      <c r="R18" s="23" t="str">
        <f t="shared" si="3"/>
        <v>(1,$$Conscript$$,$$He just signed up last week and he is very excited to fight.$$,$$null$$,$$Bio$$,2,2,1,1),</v>
      </c>
    </row>
    <row r="19" spans="1:25" s="9" customFormat="1" ht="30" customHeight="1">
      <c r="A19" s="29"/>
      <c r="B19" s="13">
        <v>1</v>
      </c>
      <c r="C19" s="27" t="s">
        <v>84</v>
      </c>
      <c r="D19" s="27" t="str">
        <f t="shared" si="0"/>
        <v>$$Longshot$$</v>
      </c>
      <c r="E19" s="16" t="s">
        <v>83</v>
      </c>
      <c r="F19" s="16" t="str">
        <f t="shared" si="1"/>
        <v>$$Eyes and reflexes augmented for maximum deadliness.$$</v>
      </c>
      <c r="G19" s="37" t="s">
        <v>129</v>
      </c>
      <c r="H19" s="37" t="str">
        <f t="shared" si="4"/>
        <v>$$Ranged. Suffers no damage when attacking.$$</v>
      </c>
      <c r="I19" s="9" t="s">
        <v>11</v>
      </c>
      <c r="J19" s="9" t="str">
        <f t="shared" si="2"/>
        <v>$$Bio$$</v>
      </c>
      <c r="K19" s="24">
        <v>3</v>
      </c>
      <c r="L19" s="24">
        <v>2</v>
      </c>
      <c r="M19" s="24">
        <v>3</v>
      </c>
      <c r="N19" s="24" t="s">
        <v>13</v>
      </c>
      <c r="O19" s="24" t="s">
        <v>13</v>
      </c>
      <c r="P19" s="24">
        <v>1</v>
      </c>
      <c r="Q19" s="52" t="s">
        <v>13</v>
      </c>
      <c r="R19" s="23" t="str">
        <f t="shared" si="3"/>
        <v>(1,$$Longshot$$,$$Eyes and reflexes augmented for maximum deadliness.$$,$$Ranged. Suffers no damage when attacking.$$,$$Bio$$,3,2,1,null),</v>
      </c>
      <c r="S19" s="29"/>
      <c r="T19" s="29"/>
      <c r="U19" s="29"/>
      <c r="V19" s="29"/>
      <c r="W19" s="29"/>
      <c r="X19" s="29"/>
      <c r="Y19" s="29"/>
    </row>
    <row r="20" spans="1:25" ht="30" customHeight="1">
      <c r="A20" s="29"/>
      <c r="B20" s="6">
        <v>1</v>
      </c>
      <c r="C20" s="6" t="s">
        <v>81</v>
      </c>
      <c r="D20" s="6" t="str">
        <f t="shared" si="0"/>
        <v>$$Bodyman$$</v>
      </c>
      <c r="E20" s="14" t="s">
        <v>82</v>
      </c>
      <c r="F20" s="14" t="str">
        <f t="shared" si="1"/>
        <v>$$Strength augmented with mechanical musculature.$$</v>
      </c>
      <c r="G20" s="37" t="s">
        <v>13</v>
      </c>
      <c r="H20" s="37" t="str">
        <f t="shared" si="4"/>
        <v>$$null$$</v>
      </c>
      <c r="I20" s="2" t="s">
        <v>11</v>
      </c>
      <c r="J20" s="2" t="str">
        <f t="shared" si="2"/>
        <v>$$Bio$$</v>
      </c>
      <c r="K20" s="23">
        <v>2</v>
      </c>
      <c r="L20" s="23">
        <v>3</v>
      </c>
      <c r="M20" s="23">
        <v>4</v>
      </c>
      <c r="N20" s="23" t="s">
        <v>13</v>
      </c>
      <c r="O20" s="23" t="s">
        <v>13</v>
      </c>
      <c r="P20" s="23">
        <v>1</v>
      </c>
      <c r="Q20" s="50">
        <v>1</v>
      </c>
      <c r="R20" s="23" t="str">
        <f t="shared" si="3"/>
        <v>(1,$$Bodyman$$,$$Strength augmented with mechanical musculature.$$,$$null$$,$$Bio$$,2,3,1,1),</v>
      </c>
      <c r="S20" s="29"/>
      <c r="T20" s="29"/>
      <c r="U20" s="29"/>
      <c r="V20" s="29"/>
      <c r="W20" s="29"/>
      <c r="X20" s="29"/>
      <c r="Y20" s="29"/>
    </row>
    <row r="21" spans="1:25" ht="30" customHeight="1">
      <c r="A21" s="29"/>
      <c r="B21" s="6">
        <v>1</v>
      </c>
      <c r="C21" s="6" t="s">
        <v>85</v>
      </c>
      <c r="D21" s="6" t="str">
        <f t="shared" si="0"/>
        <v>$$Vetter$$</v>
      </c>
      <c r="E21" s="14" t="s">
        <v>86</v>
      </c>
      <c r="F21" s="14" t="str">
        <f t="shared" si="1"/>
        <v>$$A retired conscript with a desire to jack and make some quick creds.$$</v>
      </c>
      <c r="G21" s="37" t="s">
        <v>13</v>
      </c>
      <c r="H21" s="37" t="str">
        <f t="shared" si="4"/>
        <v>$$null$$</v>
      </c>
      <c r="I21" s="2" t="s">
        <v>11</v>
      </c>
      <c r="J21" s="2" t="str">
        <f t="shared" si="2"/>
        <v>$$Bio$$</v>
      </c>
      <c r="K21" s="23">
        <v>3</v>
      </c>
      <c r="L21" s="23">
        <v>3</v>
      </c>
      <c r="M21" s="23">
        <v>5</v>
      </c>
      <c r="N21" s="23" t="s">
        <v>13</v>
      </c>
      <c r="O21" s="23" t="s">
        <v>13</v>
      </c>
      <c r="P21" s="23">
        <v>1</v>
      </c>
      <c r="Q21" s="50">
        <v>1</v>
      </c>
      <c r="R21" s="23" t="str">
        <f t="shared" si="3"/>
        <v>(1,$$Vetter$$,$$A retired conscript with a desire to jack and make some quick creds.$$,$$null$$,$$Bio$$,3,3,1,1),</v>
      </c>
      <c r="S21" s="29"/>
      <c r="T21" s="29"/>
      <c r="U21" s="29"/>
      <c r="V21" s="29"/>
      <c r="W21" s="29"/>
      <c r="X21" s="29"/>
      <c r="Y21" s="29"/>
    </row>
    <row r="22" spans="1:25" s="19" customFormat="1" ht="30" customHeight="1">
      <c r="B22" s="20">
        <v>1</v>
      </c>
      <c r="C22" s="20" t="s">
        <v>130</v>
      </c>
      <c r="D22" s="20" t="str">
        <f t="shared" si="0"/>
        <v>$$Field Medic$$</v>
      </c>
      <c r="E22" s="21" t="s">
        <v>151</v>
      </c>
      <c r="F22" s="21" t="str">
        <f t="shared" si="1"/>
        <v>$$Unsung hero responsible for keeping countless troops alive.$$</v>
      </c>
      <c r="G22" s="38" t="s">
        <v>133</v>
      </c>
      <c r="H22" s="38" t="str">
        <f t="shared" si="4"/>
        <v>$$Heals the player for 1 health at the end of each turn$$</v>
      </c>
      <c r="I22" s="19" t="s">
        <v>11</v>
      </c>
      <c r="J22" s="19" t="str">
        <f t="shared" si="2"/>
        <v>$$Bio$$</v>
      </c>
      <c r="K22" s="22">
        <v>1</v>
      </c>
      <c r="L22" s="22">
        <v>5</v>
      </c>
      <c r="M22" s="22">
        <v>5</v>
      </c>
      <c r="N22" s="22" t="s">
        <v>13</v>
      </c>
      <c r="O22" s="22" t="s">
        <v>13</v>
      </c>
      <c r="P22" s="22" t="s">
        <v>13</v>
      </c>
      <c r="Q22" s="52" t="s">
        <v>13</v>
      </c>
      <c r="R22" s="23" t="str">
        <f t="shared" si="3"/>
        <v>(1,$$Field Medic$$,$$Unsung hero responsible for keeping countless troops alive.$$,$$Heals the player for 1 health at the end of each turn$$,$$Bio$$,1,5,null,null),</v>
      </c>
    </row>
    <row r="23" spans="1:25" ht="30" customHeight="1">
      <c r="A23" s="19"/>
      <c r="B23" s="6">
        <v>1</v>
      </c>
      <c r="C23" s="6" t="s">
        <v>87</v>
      </c>
      <c r="D23" s="6" t="str">
        <f t="shared" si="0"/>
        <v>$$Wastelander$$</v>
      </c>
      <c r="E23" s="14" t="s">
        <v>88</v>
      </c>
      <c r="F23" s="14" t="str">
        <f t="shared" si="1"/>
        <v>$$Spent his life learning the lessons of the wastelands.$$</v>
      </c>
      <c r="G23" s="37" t="s">
        <v>13</v>
      </c>
      <c r="H23" s="37" t="str">
        <f t="shared" si="4"/>
        <v>$$null$$</v>
      </c>
      <c r="I23" s="2" t="s">
        <v>11</v>
      </c>
      <c r="J23" s="2" t="str">
        <f t="shared" si="2"/>
        <v>$$Bio$$</v>
      </c>
      <c r="K23" s="23">
        <v>4</v>
      </c>
      <c r="L23" s="23">
        <v>4</v>
      </c>
      <c r="M23" s="23">
        <v>6</v>
      </c>
      <c r="N23" s="23" t="s">
        <v>13</v>
      </c>
      <c r="O23" s="23" t="s">
        <v>13</v>
      </c>
      <c r="P23" s="23">
        <v>1</v>
      </c>
      <c r="Q23" s="50">
        <v>1</v>
      </c>
      <c r="R23" s="23" t="str">
        <f t="shared" si="3"/>
        <v>(1,$$Wastelander$$,$$Spent his life learning the lessons of the wastelands.$$,$$null$$,$$Bio$$,4,4,1,1),</v>
      </c>
      <c r="S23" s="19"/>
      <c r="T23" s="19"/>
      <c r="U23" s="19"/>
      <c r="V23" s="19"/>
      <c r="W23" s="19"/>
      <c r="X23" s="19"/>
      <c r="Y23" s="19"/>
    </row>
    <row r="24" spans="1:25" ht="30" customHeight="1">
      <c r="A24" s="19"/>
      <c r="B24" s="6">
        <v>1</v>
      </c>
      <c r="C24" s="6" t="s">
        <v>89</v>
      </c>
      <c r="D24" s="6" t="str">
        <f t="shared" si="0"/>
        <v>$$Commander$$</v>
      </c>
      <c r="E24" s="14" t="s">
        <v>90</v>
      </c>
      <c r="F24" s="14" t="str">
        <f t="shared" si="1"/>
        <v>$$A professional soldier for the government.$$</v>
      </c>
      <c r="G24" s="47" t="s">
        <v>67</v>
      </c>
      <c r="H24" s="47" t="str">
        <f t="shared" si="4"/>
        <v>$$Rush. No cast sickness.$$</v>
      </c>
      <c r="I24" s="2" t="s">
        <v>11</v>
      </c>
      <c r="J24" s="2" t="str">
        <f t="shared" si="2"/>
        <v>$$Bio$$</v>
      </c>
      <c r="K24" s="23">
        <v>5</v>
      </c>
      <c r="L24" s="23">
        <v>3</v>
      </c>
      <c r="M24" s="23">
        <v>6</v>
      </c>
      <c r="N24" s="23" t="s">
        <v>13</v>
      </c>
      <c r="O24" s="23" t="s">
        <v>13</v>
      </c>
      <c r="P24" s="23">
        <v>1</v>
      </c>
      <c r="Q24" s="50">
        <v>1</v>
      </c>
      <c r="R24" s="23" t="str">
        <f t="shared" si="3"/>
        <v>(1,$$Commander$$,$$A professional soldier for the government.$$,$$Rush. No cast sickness.$$,$$Bio$$,5,3,1,1),</v>
      </c>
      <c r="S24" s="19"/>
      <c r="T24" s="19"/>
      <c r="U24" s="19"/>
      <c r="V24" s="19"/>
      <c r="W24" s="19"/>
      <c r="X24" s="19"/>
      <c r="Y24" s="19"/>
    </row>
    <row r="25" spans="1:25" ht="30" customHeight="1">
      <c r="A25" s="19"/>
      <c r="B25" s="6">
        <v>1</v>
      </c>
      <c r="C25" s="6" t="s">
        <v>91</v>
      </c>
      <c r="D25" s="6" t="str">
        <f t="shared" si="0"/>
        <v>$$Cyberpimp$$</v>
      </c>
      <c r="E25" s="14" t="s">
        <v>92</v>
      </c>
      <c r="F25" s="14" t="str">
        <f t="shared" si="1"/>
        <v>$$Supersized and heavily augmented.$$</v>
      </c>
      <c r="G25" s="37" t="s">
        <v>13</v>
      </c>
      <c r="H25" s="37" t="str">
        <f t="shared" si="4"/>
        <v>$$null$$</v>
      </c>
      <c r="I25" s="2" t="s">
        <v>11</v>
      </c>
      <c r="J25" s="2" t="str">
        <f t="shared" si="2"/>
        <v>$$Bio$$</v>
      </c>
      <c r="K25" s="23">
        <v>3</v>
      </c>
      <c r="L25" s="23">
        <v>5</v>
      </c>
      <c r="M25" s="23">
        <v>6</v>
      </c>
      <c r="N25" s="23" t="s">
        <v>13</v>
      </c>
      <c r="O25" s="23" t="s">
        <v>13</v>
      </c>
      <c r="P25" s="23">
        <v>1</v>
      </c>
      <c r="Q25" s="50">
        <v>1</v>
      </c>
      <c r="R25" s="23" t="str">
        <f t="shared" si="3"/>
        <v>(1,$$Cyberpimp$$,$$Supersized and heavily augmented.$$,$$null$$,$$Bio$$,3,5,1,1),</v>
      </c>
      <c r="S25" s="19"/>
      <c r="T25" s="19"/>
      <c r="U25" s="19"/>
      <c r="V25" s="19"/>
      <c r="W25" s="19"/>
      <c r="X25" s="19"/>
      <c r="Y25" s="19"/>
    </row>
    <row r="26" spans="1:25" ht="30" customHeight="1">
      <c r="A26" s="19"/>
      <c r="B26" s="6">
        <v>1</v>
      </c>
      <c r="C26" s="6" t="s">
        <v>94</v>
      </c>
      <c r="D26" s="6" t="str">
        <f t="shared" si="0"/>
        <v>$$Cyborg$$</v>
      </c>
      <c r="E26" s="14" t="s">
        <v>95</v>
      </c>
      <c r="F26" s="14" t="str">
        <f t="shared" si="1"/>
        <v>$$He’s more machine than human now.$$</v>
      </c>
      <c r="G26" s="37" t="s">
        <v>13</v>
      </c>
      <c r="H26" s="37" t="str">
        <f t="shared" si="4"/>
        <v>$$null$$</v>
      </c>
      <c r="I26" s="2" t="s">
        <v>11</v>
      </c>
      <c r="J26" s="2" t="str">
        <f t="shared" si="2"/>
        <v>$$Bio$$</v>
      </c>
      <c r="K26" s="23">
        <v>5</v>
      </c>
      <c r="L26" s="23">
        <v>5</v>
      </c>
      <c r="M26" s="23">
        <v>7</v>
      </c>
      <c r="N26" s="23" t="s">
        <v>13</v>
      </c>
      <c r="O26" s="23" t="s">
        <v>13</v>
      </c>
      <c r="P26" s="23">
        <v>1</v>
      </c>
      <c r="Q26" s="50">
        <v>1</v>
      </c>
      <c r="R26" s="23" t="str">
        <f t="shared" si="3"/>
        <v>(1,$$Cyborg$$,$$He’s more machine than human now.$$,$$null$$,$$Bio$$,5,5,1,1),</v>
      </c>
      <c r="S26" s="19"/>
      <c r="T26" s="19"/>
      <c r="U26" s="19"/>
      <c r="V26" s="19"/>
      <c r="W26" s="19"/>
      <c r="X26" s="19"/>
      <c r="Y26" s="19"/>
    </row>
    <row r="27" spans="1:25" s="9" customFormat="1" ht="30" customHeight="1">
      <c r="A27" s="30"/>
      <c r="B27" s="13">
        <v>1</v>
      </c>
      <c r="C27" s="13" t="s">
        <v>93</v>
      </c>
      <c r="D27" s="13" t="str">
        <f t="shared" si="0"/>
        <v>$$Web Boss$$</v>
      </c>
      <c r="E27" s="16" t="s">
        <v>97</v>
      </c>
      <c r="F27" s="16" t="str">
        <f t="shared" si="1"/>
        <v>$$Leader of a gang that primarily operates on the web.$$</v>
      </c>
      <c r="G27" s="42" t="s">
        <v>13</v>
      </c>
      <c r="H27" s="42" t="str">
        <f t="shared" si="4"/>
        <v>$$null$$</v>
      </c>
      <c r="I27" s="9" t="s">
        <v>11</v>
      </c>
      <c r="J27" s="9" t="str">
        <f t="shared" si="2"/>
        <v>$$Bio$$</v>
      </c>
      <c r="K27" s="24">
        <v>6</v>
      </c>
      <c r="L27" s="24">
        <v>6</v>
      </c>
      <c r="M27" s="24">
        <v>8</v>
      </c>
      <c r="N27" s="24" t="s">
        <v>13</v>
      </c>
      <c r="O27" s="24" t="s">
        <v>13</v>
      </c>
      <c r="P27" s="24">
        <v>1</v>
      </c>
      <c r="Q27" s="50">
        <v>1</v>
      </c>
      <c r="R27" s="23" t="str">
        <f t="shared" si="3"/>
        <v>(1,$$Web Boss$$,$$Leader of a gang that primarily operates on the web.$$,$$null$$,$$Bio$$,6,6,1,1),</v>
      </c>
      <c r="S27" s="30"/>
      <c r="T27" s="30"/>
      <c r="U27" s="30"/>
      <c r="V27" s="30"/>
      <c r="W27" s="30"/>
      <c r="X27" s="30"/>
      <c r="Y27" s="30"/>
    </row>
    <row r="28" spans="1:25" s="32" customFormat="1" ht="30" customHeight="1">
      <c r="B28" s="33">
        <v>1</v>
      </c>
      <c r="C28" s="45" t="s">
        <v>96</v>
      </c>
      <c r="D28" s="45" t="str">
        <f t="shared" si="0"/>
        <v>$$Inside Man$$</v>
      </c>
      <c r="E28" s="34" t="s">
        <v>98</v>
      </c>
      <c r="F28" s="34" t="str">
        <f t="shared" si="1"/>
        <v>$$A government official with wider web control. Usually brings friends.$$</v>
      </c>
      <c r="G28" s="41" t="s">
        <v>111</v>
      </c>
      <c r="H28" s="41" t="str">
        <f t="shared" si="4"/>
        <v>$$Cannot attack. Cast 2 Bodyman minions at no cost next to this unit.$$</v>
      </c>
      <c r="I28" s="32" t="s">
        <v>11</v>
      </c>
      <c r="J28" s="32" t="str">
        <f t="shared" si="2"/>
        <v>$$Upgrade$$</v>
      </c>
      <c r="K28" s="35">
        <v>2</v>
      </c>
      <c r="L28" s="35">
        <v>6</v>
      </c>
      <c r="M28" s="35">
        <v>8</v>
      </c>
      <c r="N28" s="35" t="s">
        <v>13</v>
      </c>
      <c r="O28" s="35" t="s">
        <v>13</v>
      </c>
      <c r="P28" s="35">
        <v>1</v>
      </c>
      <c r="Q28" s="54" t="s">
        <v>13</v>
      </c>
      <c r="R28" s="23" t="str">
        <f t="shared" si="3"/>
        <v>(1,$$Inside Man$$,$$A government official with wider web control. Usually brings friends.$$,$$Cannot attack. Cast 2 Bodyman minions at no cost next to this unit.$$,$$Bio$$,2,6,1,null),</v>
      </c>
    </row>
    <row r="29" spans="1:25" s="9" customFormat="1" ht="30" customHeight="1">
      <c r="A29" s="29"/>
      <c r="B29" s="13">
        <v>1</v>
      </c>
      <c r="C29" s="13" t="s">
        <v>21</v>
      </c>
      <c r="D29" s="13" t="str">
        <f t="shared" si="0"/>
        <v>$$Bionic Arms$$</v>
      </c>
      <c r="E29" s="46" t="s">
        <v>114</v>
      </c>
      <c r="F29" s="46" t="str">
        <f t="shared" si="1"/>
        <v>$$These arms will give strength to even the most puny individual.$$</v>
      </c>
      <c r="G29" s="42" t="s">
        <v>13</v>
      </c>
      <c r="H29" s="42" t="str">
        <f t="shared" si="4"/>
        <v>$$null$$</v>
      </c>
      <c r="I29" s="9" t="s">
        <v>12</v>
      </c>
      <c r="J29" s="9" t="str">
        <f t="shared" si="2"/>
        <v>$$Upgrade$$</v>
      </c>
      <c r="K29" s="24">
        <v>2</v>
      </c>
      <c r="L29" s="24">
        <v>0</v>
      </c>
      <c r="M29" s="24" t="s">
        <v>13</v>
      </c>
      <c r="N29" s="24" t="s">
        <v>13</v>
      </c>
      <c r="O29" s="24">
        <v>1</v>
      </c>
      <c r="P29" s="24" t="s">
        <v>13</v>
      </c>
      <c r="Q29" s="55" t="s">
        <v>13</v>
      </c>
      <c r="R29" s="23" t="str">
        <f t="shared" si="3"/>
        <v>(1,$$Bionic Arms$$,$$These arms will give strength to even the most puny individual.$$,$$null$$,$$Upgrade$$,2,0,null,null),</v>
      </c>
      <c r="S29" s="29"/>
      <c r="T29" s="29"/>
      <c r="U29" s="29"/>
      <c r="V29" s="29"/>
      <c r="W29" s="29"/>
      <c r="X29" s="29"/>
      <c r="Y29" s="29"/>
    </row>
    <row r="30" spans="1:25" ht="30" customHeight="1">
      <c r="A30" s="29"/>
      <c r="B30" s="6">
        <v>1</v>
      </c>
      <c r="C30" s="6" t="s">
        <v>20</v>
      </c>
      <c r="D30" s="6" t="str">
        <f t="shared" si="0"/>
        <v>$$Body Armor$$</v>
      </c>
      <c r="E30" s="14" t="s">
        <v>115</v>
      </c>
      <c r="F30" s="14" t="str">
        <f t="shared" si="1"/>
        <v>$$Steel-reinforced armor to absord damage from blows and shots.$$</v>
      </c>
      <c r="G30" s="37" t="s">
        <v>13</v>
      </c>
      <c r="H30" s="37" t="str">
        <f t="shared" si="4"/>
        <v>$$null$$</v>
      </c>
      <c r="I30" s="2" t="s">
        <v>12</v>
      </c>
      <c r="J30" s="2" t="str">
        <f t="shared" si="2"/>
        <v>$$Upgrade$$</v>
      </c>
      <c r="K30" s="23">
        <v>0</v>
      </c>
      <c r="L30" s="23">
        <v>2</v>
      </c>
      <c r="M30" s="23" t="s">
        <v>13</v>
      </c>
      <c r="N30" s="23" t="s">
        <v>13</v>
      </c>
      <c r="O30" s="23">
        <v>1</v>
      </c>
      <c r="P30" s="23" t="s">
        <v>13</v>
      </c>
      <c r="Q30" s="55" t="s">
        <v>13</v>
      </c>
      <c r="R30" s="23" t="str">
        <f t="shared" si="3"/>
        <v>(1,$$Body Armor$$,$$Steel-reinforced armor to absord damage from blows and shots.$$,$$null$$,$$Upgrade$$,0,2,null,null),</v>
      </c>
      <c r="S30" s="29"/>
      <c r="T30" s="29"/>
      <c r="U30" s="29"/>
      <c r="V30" s="29"/>
      <c r="W30" s="29"/>
      <c r="X30" s="29"/>
      <c r="Y30" s="29"/>
    </row>
    <row r="31" spans="1:25" ht="30" customHeight="1">
      <c r="A31" s="29"/>
      <c r="B31" s="6">
        <v>1</v>
      </c>
      <c r="C31" s="6" t="s">
        <v>25</v>
      </c>
      <c r="D31" s="6" t="str">
        <f t="shared" si="0"/>
        <v>$$Adrenalin Injection$$</v>
      </c>
      <c r="E31" s="14" t="s">
        <v>116</v>
      </c>
      <c r="F31" s="14" t="str">
        <f t="shared" si="1"/>
        <v>$$An injection to increase speed and body function temporarily.$$</v>
      </c>
      <c r="G31" s="47" t="s">
        <v>67</v>
      </c>
      <c r="H31" s="47" t="str">
        <f t="shared" si="4"/>
        <v>$$Rush. No cast sickness.$$</v>
      </c>
      <c r="I31" s="2" t="s">
        <v>12</v>
      </c>
      <c r="J31" s="2" t="str">
        <f t="shared" si="2"/>
        <v>$$Upgrade$$</v>
      </c>
      <c r="K31" s="23">
        <v>1</v>
      </c>
      <c r="L31" s="23">
        <v>1</v>
      </c>
      <c r="M31" s="23" t="s">
        <v>13</v>
      </c>
      <c r="N31" s="23" t="s">
        <v>13</v>
      </c>
      <c r="O31" s="23">
        <v>1</v>
      </c>
      <c r="P31" s="23" t="s">
        <v>13</v>
      </c>
      <c r="Q31" s="55" t="s">
        <v>13</v>
      </c>
      <c r="R31" s="23" t="str">
        <f t="shared" si="3"/>
        <v>(1,$$Adrenalin Injection$$,$$An injection to increase speed and body function temporarily.$$,$$Rush. No cast sickness.$$,$$Upgrade$$,1,1,null,null),</v>
      </c>
      <c r="S31" s="29"/>
      <c r="T31" s="29"/>
      <c r="U31" s="29"/>
      <c r="V31" s="29"/>
      <c r="W31" s="29"/>
      <c r="X31" s="29"/>
      <c r="Y31" s="29"/>
    </row>
    <row r="32" spans="1:25" ht="30" customHeight="1">
      <c r="A32" s="29"/>
      <c r="B32" s="6">
        <v>1</v>
      </c>
      <c r="C32" s="6" t="s">
        <v>26</v>
      </c>
      <c r="D32" s="6" t="str">
        <f t="shared" si="0"/>
        <v>$$Reinforced Cranial Implants$$</v>
      </c>
      <c r="E32" s="14" t="s">
        <v>117</v>
      </c>
      <c r="F32" s="14" t="str">
        <f t="shared" si="1"/>
        <v>$$Offers head protection as well as a slight increase in brain activity.$$</v>
      </c>
      <c r="G32" s="37" t="s">
        <v>13</v>
      </c>
      <c r="H32" s="37" t="str">
        <f t="shared" si="4"/>
        <v>$$null$$</v>
      </c>
      <c r="I32" s="2" t="s">
        <v>12</v>
      </c>
      <c r="J32" s="2" t="str">
        <f t="shared" si="2"/>
        <v>$$Upgrade$$</v>
      </c>
      <c r="K32" s="23">
        <v>1</v>
      </c>
      <c r="L32" s="23">
        <v>2</v>
      </c>
      <c r="M32" s="23" t="s">
        <v>13</v>
      </c>
      <c r="N32" s="23" t="s">
        <v>13</v>
      </c>
      <c r="O32" s="23">
        <v>2</v>
      </c>
      <c r="P32" s="23" t="s">
        <v>13</v>
      </c>
      <c r="Q32" s="55" t="s">
        <v>13</v>
      </c>
      <c r="R32" s="23" t="str">
        <f t="shared" si="3"/>
        <v>(1,$$Reinforced Cranial Implants$$,$$Offers head protection as well as a slight increase in brain activity.$$,$$null$$,$$Upgrade$$,1,2,null,null),</v>
      </c>
      <c r="S32" s="29"/>
      <c r="T32" s="29"/>
      <c r="U32" s="29"/>
      <c r="V32" s="29"/>
      <c r="W32" s="29"/>
      <c r="X32" s="29"/>
      <c r="Y32" s="29"/>
    </row>
    <row r="33" spans="1:25" ht="30" customHeight="1">
      <c r="A33" s="29"/>
      <c r="B33" s="6">
        <v>1</v>
      </c>
      <c r="C33" s="6" t="s">
        <v>24</v>
      </c>
      <c r="D33" s="6" t="str">
        <f t="shared" si="0"/>
        <v>$$Steroid Implants$$</v>
      </c>
      <c r="E33" s="14" t="s">
        <v>118</v>
      </c>
      <c r="F33" s="14" t="str">
        <f t="shared" si="1"/>
        <v>$$Intraveneous implants that feed the body for increased strength.$$</v>
      </c>
      <c r="G33" s="37" t="s">
        <v>13</v>
      </c>
      <c r="H33" s="37" t="str">
        <f t="shared" si="4"/>
        <v>$$null$$</v>
      </c>
      <c r="I33" s="2" t="s">
        <v>12</v>
      </c>
      <c r="J33" s="2" t="str">
        <f t="shared" si="2"/>
        <v>$$Upgrade$$</v>
      </c>
      <c r="K33" s="23">
        <v>2</v>
      </c>
      <c r="L33" s="23">
        <v>1</v>
      </c>
      <c r="M33" s="23" t="s">
        <v>13</v>
      </c>
      <c r="N33" s="23" t="s">
        <v>13</v>
      </c>
      <c r="O33" s="23">
        <v>2</v>
      </c>
      <c r="P33" s="23" t="s">
        <v>13</v>
      </c>
      <c r="Q33" s="55" t="s">
        <v>13</v>
      </c>
      <c r="R33" s="23" t="str">
        <f t="shared" si="3"/>
        <v>(1,$$Steroid Implants$$,$$Intraveneous implants that feed the body for increased strength.$$,$$null$$,$$Upgrade$$,2,1,null,null),</v>
      </c>
      <c r="S33" s="29"/>
      <c r="T33" s="29"/>
      <c r="U33" s="29"/>
      <c r="V33" s="29"/>
      <c r="W33" s="29"/>
      <c r="X33" s="29"/>
      <c r="Y33" s="29"/>
    </row>
    <row r="34" spans="1:25" ht="30" customHeight="1">
      <c r="A34" s="29"/>
      <c r="B34" s="6">
        <v>1</v>
      </c>
      <c r="C34" s="6" t="s">
        <v>22</v>
      </c>
      <c r="D34" s="6" t="str">
        <f t="shared" si="0"/>
        <v>$$Cybernetic Arm Cannon$$</v>
      </c>
      <c r="E34" s="14" t="s">
        <v>119</v>
      </c>
      <c r="F34" s="14" t="str">
        <f t="shared" si="1"/>
        <v>$$Replaces the forearm with a powerful firearm for massive damage.$$</v>
      </c>
      <c r="G34" s="37" t="s">
        <v>129</v>
      </c>
      <c r="H34" s="37" t="str">
        <f t="shared" si="4"/>
        <v>$$Ranged. Suffers no damage when attacking.$$</v>
      </c>
      <c r="I34" s="2" t="s">
        <v>12</v>
      </c>
      <c r="J34" s="2" t="str">
        <f t="shared" si="2"/>
        <v>$$Upgrade$$</v>
      </c>
      <c r="K34" s="23">
        <v>3</v>
      </c>
      <c r="L34" s="23">
        <v>0</v>
      </c>
      <c r="M34" s="23" t="s">
        <v>13</v>
      </c>
      <c r="N34" s="23" t="s">
        <v>13</v>
      </c>
      <c r="O34" s="23">
        <v>2</v>
      </c>
      <c r="P34" s="23" t="s">
        <v>13</v>
      </c>
      <c r="Q34" s="55" t="s">
        <v>13</v>
      </c>
      <c r="R34" s="23" t="str">
        <f t="shared" si="3"/>
        <v>(1,$$Cybernetic Arm Cannon$$,$$Replaces the forearm with a powerful firearm for massive damage.$$,$$Ranged. Suffers no damage when attacking.$$,$$Upgrade$$,3,0,null,null),</v>
      </c>
      <c r="S34" s="29"/>
      <c r="T34" s="29"/>
      <c r="U34" s="29"/>
      <c r="V34" s="29"/>
      <c r="W34" s="29"/>
      <c r="X34" s="29"/>
      <c r="Y34" s="29"/>
    </row>
    <row r="35" spans="1:25" ht="30" customHeight="1">
      <c r="A35" s="29"/>
      <c r="B35" s="6">
        <v>1</v>
      </c>
      <c r="C35" s="6" t="s">
        <v>23</v>
      </c>
      <c r="D35" s="6" t="str">
        <f t="shared" si="0"/>
        <v>$$Exoskeleton$$</v>
      </c>
      <c r="E35" s="14" t="s">
        <v>120</v>
      </c>
      <c r="F35" s="14" t="str">
        <f t="shared" si="1"/>
        <v>$$This very invasive operation reinforces bone tissue with titanium.$$</v>
      </c>
      <c r="G35" s="37" t="s">
        <v>13</v>
      </c>
      <c r="H35" s="37" t="str">
        <f t="shared" si="4"/>
        <v>$$null$$</v>
      </c>
      <c r="I35" s="2" t="s">
        <v>12</v>
      </c>
      <c r="J35" s="2" t="str">
        <f t="shared" si="2"/>
        <v>$$Upgrade$$</v>
      </c>
      <c r="K35" s="23">
        <v>0</v>
      </c>
      <c r="L35" s="23">
        <v>3</v>
      </c>
      <c r="M35" s="23" t="s">
        <v>13</v>
      </c>
      <c r="N35" s="23" t="s">
        <v>13</v>
      </c>
      <c r="O35" s="23">
        <v>2</v>
      </c>
      <c r="P35" s="23" t="s">
        <v>13</v>
      </c>
      <c r="Q35" s="55" t="s">
        <v>13</v>
      </c>
      <c r="R35" s="23" t="str">
        <f t="shared" si="3"/>
        <v>(1,$$Exoskeleton$$,$$This very invasive operation reinforces bone tissue with titanium.$$,$$null$$,$$Upgrade$$,0,3,null,null),</v>
      </c>
      <c r="S35" s="29"/>
      <c r="T35" s="29"/>
      <c r="U35" s="29"/>
      <c r="V35" s="29"/>
      <c r="W35" s="29"/>
      <c r="X35" s="29"/>
      <c r="Y35" s="29"/>
    </row>
    <row r="36" spans="1:25" ht="42">
      <c r="A36" s="29"/>
      <c r="B36" s="6">
        <v>1</v>
      </c>
      <c r="C36" s="6" t="s">
        <v>27</v>
      </c>
      <c r="D36" s="6" t="str">
        <f t="shared" si="0"/>
        <v>$$Artificial Intelligence Implants$$</v>
      </c>
      <c r="E36" s="14" t="s">
        <v>121</v>
      </c>
      <c r="F36" s="14" t="str">
        <f t="shared" si="1"/>
        <v>$$An advanced processor is connected to the subject's brain, replacing personality with extreme intelligence and reflexes.$$</v>
      </c>
      <c r="G36" s="37" t="s">
        <v>13</v>
      </c>
      <c r="H36" s="37" t="str">
        <f t="shared" si="4"/>
        <v>$$null$$</v>
      </c>
      <c r="I36" s="2" t="s">
        <v>12</v>
      </c>
      <c r="J36" s="2" t="str">
        <f t="shared" si="2"/>
        <v>$$Upgrade$$</v>
      </c>
      <c r="K36" s="23">
        <v>2</v>
      </c>
      <c r="L36" s="23">
        <v>2</v>
      </c>
      <c r="M36" s="23" t="s">
        <v>13</v>
      </c>
      <c r="N36" s="23" t="s">
        <v>13</v>
      </c>
      <c r="O36" s="23">
        <v>3</v>
      </c>
      <c r="P36" s="23" t="s">
        <v>13</v>
      </c>
      <c r="Q36" s="55" t="s">
        <v>13</v>
      </c>
      <c r="R36" s="23" t="str">
        <f t="shared" si="3"/>
        <v>(1,$$Artificial Intelligence Implants$$,$$An advanced processor is connected to the subject's brain, replacing personality with extreme intelligence and reflexes.$$,$$null$$,$$Upgrade$$,2,2,null,null),</v>
      </c>
      <c r="S36" s="29"/>
      <c r="T36" s="29"/>
      <c r="U36" s="29"/>
      <c r="V36" s="29"/>
      <c r="W36" s="29"/>
      <c r="X36" s="29"/>
      <c r="Y36" s="29"/>
    </row>
    <row r="37" spans="1:25" s="3" customFormat="1" ht="42">
      <c r="B37" s="7">
        <v>1</v>
      </c>
      <c r="C37" s="7" t="s">
        <v>123</v>
      </c>
      <c r="D37" s="7" t="str">
        <f t="shared" si="0"/>
        <v>$$Full-body Cybernetics$$</v>
      </c>
      <c r="E37" s="25" t="s">
        <v>122</v>
      </c>
      <c r="F37" s="25" t="str">
        <f t="shared" si="1"/>
        <v>$$Most of the subject's body is converted to cybernetics, increasing strength and resilience substantially.$$</v>
      </c>
      <c r="G37" s="39" t="s">
        <v>13</v>
      </c>
      <c r="H37" s="39" t="str">
        <f t="shared" si="4"/>
        <v>$$null$$</v>
      </c>
      <c r="I37" s="3" t="s">
        <v>12</v>
      </c>
      <c r="J37" s="3" t="str">
        <f t="shared" si="2"/>
        <v>$$Spell$$</v>
      </c>
      <c r="K37" s="26">
        <v>3</v>
      </c>
      <c r="L37" s="26">
        <v>3</v>
      </c>
      <c r="M37" s="26" t="s">
        <v>13</v>
      </c>
      <c r="N37" s="26" t="s">
        <v>13</v>
      </c>
      <c r="O37" s="26">
        <v>5</v>
      </c>
      <c r="P37" s="26" t="s">
        <v>13</v>
      </c>
      <c r="Q37" s="53" t="s">
        <v>13</v>
      </c>
      <c r="R37" s="23" t="str">
        <f t="shared" si="3"/>
        <v>(1,$$Full-body Cybernetics$$,$$Most of the subject's body is converted to cybernetics, increasing strength and resilience substantially.$$,$$null$$,$$Upgrade$$,3,3,null,null),</v>
      </c>
    </row>
    <row r="38" spans="1:25" s="9" customFormat="1" ht="30" customHeight="1">
      <c r="A38" s="29"/>
      <c r="B38" s="13">
        <v>1</v>
      </c>
      <c r="C38" s="10" t="s">
        <v>32</v>
      </c>
      <c r="D38" s="10" t="str">
        <f t="shared" si="0"/>
        <v>$$Dumpster$$</v>
      </c>
      <c r="E38" s="17" t="s">
        <v>124</v>
      </c>
      <c r="F38" s="17" t="str">
        <f t="shared" si="1"/>
        <v>$$It is not unusual to find useful parts in garbage dumpsters in the city.$$</v>
      </c>
      <c r="G38" s="43" t="s">
        <v>40</v>
      </c>
      <c r="H38" s="43" t="str">
        <f t="shared" si="4"/>
        <v>$$Gain 3 Scrap this turn only.$$</v>
      </c>
      <c r="I38" s="9" t="s">
        <v>28</v>
      </c>
      <c r="J38" s="9" t="str">
        <f t="shared" si="2"/>
        <v>$$Spell$$</v>
      </c>
      <c r="K38" s="4" t="s">
        <v>13</v>
      </c>
      <c r="L38" s="4" t="s">
        <v>13</v>
      </c>
      <c r="M38" s="4">
        <v>3</v>
      </c>
      <c r="N38" s="24" t="s">
        <v>13</v>
      </c>
      <c r="O38" s="24" t="s">
        <v>13</v>
      </c>
      <c r="P38" s="24" t="s">
        <v>13</v>
      </c>
      <c r="Q38" s="55" t="s">
        <v>13</v>
      </c>
      <c r="R38" s="23" t="str">
        <f t="shared" si="3"/>
        <v>(1,$$Dumpster$$,$$It is not unusual to find useful parts in garbage dumpsters in the city.$$,$$Gain 3 Scrap this turn only.$$,$$Spell$$,null,null,null,null),</v>
      </c>
      <c r="S38" s="29"/>
      <c r="T38" s="29"/>
      <c r="U38" s="29"/>
      <c r="V38" s="29"/>
      <c r="W38" s="29"/>
      <c r="X38" s="29"/>
      <c r="Y38" s="29"/>
    </row>
    <row r="39" spans="1:25" ht="30" customHeight="1">
      <c r="A39" s="29"/>
      <c r="B39" s="6">
        <v>1</v>
      </c>
      <c r="C39" s="10" t="s">
        <v>29</v>
      </c>
      <c r="D39" s="10" t="str">
        <f t="shared" si="0"/>
        <v>$$Scrapyard$$</v>
      </c>
      <c r="E39" s="17" t="s">
        <v>125</v>
      </c>
      <c r="F39" s="17" t="str">
        <f t="shared" si="1"/>
        <v>$$Raid a scrapyard to find a plethora of useful robotic electronics.$$</v>
      </c>
      <c r="G39" s="43" t="s">
        <v>41</v>
      </c>
      <c r="H39" s="43" t="str">
        <f t="shared" si="4"/>
        <v>$$Gain 5 Scrap this turn only.$$</v>
      </c>
      <c r="I39" s="9" t="s">
        <v>28</v>
      </c>
      <c r="J39" s="9" t="str">
        <f t="shared" si="2"/>
        <v>$$Spell$$</v>
      </c>
      <c r="K39" s="4" t="s">
        <v>13</v>
      </c>
      <c r="L39" s="4" t="s">
        <v>13</v>
      </c>
      <c r="M39" s="4">
        <v>5</v>
      </c>
      <c r="N39" s="24" t="s">
        <v>13</v>
      </c>
      <c r="O39" s="24" t="s">
        <v>13</v>
      </c>
      <c r="P39" s="24" t="s">
        <v>13</v>
      </c>
      <c r="Q39" s="55" t="s">
        <v>13</v>
      </c>
      <c r="R39" s="23" t="str">
        <f t="shared" si="3"/>
        <v>(1,$$Scrapyard$$,$$Raid a scrapyard to find a plethora of useful robotic electronics.$$,$$Gain 5 Scrap this turn only.$$,$$Spell$$,null,null,null,null),</v>
      </c>
      <c r="S39" s="29"/>
      <c r="T39" s="29"/>
      <c r="U39" s="29"/>
      <c r="V39" s="29"/>
      <c r="W39" s="29"/>
      <c r="X39" s="29"/>
      <c r="Y39" s="29"/>
    </row>
    <row r="40" spans="1:25" ht="30" customHeight="1">
      <c r="A40" s="29"/>
      <c r="B40" s="6">
        <v>1</v>
      </c>
      <c r="C40" s="8" t="s">
        <v>36</v>
      </c>
      <c r="D40" s="8" t="str">
        <f t="shared" si="0"/>
        <v>$$Thievery$$</v>
      </c>
      <c r="E40" s="18" t="s">
        <v>126</v>
      </c>
      <c r="F40" s="18" t="str">
        <f t="shared" si="1"/>
        <v>$$No need to sacrifice your own Mechs now, is there.$$</v>
      </c>
      <c r="G40" s="44" t="s">
        <v>44</v>
      </c>
      <c r="H40" s="44" t="str">
        <f t="shared" si="4"/>
        <v>$$Steal 3 Scrap from opponent.$$</v>
      </c>
      <c r="I40" s="2" t="s">
        <v>28</v>
      </c>
      <c r="J40" s="2" t="str">
        <f t="shared" si="2"/>
        <v>$$Spell$$</v>
      </c>
      <c r="K40" s="11" t="s">
        <v>13</v>
      </c>
      <c r="L40" s="11" t="s">
        <v>13</v>
      </c>
      <c r="M40" s="11">
        <v>4</v>
      </c>
      <c r="N40" s="24" t="s">
        <v>13</v>
      </c>
      <c r="O40" s="24" t="s">
        <v>13</v>
      </c>
      <c r="P40" s="24" t="s">
        <v>13</v>
      </c>
      <c r="Q40" s="55" t="s">
        <v>13</v>
      </c>
      <c r="R40" s="23" t="str">
        <f t="shared" si="3"/>
        <v>(1,$$Thievery$$,$$No need to sacrifice your own Mechs now, is there.$$,$$Steal 3 Scrap from opponent.$$,$$Spell$$,null,null,null,null),</v>
      </c>
      <c r="S40" s="29"/>
      <c r="T40" s="29"/>
      <c r="U40" s="29"/>
      <c r="V40" s="29"/>
      <c r="W40" s="29"/>
      <c r="X40" s="29"/>
      <c r="Y40" s="29"/>
    </row>
    <row r="41" spans="1:25" ht="30" customHeight="1">
      <c r="A41" s="29"/>
      <c r="B41" s="6">
        <v>1</v>
      </c>
      <c r="C41" s="8" t="s">
        <v>35</v>
      </c>
      <c r="D41" s="8" t="str">
        <f t="shared" si="0"/>
        <v>$$Pyromania$$</v>
      </c>
      <c r="E41" s="18" t="s">
        <v>127</v>
      </c>
      <c r="F41" s="18" t="str">
        <f t="shared" si="1"/>
        <v>$$A bottle, a rag, and some fuel; perfect recipe to set a scrap pile ablaze.$$</v>
      </c>
      <c r="G41" s="44" t="s">
        <v>43</v>
      </c>
      <c r="H41" s="44" t="str">
        <f t="shared" si="4"/>
        <v>$$Opponent loses all Scrap.$$</v>
      </c>
      <c r="I41" s="2" t="s">
        <v>28</v>
      </c>
      <c r="J41" s="2" t="str">
        <f t="shared" si="2"/>
        <v>$$Spell$$</v>
      </c>
      <c r="K41" s="11" t="s">
        <v>13</v>
      </c>
      <c r="L41" s="11" t="s">
        <v>13</v>
      </c>
      <c r="M41" s="11">
        <v>4</v>
      </c>
      <c r="N41" s="24" t="s">
        <v>13</v>
      </c>
      <c r="O41" s="24" t="s">
        <v>13</v>
      </c>
      <c r="P41" s="24" t="s">
        <v>13</v>
      </c>
      <c r="Q41" s="55" t="s">
        <v>13</v>
      </c>
      <c r="R41" s="23" t="str">
        <f t="shared" si="3"/>
        <v>(1,$$Pyromania$$,$$A bottle, a rag, and some fuel; perfect recipe to set a scrap pile ablaze.$$,$$Opponent loses all Scrap.$$,$$Spell$$,null,null,null,null),</v>
      </c>
      <c r="S41" s="29"/>
      <c r="T41" s="29"/>
      <c r="U41" s="29"/>
      <c r="V41" s="29"/>
      <c r="W41" s="29"/>
      <c r="X41" s="29"/>
      <c r="Y41" s="29"/>
    </row>
    <row r="42" spans="1:25" ht="30" customHeight="1">
      <c r="A42" s="29"/>
      <c r="B42" s="6">
        <v>1</v>
      </c>
      <c r="C42" s="8" t="s">
        <v>30</v>
      </c>
      <c r="D42" s="8" t="str">
        <f t="shared" si="0"/>
        <v>$$EMP$$</v>
      </c>
      <c r="E42" s="18" t="s">
        <v>128</v>
      </c>
      <c r="F42" s="18" t="str">
        <f t="shared" si="1"/>
        <v>$$This nuclear device is highly damaging to electronic equipment.$$</v>
      </c>
      <c r="G42" s="44" t="s">
        <v>39</v>
      </c>
      <c r="H42" s="44" t="str">
        <f t="shared" si="4"/>
        <v>$$Destroy all Mechs; players gain their Scrap value.$$</v>
      </c>
      <c r="I42" s="2" t="s">
        <v>28</v>
      </c>
      <c r="J42" s="2" t="str">
        <f t="shared" si="2"/>
        <v>$$Spell$$</v>
      </c>
      <c r="K42" s="11" t="s">
        <v>13</v>
      </c>
      <c r="L42" s="11" t="s">
        <v>13</v>
      </c>
      <c r="M42" s="11">
        <v>6</v>
      </c>
      <c r="N42" s="24" t="s">
        <v>13</v>
      </c>
      <c r="O42" s="24" t="s">
        <v>13</v>
      </c>
      <c r="P42" s="24" t="s">
        <v>13</v>
      </c>
      <c r="Q42" s="55" t="s">
        <v>13</v>
      </c>
      <c r="R42" s="23" t="str">
        <f t="shared" si="3"/>
        <v>(1,$$EMP$$,$$This nuclear device is highly damaging to electronic equipment.$$,$$Destroy all Mechs; players gain their Scrap value.$$,$$Spell$$,null,null,null,null),</v>
      </c>
      <c r="S42" s="29"/>
      <c r="T42" s="29"/>
      <c r="U42" s="29"/>
      <c r="V42" s="29"/>
      <c r="W42" s="29"/>
      <c r="X42" s="29"/>
      <c r="Y42" s="29"/>
    </row>
    <row r="43" spans="1:25" ht="30" customHeight="1">
      <c r="A43" s="29"/>
      <c r="B43" s="6">
        <v>1</v>
      </c>
      <c r="C43" s="8" t="s">
        <v>31</v>
      </c>
      <c r="D43" s="8" t="str">
        <f t="shared" si="0"/>
        <v>$$Head Shot$$</v>
      </c>
      <c r="E43" s="18" t="s">
        <v>136</v>
      </c>
      <c r="F43" s="18" t="str">
        <f t="shared" si="1"/>
        <v>$$An accurate shot from a sniper is often enough to take down a person.$$</v>
      </c>
      <c r="G43" s="44" t="s">
        <v>53</v>
      </c>
      <c r="H43" s="44" t="str">
        <f t="shared" si="4"/>
        <v>$$Destroy one Bio unit with 5 Health or less.$$</v>
      </c>
      <c r="I43" s="2" t="s">
        <v>28</v>
      </c>
      <c r="J43" s="2" t="str">
        <f t="shared" si="2"/>
        <v>$$Spell$$</v>
      </c>
      <c r="K43" s="11" t="s">
        <v>13</v>
      </c>
      <c r="L43" s="11" t="s">
        <v>13</v>
      </c>
      <c r="M43" s="11">
        <v>4</v>
      </c>
      <c r="N43" s="24" t="s">
        <v>13</v>
      </c>
      <c r="O43" s="24" t="s">
        <v>13</v>
      </c>
      <c r="P43" s="24" t="s">
        <v>13</v>
      </c>
      <c r="Q43" s="55" t="s">
        <v>13</v>
      </c>
      <c r="R43" s="23" t="str">
        <f t="shared" si="3"/>
        <v>(1,$$Head Shot$$,$$An accurate shot from a sniper is often enough to take down a person.$$,$$Destroy one Bio unit with 5 Health or less.$$,$$Spell$$,null,null,null,null),</v>
      </c>
      <c r="S43" s="29"/>
      <c r="T43" s="29"/>
      <c r="U43" s="29"/>
      <c r="V43" s="29"/>
      <c r="W43" s="29"/>
      <c r="X43" s="29"/>
      <c r="Y43" s="29"/>
    </row>
    <row r="44" spans="1:25" ht="30" customHeight="1">
      <c r="A44" s="29"/>
      <c r="B44" s="6">
        <v>1</v>
      </c>
      <c r="C44" s="8" t="s">
        <v>14</v>
      </c>
      <c r="D44" s="8" t="str">
        <f t="shared" si="0"/>
        <v>$$Immolate$$</v>
      </c>
      <c r="E44" s="18" t="s">
        <v>137</v>
      </c>
      <c r="F44" s="18" t="str">
        <f t="shared" si="1"/>
        <v>$$When bullets are not enough, a massive flame can go a long way.$$</v>
      </c>
      <c r="G44" s="44" t="s">
        <v>54</v>
      </c>
      <c r="H44" s="44" t="str">
        <f t="shared" si="4"/>
        <v>$$Destroy one Bio unit with 6 Health or more.$$</v>
      </c>
      <c r="I44" s="2" t="s">
        <v>28</v>
      </c>
      <c r="J44" s="2" t="str">
        <f t="shared" si="2"/>
        <v>$$Spell$$</v>
      </c>
      <c r="K44" s="11" t="s">
        <v>13</v>
      </c>
      <c r="L44" s="11" t="s">
        <v>13</v>
      </c>
      <c r="M44" s="11">
        <v>8</v>
      </c>
      <c r="N44" s="24" t="s">
        <v>13</v>
      </c>
      <c r="O44" s="24" t="s">
        <v>13</v>
      </c>
      <c r="P44" s="24" t="s">
        <v>13</v>
      </c>
      <c r="Q44" s="55" t="s">
        <v>13</v>
      </c>
      <c r="R44" s="23" t="str">
        <f t="shared" si="3"/>
        <v>(1,$$Immolate$$,$$When bullets are not enough, a massive flame can go a long way.$$,$$Destroy one Bio unit with 6 Health or more.$$,$$Spell$$,null,null,null,null),</v>
      </c>
      <c r="S44" s="29"/>
      <c r="T44" s="29"/>
      <c r="U44" s="29"/>
      <c r="V44" s="29"/>
      <c r="W44" s="29"/>
      <c r="X44" s="29"/>
      <c r="Y44" s="29"/>
    </row>
    <row r="45" spans="1:25" ht="30" customHeight="1">
      <c r="A45" s="29"/>
      <c r="B45" s="6">
        <v>1</v>
      </c>
      <c r="C45" s="8" t="s">
        <v>50</v>
      </c>
      <c r="D45" s="8" t="str">
        <f t="shared" si="0"/>
        <v>$$Downgrade$$</v>
      </c>
      <c r="E45" s="18" t="s">
        <v>138</v>
      </c>
      <c r="F45" s="18" t="str">
        <f t="shared" si="1"/>
        <v>$$Modern warfare relies very heavily on cybernetics. Perhaps too heavily.$$</v>
      </c>
      <c r="G45" s="44" t="s">
        <v>33</v>
      </c>
      <c r="H45" s="44" t="str">
        <f t="shared" si="4"/>
        <v>$$Remove all Upgrades from one Bio.$$</v>
      </c>
      <c r="I45" s="2" t="s">
        <v>28</v>
      </c>
      <c r="J45" s="2" t="str">
        <f t="shared" si="2"/>
        <v>$$Spell$$</v>
      </c>
      <c r="K45" s="11" t="s">
        <v>13</v>
      </c>
      <c r="L45" s="11" t="s">
        <v>13</v>
      </c>
      <c r="M45" s="11">
        <v>7</v>
      </c>
      <c r="N45" s="24" t="s">
        <v>13</v>
      </c>
      <c r="O45" s="24" t="s">
        <v>13</v>
      </c>
      <c r="P45" s="24" t="s">
        <v>13</v>
      </c>
      <c r="Q45" s="55" t="s">
        <v>13</v>
      </c>
      <c r="R45" s="23" t="str">
        <f t="shared" si="3"/>
        <v>(1,$$Downgrade$$,$$Modern warfare relies very heavily on cybernetics. Perhaps too heavily.$$,$$Remove all Upgrades from one Bio.$$,$$Spell$$,null,null,null,null),</v>
      </c>
      <c r="S45" s="29"/>
      <c r="T45" s="29"/>
      <c r="U45" s="29"/>
      <c r="V45" s="29"/>
      <c r="W45" s="29"/>
      <c r="X45" s="29"/>
      <c r="Y45" s="29"/>
    </row>
    <row r="46" spans="1:25" ht="30" customHeight="1">
      <c r="A46" s="29"/>
      <c r="B46" s="6">
        <v>1</v>
      </c>
      <c r="C46" s="8" t="s">
        <v>17</v>
      </c>
      <c r="D46" s="8" t="str">
        <f t="shared" si="0"/>
        <v>$$Spare Parts $$</v>
      </c>
      <c r="E46" s="18" t="s">
        <v>139</v>
      </c>
      <c r="F46" s="18" t="str">
        <f t="shared" si="1"/>
        <v>$$A box of robotic parts you forgot you had kept in your warehouse.$$</v>
      </c>
      <c r="G46" s="44" t="s">
        <v>48</v>
      </c>
      <c r="H46" s="44" t="str">
        <f t="shared" si="4"/>
        <v>$$The next Upgrade you play this turn costs 0 Scrap.$$</v>
      </c>
      <c r="I46" s="2" t="s">
        <v>28</v>
      </c>
      <c r="J46" s="2" t="str">
        <f t="shared" si="2"/>
        <v>$$Spell$$</v>
      </c>
      <c r="K46" s="11" t="s">
        <v>13</v>
      </c>
      <c r="L46" s="11" t="s">
        <v>13</v>
      </c>
      <c r="M46" s="11">
        <v>3</v>
      </c>
      <c r="N46" s="24" t="s">
        <v>13</v>
      </c>
      <c r="O46" s="24" t="s">
        <v>13</v>
      </c>
      <c r="P46" s="24" t="s">
        <v>13</v>
      </c>
      <c r="Q46" s="55" t="s">
        <v>13</v>
      </c>
      <c r="R46" s="23" t="str">
        <f t="shared" si="3"/>
        <v>(1,$$Spare Parts $$,$$A box of robotic parts you forgot you had kept in your warehouse.$$,$$The next Upgrade you play this turn costs 0 Scrap.$$,$$Spell$$,null,null,null,null),</v>
      </c>
      <c r="S46" s="29"/>
      <c r="T46" s="29"/>
      <c r="U46" s="29"/>
      <c r="V46" s="29"/>
      <c r="W46" s="29"/>
      <c r="X46" s="29"/>
      <c r="Y46" s="29"/>
    </row>
    <row r="47" spans="1:25" ht="30" customHeight="1">
      <c r="A47" s="29"/>
      <c r="B47" s="6">
        <v>1</v>
      </c>
      <c r="C47" s="8" t="s">
        <v>46</v>
      </c>
      <c r="D47" s="8" t="str">
        <f t="shared" si="0"/>
        <v>$$Firmware Upgrade$$</v>
      </c>
      <c r="E47" s="18" t="s">
        <v>140</v>
      </c>
      <c r="F47" s="18" t="str">
        <f t="shared" si="1"/>
        <v>$$A new version of your Cybernetics Operating System is available.$$</v>
      </c>
      <c r="G47" s="44" t="s">
        <v>55</v>
      </c>
      <c r="H47" s="44" t="str">
        <f t="shared" si="4"/>
        <v>$$Upgrade a Bio +2/+2 for a cost in Mana instead of Scrap.$$</v>
      </c>
      <c r="I47" s="2" t="s">
        <v>28</v>
      </c>
      <c r="J47" s="2" t="str">
        <f t="shared" si="2"/>
        <v>$$Spell$$</v>
      </c>
      <c r="K47" s="11">
        <v>2</v>
      </c>
      <c r="L47" s="11">
        <v>2</v>
      </c>
      <c r="M47" s="11">
        <v>4</v>
      </c>
      <c r="N47" s="24" t="s">
        <v>13</v>
      </c>
      <c r="O47" s="24" t="s">
        <v>13</v>
      </c>
      <c r="P47" s="24" t="s">
        <v>13</v>
      </c>
      <c r="Q47" s="55" t="s">
        <v>13</v>
      </c>
      <c r="R47" s="23" t="str">
        <f t="shared" si="3"/>
        <v>(1,$$Firmware Upgrade$$,$$A new version of your Cybernetics Operating System is available.$$,$$Upgrade a Bio +2/+2 for a cost in Mana instead of Scrap.$$,$$Spell$$,2,2,null,null),</v>
      </c>
      <c r="S47" s="29"/>
      <c r="T47" s="29"/>
      <c r="U47" s="29"/>
      <c r="V47" s="29"/>
      <c r="W47" s="29"/>
      <c r="X47" s="29"/>
      <c r="Y47" s="29"/>
    </row>
    <row r="48" spans="1:25" ht="30" customHeight="1">
      <c r="A48" s="29"/>
      <c r="B48" s="6">
        <v>1</v>
      </c>
      <c r="C48" s="8" t="s">
        <v>16</v>
      </c>
      <c r="D48" s="8" t="str">
        <f t="shared" si="0"/>
        <v>$$CPU Upgrade $$</v>
      </c>
      <c r="E48" s="18" t="s">
        <v>141</v>
      </c>
      <c r="F48" s="18" t="str">
        <f t="shared" si="1"/>
        <v>$$Specialized engineers have developed a powerful computer chip. For a price.$$</v>
      </c>
      <c r="G48" s="44" t="s">
        <v>153</v>
      </c>
      <c r="H48" s="44" t="str">
        <f t="shared" si="4"/>
        <v>$$Upgrade a Mech +3/+3 for a cost in Scrap.$$</v>
      </c>
      <c r="I48" s="2" t="s">
        <v>28</v>
      </c>
      <c r="J48" s="2" t="str">
        <f t="shared" si="2"/>
        <v>$$Spell$$</v>
      </c>
      <c r="K48" s="11">
        <v>3</v>
      </c>
      <c r="L48" s="11">
        <v>3</v>
      </c>
      <c r="M48" s="11">
        <v>0</v>
      </c>
      <c r="N48" s="24" t="s">
        <v>13</v>
      </c>
      <c r="O48" s="24">
        <v>3</v>
      </c>
      <c r="P48" s="24" t="s">
        <v>13</v>
      </c>
      <c r="Q48" s="55" t="s">
        <v>13</v>
      </c>
      <c r="R48" s="23" t="str">
        <f t="shared" si="3"/>
        <v>(1,$$CPU Upgrade $$,$$Specialized engineers have developed a powerful computer chip. For a price.$$,$$Upgrade a Mech +3/+3 for a cost in Scrap.$$,$$Spell$$,3,3,null,null),</v>
      </c>
      <c r="S48" s="29"/>
      <c r="T48" s="29"/>
      <c r="U48" s="29"/>
      <c r="V48" s="29"/>
      <c r="W48" s="29"/>
      <c r="X48" s="29"/>
      <c r="Y48" s="29"/>
    </row>
    <row r="49" spans="1:25" ht="30" customHeight="1">
      <c r="A49" s="29"/>
      <c r="B49" s="6">
        <v>1</v>
      </c>
      <c r="C49" s="8" t="s">
        <v>34</v>
      </c>
      <c r="D49" s="8" t="str">
        <f t="shared" si="0"/>
        <v>$$Magnetic Field$$</v>
      </c>
      <c r="E49" s="18" t="s">
        <v>152</v>
      </c>
      <c r="F49" s="18" t="str">
        <f t="shared" si="1"/>
        <v>$$A strong magnetic field to keep all Mechs glued to the battlefield.$$</v>
      </c>
      <c r="G49" s="44" t="s">
        <v>42</v>
      </c>
      <c r="H49" s="44" t="str">
        <f t="shared" si="4"/>
        <v>$$Opponent cannot scrap Mechs next turn.$$</v>
      </c>
      <c r="I49" s="2" t="s">
        <v>28</v>
      </c>
      <c r="J49" s="2" t="str">
        <f t="shared" si="2"/>
        <v>$$Spell$$</v>
      </c>
      <c r="K49" s="11" t="s">
        <v>13</v>
      </c>
      <c r="L49" s="11" t="s">
        <v>13</v>
      </c>
      <c r="M49" s="11">
        <v>3</v>
      </c>
      <c r="N49" s="24" t="s">
        <v>13</v>
      </c>
      <c r="O49" s="24" t="s">
        <v>13</v>
      </c>
      <c r="P49" s="24" t="s">
        <v>13</v>
      </c>
      <c r="Q49" s="55" t="s">
        <v>13</v>
      </c>
      <c r="R49" s="23" t="str">
        <f t="shared" si="3"/>
        <v>(1,$$Magnetic Field$$,$$A strong magnetic field to keep all Mechs glued to the battlefield.$$,$$Opponent cannot scrap Mechs next turn.$$,$$Spell$$,null,null,null,null),</v>
      </c>
      <c r="S49" s="29"/>
      <c r="T49" s="29"/>
      <c r="U49" s="29"/>
      <c r="V49" s="29"/>
      <c r="W49" s="29"/>
      <c r="X49" s="29"/>
      <c r="Y49" s="29"/>
    </row>
    <row r="50" spans="1:25" ht="30" customHeight="1">
      <c r="A50" s="29"/>
      <c r="B50" s="6">
        <v>1</v>
      </c>
      <c r="C50" s="8" t="s">
        <v>37</v>
      </c>
      <c r="D50" s="8" t="str">
        <f t="shared" si="0"/>
        <v>$$Derelict$$</v>
      </c>
      <c r="E50" s="18" t="s">
        <v>142</v>
      </c>
      <c r="F50" s="18" t="str">
        <f t="shared" si="1"/>
        <v>$$Low morale discourages new troops from joining the fight.$$</v>
      </c>
      <c r="G50" s="44" t="s">
        <v>45</v>
      </c>
      <c r="H50" s="44" t="str">
        <f t="shared" si="4"/>
        <v>$$Opponent cannot play Bios next turn.$$</v>
      </c>
      <c r="I50" s="2" t="s">
        <v>28</v>
      </c>
      <c r="J50" s="2" t="str">
        <f t="shared" si="2"/>
        <v>$$Spell$$</v>
      </c>
      <c r="K50" s="11" t="s">
        <v>13</v>
      </c>
      <c r="L50" s="11" t="s">
        <v>13</v>
      </c>
      <c r="M50" s="11">
        <v>3</v>
      </c>
      <c r="N50" s="24" t="s">
        <v>13</v>
      </c>
      <c r="O50" s="24" t="s">
        <v>13</v>
      </c>
      <c r="P50" s="24" t="s">
        <v>13</v>
      </c>
      <c r="Q50" s="55" t="s">
        <v>13</v>
      </c>
      <c r="R50" s="23" t="str">
        <f t="shared" si="3"/>
        <v>(1,$$Derelict$$,$$Low morale discourages new troops from joining the fight.$$,$$Opponent cannot play Bios next turn.$$,$$Spell$$,null,null,null,null),</v>
      </c>
      <c r="S50" s="29"/>
      <c r="T50" s="29"/>
      <c r="U50" s="29"/>
      <c r="V50" s="29"/>
      <c r="W50" s="29"/>
      <c r="X50" s="29"/>
      <c r="Y50" s="29"/>
    </row>
    <row r="51" spans="1:25" ht="30" customHeight="1">
      <c r="A51" s="29"/>
      <c r="B51" s="6">
        <v>1</v>
      </c>
      <c r="C51" s="8" t="s">
        <v>18</v>
      </c>
      <c r="D51" s="8" t="str">
        <f t="shared" si="0"/>
        <v>$$Hobble$$</v>
      </c>
      <c r="E51" s="18" t="s">
        <v>143</v>
      </c>
      <c r="F51" s="18" t="str">
        <f t="shared" si="1"/>
        <v>$$Your lead engineer suffered an injury and needs time to heal.$$</v>
      </c>
      <c r="G51" s="44" t="s">
        <v>49</v>
      </c>
      <c r="H51" s="44" t="str">
        <f t="shared" si="4"/>
        <v>$$Opponent cannot play any Upgrade next turn.$$</v>
      </c>
      <c r="I51" s="2" t="s">
        <v>28</v>
      </c>
      <c r="J51" s="2" t="str">
        <f t="shared" si="2"/>
        <v>$$Spell$$</v>
      </c>
      <c r="K51" s="11" t="s">
        <v>13</v>
      </c>
      <c r="L51" s="11" t="s">
        <v>13</v>
      </c>
      <c r="M51" s="11">
        <v>3</v>
      </c>
      <c r="N51" s="24" t="s">
        <v>13</v>
      </c>
      <c r="O51" s="24" t="s">
        <v>13</v>
      </c>
      <c r="P51" s="24" t="s">
        <v>13</v>
      </c>
      <c r="Q51" s="55" t="s">
        <v>13</v>
      </c>
      <c r="R51" s="23" t="str">
        <f t="shared" si="3"/>
        <v>(1,$$Hobble$$,$$Your lead engineer suffered an injury and needs time to heal.$$,$$Opponent cannot play any Upgrade next turn.$$,$$Spell$$,null,null,null,null),</v>
      </c>
      <c r="S51" s="29"/>
      <c r="T51" s="29"/>
      <c r="U51" s="29"/>
      <c r="V51" s="29"/>
      <c r="W51" s="29"/>
      <c r="X51" s="29"/>
      <c r="Y51" s="29"/>
    </row>
    <row r="52" spans="1:25" ht="30" customHeight="1">
      <c r="A52" s="29"/>
      <c r="B52" s="6">
        <v>1</v>
      </c>
      <c r="C52" s="8" t="s">
        <v>15</v>
      </c>
      <c r="D52" s="8" t="str">
        <f t="shared" si="0"/>
        <v>$$Rust Storm $$</v>
      </c>
      <c r="E52" s="18" t="s">
        <v>144</v>
      </c>
      <c r="F52" s="18" t="str">
        <f t="shared" si="1"/>
        <v>$$Corrosion causes armor plates to crack and weaken.$$</v>
      </c>
      <c r="G52" s="44" t="s">
        <v>38</v>
      </c>
      <c r="H52" s="44" t="str">
        <f t="shared" si="4"/>
        <v>$$Deal 2 damage to all Mechs.$$</v>
      </c>
      <c r="I52" s="2" t="s">
        <v>28</v>
      </c>
      <c r="J52" s="2" t="str">
        <f t="shared" si="2"/>
        <v>$$Spell$$</v>
      </c>
      <c r="K52" s="11" t="s">
        <v>13</v>
      </c>
      <c r="L52" s="11" t="s">
        <v>13</v>
      </c>
      <c r="M52" s="11">
        <v>6</v>
      </c>
      <c r="N52" s="24" t="s">
        <v>13</v>
      </c>
      <c r="O52" s="24" t="s">
        <v>13</v>
      </c>
      <c r="P52" s="24" t="s">
        <v>13</v>
      </c>
      <c r="Q52" s="55" t="s">
        <v>13</v>
      </c>
      <c r="R52" s="23" t="str">
        <f t="shared" si="3"/>
        <v>(1,$$Rust Storm $$,$$Corrosion causes armor plates to crack and weaken.$$,$$Deal 2 damage to all Mechs.$$,$$Spell$$,null,null,null,null),</v>
      </c>
      <c r="S52" s="29"/>
      <c r="T52" s="29"/>
      <c r="U52" s="29"/>
      <c r="V52" s="29"/>
      <c r="W52" s="29"/>
      <c r="X52" s="29"/>
      <c r="Y52" s="29"/>
    </row>
    <row r="53" spans="1:25" ht="30" customHeight="1">
      <c r="A53" s="29"/>
      <c r="B53" s="6">
        <v>1</v>
      </c>
      <c r="C53" s="8" t="s">
        <v>47</v>
      </c>
      <c r="D53" s="8" t="str">
        <f t="shared" si="0"/>
        <v>$$Power Surge$$</v>
      </c>
      <c r="E53" s="18" t="s">
        <v>145</v>
      </c>
      <c r="F53" s="18" t="str">
        <f t="shared" si="1"/>
        <v>$$A surge in the electrical system causes a strange, temporary boost in machines.$$</v>
      </c>
      <c r="G53" s="44" t="s">
        <v>52</v>
      </c>
      <c r="H53" s="44" t="str">
        <f t="shared" si="4"/>
        <v>$$Owned Mechs gain 2 Attack this turn only.$$</v>
      </c>
      <c r="I53" s="2" t="s">
        <v>28</v>
      </c>
      <c r="J53" s="2" t="str">
        <f t="shared" si="2"/>
        <v>$$Spell$$</v>
      </c>
      <c r="K53" s="11" t="s">
        <v>13</v>
      </c>
      <c r="L53" s="11" t="s">
        <v>13</v>
      </c>
      <c r="M53" s="11">
        <v>4</v>
      </c>
      <c r="N53" s="24" t="s">
        <v>13</v>
      </c>
      <c r="O53" s="24" t="s">
        <v>13</v>
      </c>
      <c r="P53" s="24" t="s">
        <v>13</v>
      </c>
      <c r="Q53" s="55" t="s">
        <v>13</v>
      </c>
      <c r="R53" s="23" t="str">
        <f t="shared" si="3"/>
        <v>(1,$$Power Surge$$,$$A surge in the electrical system causes a strange, temporary boost in machines.$$,$$Owned Mechs gain 2 Attack this turn only.$$,$$Spell$$,null,null,null,null),</v>
      </c>
      <c r="S53" s="29"/>
      <c r="T53" s="29"/>
      <c r="U53" s="29"/>
      <c r="V53" s="29"/>
      <c r="W53" s="29"/>
      <c r="X53" s="29"/>
      <c r="Y53" s="29"/>
    </row>
    <row r="54" spans="1:25" ht="30" customHeight="1">
      <c r="A54" s="29"/>
      <c r="B54" s="6">
        <v>1</v>
      </c>
      <c r="C54" s="8" t="s">
        <v>19</v>
      </c>
      <c r="D54" s="8" t="str">
        <f t="shared" si="0"/>
        <v>$$Heat Shielding $$</v>
      </c>
      <c r="E54" s="18" t="s">
        <v>146</v>
      </c>
      <c r="F54" s="18" t="str">
        <f t="shared" si="1"/>
        <v>$$Deploy a shield to protect mechanical units for a short time against incoming attacks.$$</v>
      </c>
      <c r="G54" s="44" t="s">
        <v>51</v>
      </c>
      <c r="H54" s="44" t="str">
        <f t="shared" si="4"/>
        <v>$$Owned Mechs gain 2 Health during next opponent turn.$$</v>
      </c>
      <c r="I54" s="2" t="s">
        <v>28</v>
      </c>
      <c r="J54" s="2" t="str">
        <f t="shared" si="2"/>
        <v>$$Spell$$</v>
      </c>
      <c r="K54" s="11" t="s">
        <v>13</v>
      </c>
      <c r="L54" s="11" t="s">
        <v>13</v>
      </c>
      <c r="M54" s="11">
        <v>4</v>
      </c>
      <c r="N54" s="24" t="s">
        <v>13</v>
      </c>
      <c r="O54" s="24" t="s">
        <v>13</v>
      </c>
      <c r="P54" s="24" t="s">
        <v>13</v>
      </c>
      <c r="Q54" s="55" t="s">
        <v>13</v>
      </c>
      <c r="R54" s="23" t="str">
        <f t="shared" si="3"/>
        <v>(1,$$Heat Shielding $$,$$Deploy a shield to protect mechanical units for a short time against incoming attacks.$$,$$Owned Mechs gain 2 Health during next opponent turn.$$,$$Spell$$,null,null,null,null),</v>
      </c>
      <c r="S54" s="29"/>
      <c r="T54" s="29"/>
      <c r="U54" s="29"/>
      <c r="V54" s="29"/>
      <c r="W54" s="29"/>
      <c r="X54" s="29"/>
      <c r="Y54" s="29"/>
    </row>
    <row r="55" spans="1:25" s="19" customFormat="1" ht="30" customHeight="1">
      <c r="B55" s="20">
        <v>1</v>
      </c>
      <c r="C55" s="20" t="s">
        <v>131</v>
      </c>
      <c r="D55" s="20" t="str">
        <f t="shared" si="0"/>
        <v>$$First Aid Kit$$</v>
      </c>
      <c r="E55" s="21" t="s">
        <v>147</v>
      </c>
      <c r="F55" s="21" t="str">
        <f t="shared" si="1"/>
        <v>$$Mitigate combat wounds with this assortment of bandages and medicine.$$</v>
      </c>
      <c r="G55" s="38" t="s">
        <v>132</v>
      </c>
      <c r="H55" s="38" t="str">
        <f t="shared" si="4"/>
        <v>$$Restore 3 health to the player.$$</v>
      </c>
      <c r="I55" s="19" t="s">
        <v>28</v>
      </c>
      <c r="J55" s="19" t="str">
        <f t="shared" si="2"/>
        <v>$$Spell$$</v>
      </c>
      <c r="K55" s="22" t="s">
        <v>13</v>
      </c>
      <c r="L55" s="22" t="s">
        <v>13</v>
      </c>
      <c r="M55" s="22">
        <v>3</v>
      </c>
      <c r="N55" s="22" t="s">
        <v>13</v>
      </c>
      <c r="O55" s="22" t="s">
        <v>13</v>
      </c>
      <c r="P55" s="22" t="s">
        <v>13</v>
      </c>
      <c r="Q55" s="52" t="s">
        <v>13</v>
      </c>
      <c r="R55" s="23" t="str">
        <f t="shared" si="3"/>
        <v>(1,$$First Aid Kit$$,$$Mitigate combat wounds with this assortment of bandages and medicine.$$,$$Restore 3 health to the player.$$,$$Spell$$,null,null,null,null),</v>
      </c>
    </row>
    <row r="56" spans="1:25" s="19" customFormat="1" ht="30" customHeight="1">
      <c r="B56" s="20">
        <v>1</v>
      </c>
      <c r="C56" s="20" t="s">
        <v>135</v>
      </c>
      <c r="D56" s="20" t="str">
        <f t="shared" si="0"/>
        <v>$$Emergency Surgery$$</v>
      </c>
      <c r="E56" s="21" t="s">
        <v>148</v>
      </c>
      <c r="F56" s="21" t="str">
        <f t="shared" si="1"/>
        <v>$$Expensive surgery to repair broken bones and patch up ripped flesh and muscle.$$</v>
      </c>
      <c r="G56" s="38" t="s">
        <v>134</v>
      </c>
      <c r="H56" s="38" t="str">
        <f t="shared" si="4"/>
        <v>$$Restore 10 health to the player.$$</v>
      </c>
      <c r="I56" s="19" t="s">
        <v>28</v>
      </c>
      <c r="J56" s="19" t="str">
        <f t="shared" si="2"/>
        <v>$$$$</v>
      </c>
      <c r="K56" s="22" t="s">
        <v>13</v>
      </c>
      <c r="L56" s="22" t="s">
        <v>13</v>
      </c>
      <c r="M56" s="22">
        <v>8</v>
      </c>
      <c r="N56" s="22" t="s">
        <v>13</v>
      </c>
      <c r="O56" s="22" t="s">
        <v>13</v>
      </c>
      <c r="P56" s="22" t="s">
        <v>13</v>
      </c>
      <c r="Q56" s="52" t="s">
        <v>13</v>
      </c>
      <c r="R56" s="23" t="str">
        <f>"("&amp;B56&amp;",$$"&amp;C56&amp;"$$,$$"&amp;E56&amp;"$$,$$"&amp;G56&amp;"$$,$$"&amp;I56&amp;"$$,"&amp;K56&amp;","&amp;L56&amp;","&amp;P56&amp;","&amp;Q56&amp;"); COMMIT;"</f>
        <v>(1,$$Emergency Surgery$$,$$Expensive surgery to repair broken bones and patch up ripped flesh and muscle.$$,$$Restore 10 health to the player.$$,$$Spell$$,null,null,null,null); COMMIT;</v>
      </c>
    </row>
    <row r="57" spans="1:25" ht="30" customHeight="1">
      <c r="R57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fveilleux-gaboury</dc:creator>
  <cp:lastModifiedBy>Francis Veilleux-Gaboury</cp:lastModifiedBy>
  <dcterms:created xsi:type="dcterms:W3CDTF">2014-10-27T16:43:33Z</dcterms:created>
  <dcterms:modified xsi:type="dcterms:W3CDTF">2014-10-29T02:07:04Z</dcterms:modified>
</cp:coreProperties>
</file>