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helmobe-my.sharepoint.com/personal/n_hendrikx_helmo_be/Documents/B3-UE26-Web/Labos/"/>
    </mc:Choice>
  </mc:AlternateContent>
  <xr:revisionPtr revIDLastSave="53" documentId="8_{8C0A379D-8463-468F-883F-4E21D1871DCF}" xr6:coauthVersionLast="47" xr6:coauthVersionMax="47" xr10:uidLastSave="{111552F1-1D3F-44A1-BEDD-3E71C035FFF7}"/>
  <bookViews>
    <workbookView xWindow="-108" yWindow="-108" windowWidth="23256" windowHeight="12576" activeTab="1" xr2:uid="{F8AD94CA-F580-40E1-97D8-149F84745E62}"/>
  </bookViews>
  <sheets>
    <sheet name="Récapitulatif" sheetId="3" r:id="rId1"/>
    <sheet name="Projet" sheetId="1" r:id="rId2"/>
    <sheet name="Défense" sheetId="2" r:id="rId3"/>
  </sheets>
  <definedNames>
    <definedName name="_xlnm._FilterDatabase" localSheetId="1" hidden="1">Projet!$A$13:$I$31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6" i="1" l="1"/>
  <c r="H34" i="1"/>
  <c r="H20" i="1"/>
  <c r="C7" i="3" l="1"/>
  <c r="C6" i="3"/>
  <c r="C5" i="3"/>
  <c r="C4" i="3"/>
  <c r="I48" i="1"/>
  <c r="I47" i="1"/>
  <c r="I46" i="1"/>
  <c r="C28" i="2"/>
  <c r="C19" i="2"/>
  <c r="I15" i="2"/>
  <c r="H15" i="2"/>
  <c r="I14" i="2"/>
  <c r="H14" i="2"/>
  <c r="I2" i="2"/>
  <c r="H2" i="2"/>
  <c r="H43" i="1"/>
  <c r="H49" i="1" s="1"/>
  <c r="I43" i="1"/>
  <c r="I49" i="1" s="1"/>
  <c r="H47" i="1"/>
  <c r="H48" i="1"/>
  <c r="H11" i="1"/>
  <c r="H46" i="1" s="1"/>
  <c r="H50" i="1" l="1"/>
  <c r="H3" i="3" s="1"/>
  <c r="H7" i="3" l="1"/>
  <c r="H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hendrikx</author>
  </authors>
  <commentList>
    <comment ref="B1" authorId="0" shapeId="0" xr:uid="{40F6EDAD-3E22-43C3-A16A-59FA0712F56E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À remplacer</t>
        </r>
      </text>
    </comment>
    <comment ref="F1" authorId="0" shapeId="0" xr:uid="{9B56CD32-E024-47E0-BAFD-185A29ED0F0C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À remplacer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nicolas hendrikx</author>
    <author>Nicolas Hendrikx</author>
  </authors>
  <commentList>
    <comment ref="A3" authorId="0" shapeId="0" xr:uid="{605625EF-82D8-4029-A8F2-DBF06C6585DA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ne pas observer un critère conduit à une note de 0</t>
        </r>
      </text>
    </comment>
    <comment ref="A5" authorId="0" shapeId="0" xr:uid="{A09E45E4-5AB5-4537-9C0F-002332022C6B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Peut-être rappelé lors de la défense orale.</t>
        </r>
      </text>
    </comment>
    <comment ref="A6" authorId="0" shapeId="0" xr:uid="{0E1F1439-CDAA-42E0-AEA7-5FF3667E83E0}">
      <text>
        <r>
          <rPr>
            <b/>
            <sz val="9"/>
            <color indexed="81"/>
            <rFont val="Tahoma"/>
            <charset val="1"/>
          </rPr>
          <t>nicolas hendrikx:</t>
        </r>
        <r>
          <rPr>
            <sz val="9"/>
            <color indexed="81"/>
            <rFont val="Tahoma"/>
            <charset val="1"/>
          </rPr>
          <t xml:space="preserve">
Lien : 
https://learn.helmo.be/mod/assign/view.php?id=200452</t>
        </r>
      </text>
    </comment>
    <comment ref="A7" authorId="0" shapeId="0" xr:uid="{8F5F43C3-7236-4FE0-ABD5-AFB536002B63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Ou autre serveur si autorisation explicite du responsable de laboratoire</t>
        </r>
      </text>
    </comment>
    <comment ref="A13" authorId="0" shapeId="0" xr:uid="{87A16CDD-428F-4865-9FB3-92F7BD232241}">
      <text>
        <r>
          <rPr>
            <b/>
            <sz val="9"/>
            <color indexed="81"/>
            <rFont val="Tahoma"/>
            <family val="2"/>
          </rPr>
          <t>nicolas hendrikx:
S</t>
        </r>
        <r>
          <rPr>
            <sz val="9"/>
            <color indexed="81"/>
            <rFont val="Tahoma"/>
            <family val="2"/>
          </rPr>
          <t>i un critère n'est pas observé, limiter la note finale des étudiants à 5/20</t>
        </r>
      </text>
    </comment>
    <comment ref="A14" authorId="0" shapeId="0" xr:uid="{2A931F25-E14A-4E2A-8B95-CBCEF06CB9ED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Au moins un des éléments suivants doit figurer dans le code source :
- état ou store, éventuellement global
- dispatcher d'événements
- action
- réducteur (Reducer) [si redux utilisé]
- intention (Intent)</t>
        </r>
      </text>
    </comment>
    <comment ref="A17" authorId="0" shapeId="0" xr:uid="{6DFDA4F2-9EAF-4B02-8152-C990E239747B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vérifier par coup de sonde plusieurs pages et s'assurer que cette page inclut des composants créés par les étudiants</t>
        </r>
      </text>
    </comment>
    <comment ref="A18" authorId="0" shapeId="0" xr:uid="{5F923CEF-CCA8-4916-8474-149F9A3E2DAE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vérifier par coup de sonde plusieurs pages et s'assurer que cette page inclut des composants créés par les étudiants</t>
        </r>
      </text>
    </comment>
    <comment ref="A21" authorId="0" shapeId="0" xr:uid="{52F97A75-9241-48BA-93A2-C0441FEBE117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Pour chaque User Story (US), sélectionner un niveau :
- I : au moins un test d'acceptation MUST n'est pas observé pour cette US.
- S : tous les tests d'acceptation MUST sont observés pour cette US.
- B : tous les tests d'acceptation MUST sont observés et au moins un test SHOULD est observé
- TB : tous les tests d'acceptation MUST sont observés et au moins 2 tests SHOULD sont observés</t>
        </r>
      </text>
    </comment>
    <comment ref="H33" authorId="0" shapeId="0" xr:uid="{BF97197A-1B8E-4A05-B061-536DBEE99560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Si au moins 8 US sur 10 sont validées et que les prérequis sont observés, alors la Note du projet démarre à 10/20</t>
        </r>
      </text>
    </comment>
    <comment ref="A35" authorId="0" shapeId="0" xr:uid="{F1C36C88-908A-4E3A-B832-59DAAC3768EF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Si les prérequis sont rencontrés et si 8 US/10 ont le niveau S, les degrés de maitrise permettent d'augmenter la cote jusqu'à obtenir 20/20</t>
        </r>
      </text>
    </comment>
    <comment ref="H36" authorId="0" shapeId="0" xr:uid="{23ED6CC9-9A50-4E00-B950-221D27E1E2B4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Calculé automatiquement</t>
        </r>
      </text>
    </comment>
    <comment ref="A37" authorId="1" shapeId="0" xr:uid="{10EE393B-FC29-4A71-8BB2-504CCD75CC66}">
      <text>
        <r>
          <rPr>
            <b/>
            <sz val="9"/>
            <color indexed="81"/>
            <rFont val="Tahoma"/>
            <family val="2"/>
          </rPr>
          <t>Nicolas Hendrikx:</t>
        </r>
        <r>
          <rPr>
            <sz val="9"/>
            <color indexed="81"/>
            <rFont val="Tahoma"/>
            <family val="2"/>
          </rPr>
          <t xml:space="preserve">
+ ajout d'un dispatcher (+ 1)
+ ajout d'actions (+1)
</t>
        </r>
      </text>
    </comment>
  </commentList>
</comments>
</file>

<file path=xl/sharedStrings.xml><?xml version="1.0" encoding="utf-8"?>
<sst xmlns="http://schemas.openxmlformats.org/spreadsheetml/2006/main" count="102" uniqueCount="76">
  <si>
    <t>Attendu</t>
  </si>
  <si>
    <t>Obtenu</t>
  </si>
  <si>
    <t>Le rapport mentionne l'URL de l'application déployée sur dartagnan</t>
  </si>
  <si>
    <t>Le rapport mentionne plusieurs comptes utilisateurs pour se connecter</t>
  </si>
  <si>
    <t>Le rapport mentionne l'URL du dépôt Gitlab donnant accès au code source</t>
  </si>
  <si>
    <t>La note du projet sert de point de départ à la note finale des étudiants, sauf si un problème d'implication est constaté dans l'évaluation par les pairs ou dans les commit gitlab.</t>
  </si>
  <si>
    <t>Fonctionnalités implémentées</t>
  </si>
  <si>
    <t>I</t>
  </si>
  <si>
    <t>S</t>
  </si>
  <si>
    <t>B</t>
  </si>
  <si>
    <t>TB</t>
  </si>
  <si>
    <t>US à valider</t>
  </si>
  <si>
    <t>US Validés</t>
  </si>
  <si>
    <t>Prérequis fondamentaux</t>
  </si>
  <si>
    <t>Prérequis technique</t>
  </si>
  <si>
    <t>US dépassant le niveau S (un quart de point par US en B, un demi-point par US en TB)</t>
  </si>
  <si>
    <t>Implémentation complète d'un DP architectural unidirectionnel (+2 points)</t>
  </si>
  <si>
    <t>Récapitulatif et note de projet</t>
  </si>
  <si>
    <t>Prérequis techniques</t>
  </si>
  <si>
    <t>Degrés de maitrise</t>
  </si>
  <si>
    <t>Note du projet sur 20</t>
  </si>
  <si>
    <t>Présentation</t>
  </si>
  <si>
    <t>Etudiant 1</t>
  </si>
  <si>
    <t>Etudiant 2</t>
  </si>
  <si>
    <t>Le composant qui intercepte l'événement utilisateur est présenté</t>
  </si>
  <si>
    <t>Le traitement de la réponse du serveur est présenté</t>
  </si>
  <si>
    <t>L'US présentée est citée</t>
  </si>
  <si>
    <t>La présentation utilise les 10 minutes adéquatemment (ni trop courte, ni trop longue)</t>
  </si>
  <si>
    <t>Le vocabulaire utilisé est adéquat (mention de composant,  store, etc.)</t>
  </si>
  <si>
    <t>Le ton utilisé est adéquat (fluide, articulé, audible, etc.)</t>
  </si>
  <si>
    <t>Des pistes d'améliorations sont explicitement indiquées</t>
  </si>
  <si>
    <t>Réponse aux questions</t>
  </si>
  <si>
    <t>Niveau global de réponse aux questions</t>
  </si>
  <si>
    <t xml:space="preserve">Commentaires pour </t>
  </si>
  <si>
    <t>Commentaires pour</t>
  </si>
  <si>
    <t>Nom et prénom 1</t>
  </si>
  <si>
    <t>Nom et prénom 2</t>
  </si>
  <si>
    <t xml:space="preserve">Delta pour </t>
  </si>
  <si>
    <t>Note finale pour</t>
  </si>
  <si>
    <t>Fote final pour</t>
  </si>
  <si>
    <t>TI</t>
  </si>
  <si>
    <t>Le code source envoie des requêtes asynchrones au serveur à l'aide de fetch (promesses) ou rxjs</t>
  </si>
  <si>
    <t xml:space="preserve">W2 : « En tant que visiteur anonyme, je veux contacter les administrateurs via un formulaire afin de leur signaler un problème ou de faire une demande. » </t>
  </si>
  <si>
    <t xml:space="preserve">W3 : « En tant que visiteur anonyme, je veux créer un compte afin de pouvoir m’authentifier de façon classique. » </t>
  </si>
  <si>
    <t xml:space="preserve">W4 : « En tant que visiteur anonyme, je veux m’authentifier à l’aide de mon email et de mon mot de passe afin d’accéder à mon portefeuille fictif. » </t>
  </si>
  <si>
    <t xml:space="preserve">W5 : « En tant que visiteur anonyme, je veux m’authentifier à l’aide d’une plateforme tierce pour accéder à mon portefeuille fictif. » </t>
  </si>
  <si>
    <t xml:space="preserve">W6 : « En tant qu’utilisateur authentifié, je veux être notifié lorsque le cours des cryptomonnaies dans lequel j’ai investi a baissé ou a augmenté de plus de 1%. » </t>
  </si>
  <si>
    <t xml:space="preserve">W7 : « En tant qu’utilisateur authentifié, je veux encoder un ordre fictif au marché afin d’acheter ou de vendre pour faire une plus-value. » </t>
  </si>
  <si>
    <t xml:space="preserve">W8 : « En tant qu’utilisateur authentifié, je veux consulter l’historique de mes ordres afin de me rappeler des mouvements qui ont eu lieu sur le compte. » </t>
  </si>
  <si>
    <t xml:space="preserve">W9 : « En tant qu’utilisateur authentifié, je veux gérer mes préférences de notification afin de recevoir uniquement les notifications souhaitées. » </t>
  </si>
  <si>
    <t xml:space="preserve">W10 : « En tant qu’utilisateur authentifié, je veux consulter le classement des joueurs afin de voir si mes investissements sont bons. » </t>
  </si>
  <si>
    <t>W11 : « En tant qu’utilisateur authentifié, je souhaite rejoindre le salon de discussion d’une cryptomonnaie afin d’obtenir des tuyaux sur elle. </t>
  </si>
  <si>
    <t xml:space="preserve">W1 : « En tant que visiteur anonyme, je veux consulter le cours des cryptomonnaies disponibles sur le site afin de donner aperçu des cryptomonnaies disponibles. » </t>
  </si>
  <si>
    <t>Utilisation généralisée de RxJs (+1 point)</t>
  </si>
  <si>
    <t>Bonne prise en compte de l'expérience utilisateur (graphiques, responsivness, etc.)</t>
  </si>
  <si>
    <t>L'événement utilisateur qui déclenche l'US est présenté</t>
  </si>
  <si>
    <t>Le chemin que suit le traitement est détaillé et débouche sur l'envoi de requêtes asynchrones</t>
  </si>
  <si>
    <t>La mise à jour des composants visuels est présenté</t>
  </si>
  <si>
    <t>Remarques</t>
  </si>
  <si>
    <t>S == Réception d'un email ou d'une notification par l'admin.
B == Validation de l'email de contact.
TB == Validation de tous les champs.</t>
  </si>
  <si>
    <t>S == Email validé, mot de passe validé par double encodage
B == S + Plusieurs champs de saisie validés
TB == B + Envoi d'un email de confirmation ou SMS de confirmation</t>
  </si>
  <si>
    <t>S == Authentification valide
B == Authentification rejetée si login ou password invalides + S
TB == Blocage de l'authentification avec X essais + B</t>
  </si>
  <si>
    <t>S == un service tiers implémenté
B == 2 services tiers implémentés
TB == 3 services tiers implémentés</t>
  </si>
  <si>
    <t>S == notification tirée par le client
TB == notification poussée par le serveur</t>
  </si>
  <si>
    <t>S == une option de notification prévue
B == 2 options de notification prévue
TB == plusieurs options de notifications prévues</t>
  </si>
  <si>
    <t>S == affichage du classsement
B == S + le classement est mis à jour à intervalle régulier
TB == le classement est mise à jour via des notifications du serveur.</t>
  </si>
  <si>
    <t>S == un salon de discussion par cryptomonnaie gérée
B == dialogue en temps réel
TB == dialogue en temps réel avec possibilités d'envoi de média (images, vidéo, fichier)</t>
  </si>
  <si>
    <t>L'inscription à la défense orale est réalisée (cf espace Framework Web)</t>
  </si>
  <si>
    <t>Les évaluations des pairs sont déposées (cf espace Framework Web)</t>
  </si>
  <si>
    <t>Le rapport d'Architectures Logicielles est déposé (cf. espace Archi. Logicielles)</t>
  </si>
  <si>
    <t>Le code source maintient l'état de l'application dans un store</t>
  </si>
  <si>
    <t>Le code source est construit autour de composants réalisés avec une bibliothèque ou un framework</t>
  </si>
  <si>
    <t>Le code source utilise un routeur côté client pour naviguer de "page" en "page"</t>
  </si>
  <si>
    <t>Le code source met clairement en évidence des composants de niveaux page, organisme et molécule (ex: dossiers, nom de composants)</t>
  </si>
  <si>
    <t>S == Au moins 3 cryptomonnaies
B == S + affichage de la valeur actuelle et de son cours
 TB == B  + affichage de graphiques présentant le cour</t>
  </si>
  <si>
    <t>S == affichage de l'historique avec possibilités de tri
B == S + options de filtre simples sur l'historique (ex: filtre par monnaie)
TB == B + affichage des courbes à l'aide de graphiques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</si>
</sst>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1" applyNumberFormat="0" applyAlignment="0" applyProtection="0"/>
    <xf numFmtId="0" fontId="2" fillId="0" borderId="0" applyNumberFormat="0" applyFill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</cellStyleXfs>
  <cellXfs count="2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Border="1" applyAlignment="1"/>
    <xf numFmtId="0" fontId="3" fillId="0" borderId="0" xfId="0" applyFont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4" borderId="0" xfId="4"/>
    <xf numFmtId="0" fontId="4" fillId="6" borderId="0" xfId="0" applyFont="1" applyFill="1" applyAlignment="1">
      <alignment horizontal="center"/>
    </xf>
    <xf numFmtId="0" fontId="9" fillId="8" borderId="0" xfId="0" applyFont="1" applyFill="1"/>
    <xf numFmtId="0" fontId="9" fillId="7" borderId="0" xfId="0" applyFont="1" applyFill="1"/>
    <xf numFmtId="0" fontId="4" fillId="10" borderId="0" xfId="0" applyFont="1" applyFill="1"/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0" fillId="0" borderId="2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4" fillId="3" borderId="2" xfId="3" applyBorder="1" applyAlignment="1">
      <alignment horizontal="center"/>
    </xf>
    <xf numFmtId="0" fontId="4" fillId="3" borderId="0" xfId="3" applyBorder="1" applyAlignment="1">
      <alignment horizontal="center"/>
    </xf>
    <xf numFmtId="0" fontId="2" fillId="0" borderId="0" xfId="2" applyAlignment="1">
      <alignment wrapText="1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/>
    </xf>
    <xf numFmtId="0" fontId="4" fillId="9" borderId="2" xfId="3" applyFill="1" applyBorder="1" applyAlignment="1">
      <alignment horizontal="center"/>
    </xf>
    <xf numFmtId="0" fontId="4" fillId="9" borderId="0" xfId="3" applyFill="1" applyBorder="1" applyAlignment="1">
      <alignment horizontal="center"/>
    </xf>
    <xf numFmtId="0" fontId="0" fillId="0" borderId="0" xfId="0" applyAlignment="1">
      <alignment horizontal="left" wrapText="1"/>
    </xf>
    <xf numFmtId="0" fontId="4" fillId="3" borderId="0" xfId="3" applyAlignment="1">
      <alignment horizontal="center"/>
    </xf>
    <xf numFmtId="0" fontId="4" fillId="6" borderId="0" xfId="0" applyFont="1" applyFill="1" applyAlignment="1">
      <alignment horizontal="center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top" wrapText="1"/>
    </xf>
  </cellXfs>
  <cellStyles count="5">
    <cellStyle name="Accent1" xfId="3" builtinId="29"/>
    <cellStyle name="Accent6" xfId="4" builtinId="49"/>
    <cellStyle name="Entrée" xfId="1" builtinId="20"/>
    <cellStyle name="Normal" xfId="0" builtinId="0"/>
    <cellStyle name="Texte explicatif" xfId="2" builtinId="5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87A3B-423B-4D27-9386-C07AB1374FD3}">
  <dimension ref="A1:I7"/>
  <sheetViews>
    <sheetView workbookViewId="0">
      <selection activeCell="C6" sqref="C6"/>
    </sheetView>
  </sheetViews>
  <sheetFormatPr baseColWidth="10" defaultRowHeight="14.4" x14ac:dyDescent="0.3"/>
  <sheetData>
    <row r="1" spans="1:9" x14ac:dyDescent="0.3">
      <c r="A1" s="3" t="s">
        <v>22</v>
      </c>
      <c r="B1" s="12" t="s">
        <v>35</v>
      </c>
      <c r="C1" s="13"/>
      <c r="E1" s="3" t="s">
        <v>23</v>
      </c>
      <c r="F1" s="12" t="s">
        <v>36</v>
      </c>
      <c r="G1" s="13"/>
    </row>
    <row r="3" spans="1:9" x14ac:dyDescent="0.3">
      <c r="A3" s="7" t="s">
        <v>20</v>
      </c>
      <c r="B3" s="7"/>
      <c r="C3" s="7"/>
      <c r="D3" s="7"/>
      <c r="E3" s="7"/>
      <c r="F3" s="7"/>
      <c r="G3" s="7"/>
      <c r="H3" s="7">
        <f>Projet!$H$50</f>
        <v>15</v>
      </c>
      <c r="I3" s="7"/>
    </row>
    <row r="4" spans="1:9" x14ac:dyDescent="0.3">
      <c r="A4" t="s">
        <v>37</v>
      </c>
      <c r="C4" s="5" t="str">
        <f>$B$1</f>
        <v>Nom et prénom 1</v>
      </c>
      <c r="D4" s="5"/>
      <c r="H4" s="9">
        <v>0</v>
      </c>
    </row>
    <row r="5" spans="1:9" x14ac:dyDescent="0.3">
      <c r="A5" t="s">
        <v>37</v>
      </c>
      <c r="C5" s="5" t="str">
        <f>$F$1</f>
        <v>Nom et prénom 2</v>
      </c>
      <c r="D5" s="5"/>
      <c r="H5" s="9">
        <v>0</v>
      </c>
    </row>
    <row r="6" spans="1:9" x14ac:dyDescent="0.3">
      <c r="A6" s="5" t="s">
        <v>38</v>
      </c>
      <c r="B6" s="5"/>
      <c r="C6" s="5" t="str">
        <f>$B$1</f>
        <v>Nom et prénom 1</v>
      </c>
      <c r="D6" s="5"/>
      <c r="E6" s="5"/>
      <c r="F6" s="5"/>
      <c r="G6" s="5"/>
      <c r="H6" s="10">
        <f>$H$3+$H$4</f>
        <v>15</v>
      </c>
      <c r="I6" s="10"/>
    </row>
    <row r="7" spans="1:9" x14ac:dyDescent="0.3">
      <c r="A7" s="5" t="s">
        <v>39</v>
      </c>
      <c r="B7" s="5"/>
      <c r="C7" s="5" t="str">
        <f>$F$1</f>
        <v>Nom et prénom 2</v>
      </c>
      <c r="D7" s="5"/>
      <c r="E7" s="5"/>
      <c r="F7" s="5"/>
      <c r="G7" s="5"/>
      <c r="H7" s="10">
        <f>$H$3+$H$5</f>
        <v>15</v>
      </c>
      <c r="I7" s="10"/>
    </row>
  </sheetData>
  <mergeCells count="2">
    <mergeCell ref="B1:C1"/>
    <mergeCell ref="F1:G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CDE69-E7B5-4525-945A-A0385A003543}">
  <dimension ref="A1:Q50"/>
  <sheetViews>
    <sheetView tabSelected="1" topLeftCell="A31" workbookViewId="0">
      <selection activeCell="H36" sqref="H36"/>
    </sheetView>
  </sheetViews>
  <sheetFormatPr baseColWidth="10" defaultRowHeight="14.4" x14ac:dyDescent="0.3"/>
  <sheetData>
    <row r="1" spans="1:11" ht="32.25" customHeight="1" x14ac:dyDescent="0.3">
      <c r="A1" s="18" t="s">
        <v>5</v>
      </c>
      <c r="B1" s="18"/>
      <c r="C1" s="18"/>
      <c r="D1" s="18"/>
      <c r="E1" s="18"/>
      <c r="F1" s="18"/>
      <c r="G1" s="18"/>
      <c r="H1" s="18"/>
      <c r="I1" s="18"/>
    </row>
    <row r="3" spans="1:11" x14ac:dyDescent="0.3">
      <c r="A3" s="22" t="s">
        <v>13</v>
      </c>
      <c r="B3" s="23"/>
      <c r="C3" s="23"/>
      <c r="D3" s="23"/>
      <c r="E3" s="23"/>
      <c r="F3" s="23"/>
      <c r="G3" s="23"/>
      <c r="H3" s="23"/>
      <c r="I3" s="23"/>
      <c r="J3" s="2"/>
      <c r="K3" s="2"/>
    </row>
    <row r="4" spans="1:11" x14ac:dyDescent="0.3">
      <c r="A4" s="19" t="s">
        <v>67</v>
      </c>
      <c r="B4" s="21"/>
      <c r="C4" s="21"/>
      <c r="D4" s="21"/>
      <c r="E4" s="21"/>
      <c r="F4" s="21"/>
      <c r="G4" s="21"/>
      <c r="H4">
        <v>1</v>
      </c>
    </row>
    <row r="5" spans="1:11" x14ac:dyDescent="0.3">
      <c r="A5" s="19" t="s">
        <v>68</v>
      </c>
      <c r="B5" s="21"/>
      <c r="C5" s="21"/>
      <c r="D5" s="21"/>
      <c r="E5" s="21"/>
      <c r="F5" s="21"/>
      <c r="G5" s="21"/>
      <c r="H5">
        <v>1</v>
      </c>
    </row>
    <row r="6" spans="1:11" x14ac:dyDescent="0.3">
      <c r="A6" s="19" t="s">
        <v>69</v>
      </c>
      <c r="B6" s="21"/>
      <c r="C6" s="21"/>
      <c r="D6" s="21"/>
      <c r="E6" s="21"/>
      <c r="F6" s="21"/>
      <c r="G6" s="21"/>
      <c r="H6">
        <v>1</v>
      </c>
    </row>
    <row r="7" spans="1:11" x14ac:dyDescent="0.3">
      <c r="A7" s="19" t="s">
        <v>2</v>
      </c>
      <c r="B7" s="21"/>
      <c r="C7" s="21"/>
      <c r="D7" s="21"/>
      <c r="E7" s="21"/>
      <c r="F7" s="21"/>
      <c r="G7" s="21"/>
      <c r="H7">
        <v>1</v>
      </c>
    </row>
    <row r="8" spans="1:11" x14ac:dyDescent="0.3">
      <c r="A8" s="19" t="s">
        <v>3</v>
      </c>
      <c r="B8" s="21"/>
      <c r="C8" s="21"/>
      <c r="D8" s="21"/>
      <c r="E8" s="21"/>
      <c r="F8" s="21"/>
      <c r="G8" s="21"/>
      <c r="H8">
        <v>1</v>
      </c>
    </row>
    <row r="9" spans="1:11" x14ac:dyDescent="0.3">
      <c r="A9" s="19" t="s">
        <v>4</v>
      </c>
      <c r="B9" s="21"/>
      <c r="C9" s="21"/>
      <c r="D9" s="21"/>
      <c r="E9" s="21"/>
      <c r="F9" s="21"/>
      <c r="G9" s="21"/>
      <c r="H9">
        <v>1</v>
      </c>
    </row>
    <row r="10" spans="1:11" x14ac:dyDescent="0.3">
      <c r="H10" s="3" t="s">
        <v>1</v>
      </c>
      <c r="I10" s="3" t="s">
        <v>0</v>
      </c>
    </row>
    <row r="11" spans="1:11" x14ac:dyDescent="0.3">
      <c r="H11" s="4">
        <f>SUM(H4:H9)</f>
        <v>6</v>
      </c>
      <c r="I11" s="5">
        <v>6</v>
      </c>
    </row>
    <row r="13" spans="1:11" x14ac:dyDescent="0.3">
      <c r="A13" s="16" t="s">
        <v>14</v>
      </c>
      <c r="B13" s="17"/>
      <c r="C13" s="17"/>
      <c r="D13" s="17"/>
      <c r="E13" s="17"/>
      <c r="F13" s="17"/>
      <c r="G13" s="17"/>
      <c r="H13" s="17"/>
      <c r="I13" s="17"/>
    </row>
    <row r="14" spans="1:11" x14ac:dyDescent="0.3">
      <c r="A14" s="19" t="s">
        <v>70</v>
      </c>
      <c r="B14" s="20"/>
      <c r="C14" s="20"/>
      <c r="D14" s="20"/>
      <c r="E14" s="20"/>
      <c r="F14" s="20"/>
      <c r="G14" s="20"/>
      <c r="H14">
        <v>1</v>
      </c>
    </row>
    <row r="15" spans="1:11" x14ac:dyDescent="0.3">
      <c r="A15" s="19" t="s">
        <v>71</v>
      </c>
      <c r="B15" s="21"/>
      <c r="C15" s="21"/>
      <c r="D15" s="21"/>
      <c r="E15" s="21"/>
      <c r="F15" s="21"/>
      <c r="G15" s="21"/>
      <c r="H15">
        <v>1</v>
      </c>
    </row>
    <row r="16" spans="1:11" x14ac:dyDescent="0.3">
      <c r="A16" s="19" t="s">
        <v>72</v>
      </c>
      <c r="B16" s="20"/>
      <c r="C16" s="20"/>
      <c r="D16" s="20"/>
      <c r="E16" s="20"/>
      <c r="F16" s="20"/>
      <c r="G16" s="20"/>
      <c r="H16">
        <v>1</v>
      </c>
    </row>
    <row r="17" spans="1:17" x14ac:dyDescent="0.3">
      <c r="A17" s="19" t="s">
        <v>73</v>
      </c>
      <c r="B17" s="20"/>
      <c r="C17" s="20"/>
      <c r="D17" s="20"/>
      <c r="E17" s="20"/>
      <c r="F17" s="20"/>
      <c r="G17" s="20"/>
      <c r="H17">
        <v>1</v>
      </c>
    </row>
    <row r="18" spans="1:17" x14ac:dyDescent="0.3">
      <c r="A18" s="19" t="s">
        <v>41</v>
      </c>
      <c r="B18" s="20"/>
      <c r="C18" s="20"/>
      <c r="D18" s="20"/>
      <c r="E18" s="20"/>
      <c r="F18" s="20"/>
      <c r="G18" s="20"/>
      <c r="H18">
        <v>1</v>
      </c>
    </row>
    <row r="19" spans="1:17" x14ac:dyDescent="0.3">
      <c r="H19" s="3" t="s">
        <v>1</v>
      </c>
      <c r="I19" s="3" t="s">
        <v>0</v>
      </c>
    </row>
    <row r="20" spans="1:17" x14ac:dyDescent="0.3">
      <c r="H20" s="4">
        <f>SUM($H$14:$H$18)</f>
        <v>5</v>
      </c>
      <c r="I20" s="5">
        <v>5</v>
      </c>
    </row>
    <row r="21" spans="1:17" x14ac:dyDescent="0.3">
      <c r="A21" s="16" t="s">
        <v>6</v>
      </c>
      <c r="B21" s="17"/>
      <c r="C21" s="17"/>
      <c r="D21" s="17"/>
      <c r="E21" s="17"/>
      <c r="F21" s="17"/>
      <c r="G21" s="17"/>
      <c r="H21" s="17"/>
      <c r="I21" s="17"/>
      <c r="L21" s="11" t="s">
        <v>58</v>
      </c>
      <c r="M21" s="11"/>
      <c r="N21" s="11"/>
      <c r="O21" s="11"/>
      <c r="P21" s="11"/>
      <c r="Q21" s="11"/>
    </row>
    <row r="22" spans="1:17" ht="42.6" customHeight="1" x14ac:dyDescent="0.3">
      <c r="A22" s="14" t="s">
        <v>52</v>
      </c>
      <c r="B22" s="15"/>
      <c r="C22" s="15"/>
      <c r="D22" s="15"/>
      <c r="E22" s="15"/>
      <c r="F22" s="15"/>
      <c r="G22" s="15"/>
      <c r="H22" t="s">
        <v>8</v>
      </c>
      <c r="K22" t="s">
        <v>7</v>
      </c>
      <c r="L22" s="24" t="s">
        <v>74</v>
      </c>
      <c r="M22" s="24"/>
      <c r="N22" s="24"/>
      <c r="O22" s="24"/>
      <c r="P22" s="24"/>
      <c r="Q22" s="24"/>
    </row>
    <row r="23" spans="1:17" ht="46.8" customHeight="1" x14ac:dyDescent="0.3">
      <c r="A23" s="14" t="s">
        <v>42</v>
      </c>
      <c r="B23" s="15"/>
      <c r="C23" s="15"/>
      <c r="D23" s="15"/>
      <c r="E23" s="15"/>
      <c r="F23" s="15"/>
      <c r="G23" s="15"/>
      <c r="H23" t="s">
        <v>8</v>
      </c>
      <c r="K23" t="s">
        <v>8</v>
      </c>
      <c r="L23" s="24" t="s">
        <v>59</v>
      </c>
      <c r="M23" s="24"/>
      <c r="N23" s="24"/>
      <c r="O23" s="24"/>
      <c r="P23" s="24"/>
      <c r="Q23" s="24"/>
    </row>
    <row r="24" spans="1:17" ht="45.6" customHeight="1" x14ac:dyDescent="0.3">
      <c r="A24" s="14" t="s">
        <v>43</v>
      </c>
      <c r="B24" s="15"/>
      <c r="C24" s="15"/>
      <c r="D24" s="15"/>
      <c r="E24" s="15"/>
      <c r="F24" s="15"/>
      <c r="G24" s="15"/>
      <c r="H24" t="s">
        <v>8</v>
      </c>
      <c r="K24" t="s">
        <v>9</v>
      </c>
      <c r="L24" s="24" t="s">
        <v>60</v>
      </c>
      <c r="M24" s="24"/>
      <c r="N24" s="24"/>
      <c r="O24" s="24"/>
      <c r="P24" s="24"/>
      <c r="Q24" s="24"/>
    </row>
    <row r="25" spans="1:17" ht="55.8" customHeight="1" x14ac:dyDescent="0.3">
      <c r="A25" s="14" t="s">
        <v>44</v>
      </c>
      <c r="B25" s="15"/>
      <c r="C25" s="15"/>
      <c r="D25" s="15"/>
      <c r="E25" s="15"/>
      <c r="F25" s="15"/>
      <c r="G25" s="15"/>
      <c r="H25" t="s">
        <v>8</v>
      </c>
      <c r="K25" t="s">
        <v>10</v>
      </c>
      <c r="L25" s="24" t="s">
        <v>61</v>
      </c>
      <c r="M25" s="24"/>
      <c r="N25" s="24"/>
      <c r="O25" s="24"/>
      <c r="P25" s="24"/>
      <c r="Q25" s="24"/>
    </row>
    <row r="26" spans="1:17" ht="45.6" customHeight="1" x14ac:dyDescent="0.3">
      <c r="A26" s="14" t="s">
        <v>45</v>
      </c>
      <c r="B26" s="15"/>
      <c r="C26" s="15"/>
      <c r="D26" s="15"/>
      <c r="E26" s="15"/>
      <c r="F26" s="15"/>
      <c r="G26" s="15"/>
      <c r="H26" t="s">
        <v>8</v>
      </c>
      <c r="L26" s="24" t="s">
        <v>62</v>
      </c>
      <c r="M26" s="24"/>
      <c r="N26" s="24"/>
      <c r="O26" s="24"/>
      <c r="P26" s="24"/>
      <c r="Q26" s="24"/>
    </row>
    <row r="27" spans="1:17" ht="30" customHeight="1" x14ac:dyDescent="0.3">
      <c r="A27" s="14" t="s">
        <v>46</v>
      </c>
      <c r="B27" s="15"/>
      <c r="C27" s="15"/>
      <c r="D27" s="15"/>
      <c r="E27" s="15"/>
      <c r="F27" s="15"/>
      <c r="G27" s="15"/>
      <c r="H27" t="s">
        <v>8</v>
      </c>
      <c r="L27" s="24" t="s">
        <v>63</v>
      </c>
      <c r="M27" s="24"/>
      <c r="N27" s="24"/>
      <c r="O27" s="24"/>
      <c r="P27" s="24"/>
      <c r="Q27" s="24"/>
    </row>
    <row r="28" spans="1:17" ht="30" customHeight="1" x14ac:dyDescent="0.3">
      <c r="A28" s="14" t="s">
        <v>47</v>
      </c>
      <c r="B28" s="15"/>
      <c r="C28" s="15"/>
      <c r="D28" s="15"/>
      <c r="E28" s="15"/>
      <c r="F28" s="15"/>
      <c r="G28" s="15"/>
      <c r="H28" t="s">
        <v>8</v>
      </c>
      <c r="L28" s="24"/>
      <c r="M28" s="24"/>
      <c r="N28" s="24"/>
      <c r="O28" s="24"/>
      <c r="P28" s="24"/>
      <c r="Q28" s="24"/>
    </row>
    <row r="29" spans="1:17" ht="57.6" customHeight="1" x14ac:dyDescent="0.3">
      <c r="A29" s="14" t="s">
        <v>48</v>
      </c>
      <c r="B29" s="15"/>
      <c r="C29" s="15"/>
      <c r="D29" s="15"/>
      <c r="E29" s="15"/>
      <c r="F29" s="15"/>
      <c r="G29" s="15"/>
      <c r="H29" t="s">
        <v>8</v>
      </c>
      <c r="L29" s="24" t="s">
        <v>75</v>
      </c>
      <c r="M29" s="24"/>
      <c r="N29" s="24"/>
      <c r="O29" s="24"/>
      <c r="P29" s="24"/>
      <c r="Q29" s="24"/>
    </row>
    <row r="30" spans="1:17" ht="45" customHeight="1" x14ac:dyDescent="0.3">
      <c r="A30" s="14" t="s">
        <v>49</v>
      </c>
      <c r="B30" s="15"/>
      <c r="C30" s="15"/>
      <c r="D30" s="15"/>
      <c r="E30" s="15"/>
      <c r="F30" s="15"/>
      <c r="G30" s="15"/>
      <c r="H30" t="s">
        <v>8</v>
      </c>
      <c r="L30" s="24" t="s">
        <v>64</v>
      </c>
      <c r="M30" s="24"/>
      <c r="N30" s="24"/>
      <c r="O30" s="24"/>
      <c r="P30" s="24"/>
      <c r="Q30" s="24"/>
    </row>
    <row r="31" spans="1:17" ht="46.2" customHeight="1" x14ac:dyDescent="0.3">
      <c r="A31" s="14" t="s">
        <v>50</v>
      </c>
      <c r="B31" s="15"/>
      <c r="C31" s="15"/>
      <c r="D31" s="15"/>
      <c r="E31" s="15"/>
      <c r="F31" s="15"/>
      <c r="G31" s="15"/>
      <c r="H31" t="s">
        <v>8</v>
      </c>
      <c r="L31" s="24" t="s">
        <v>65</v>
      </c>
      <c r="M31" s="24"/>
      <c r="N31" s="24"/>
      <c r="O31" s="24"/>
      <c r="P31" s="24"/>
      <c r="Q31" s="24"/>
    </row>
    <row r="32" spans="1:17" ht="70.2" customHeight="1" x14ac:dyDescent="0.3">
      <c r="A32" s="14" t="s">
        <v>51</v>
      </c>
      <c r="B32" s="15"/>
      <c r="C32" s="15"/>
      <c r="D32" s="15"/>
      <c r="E32" s="15"/>
      <c r="F32" s="15"/>
      <c r="G32" s="15"/>
      <c r="H32" t="s">
        <v>8</v>
      </c>
      <c r="L32" s="24" t="s">
        <v>66</v>
      </c>
      <c r="M32" s="24"/>
      <c r="N32" s="24"/>
      <c r="O32" s="24"/>
      <c r="P32" s="24"/>
      <c r="Q32" s="24"/>
    </row>
    <row r="33" spans="1:9" x14ac:dyDescent="0.3">
      <c r="H33" s="3" t="s">
        <v>12</v>
      </c>
      <c r="I33" s="3" t="s">
        <v>11</v>
      </c>
    </row>
    <row r="34" spans="1:9" x14ac:dyDescent="0.3">
      <c r="H34" s="4">
        <f>COUNTIF($H22:$H32,"&lt;&gt;I")</f>
        <v>11</v>
      </c>
      <c r="I34" s="5">
        <v>9</v>
      </c>
    </row>
    <row r="35" spans="1:9" x14ac:dyDescent="0.3">
      <c r="A35" s="16" t="s">
        <v>19</v>
      </c>
      <c r="B35" s="17"/>
      <c r="C35" s="17"/>
      <c r="D35" s="17"/>
      <c r="E35" s="17"/>
      <c r="F35" s="17"/>
      <c r="G35" s="17"/>
      <c r="H35" s="17"/>
      <c r="I35" s="17"/>
    </row>
    <row r="36" spans="1:9" x14ac:dyDescent="0.3">
      <c r="A36" s="14" t="s">
        <v>15</v>
      </c>
      <c r="B36" s="15"/>
      <c r="C36" s="15"/>
      <c r="D36" s="15"/>
      <c r="E36" s="15"/>
      <c r="F36" s="15"/>
      <c r="G36" s="15"/>
      <c r="H36" s="4">
        <f>COUNTIF(H22:H31,"=B")*0.25+COUNTIF(H22:H31,"=TB")*0.5</f>
        <v>0</v>
      </c>
      <c r="I36" s="5">
        <v>5</v>
      </c>
    </row>
    <row r="37" spans="1:9" x14ac:dyDescent="0.3">
      <c r="A37" s="14" t="s">
        <v>16</v>
      </c>
      <c r="B37" s="15"/>
      <c r="C37" s="15"/>
      <c r="D37" s="15"/>
      <c r="E37" s="15"/>
      <c r="F37" s="15"/>
      <c r="G37" s="15"/>
      <c r="H37">
        <v>2</v>
      </c>
      <c r="I37" s="5">
        <v>2</v>
      </c>
    </row>
    <row r="38" spans="1:9" x14ac:dyDescent="0.3">
      <c r="A38" s="14" t="s">
        <v>53</v>
      </c>
      <c r="B38" s="15"/>
      <c r="C38" s="15"/>
      <c r="D38" s="15"/>
      <c r="E38" s="15"/>
      <c r="F38" s="15"/>
      <c r="G38" s="15"/>
      <c r="H38">
        <v>1</v>
      </c>
      <c r="I38" s="5">
        <v>1</v>
      </c>
    </row>
    <row r="39" spans="1:9" ht="14.4" customHeight="1" x14ac:dyDescent="0.3">
      <c r="A39" s="14" t="s">
        <v>54</v>
      </c>
      <c r="B39" s="15"/>
      <c r="C39" s="15"/>
      <c r="D39" s="15"/>
      <c r="E39" s="15"/>
      <c r="F39" s="15"/>
      <c r="G39" s="15"/>
      <c r="H39">
        <v>2</v>
      </c>
      <c r="I39" s="5">
        <v>2</v>
      </c>
    </row>
    <row r="40" spans="1:9" x14ac:dyDescent="0.3">
      <c r="I40" s="5"/>
    </row>
    <row r="42" spans="1:9" x14ac:dyDescent="0.3">
      <c r="H42" s="3" t="s">
        <v>1</v>
      </c>
      <c r="I42" s="3" t="s">
        <v>0</v>
      </c>
    </row>
    <row r="43" spans="1:9" x14ac:dyDescent="0.3">
      <c r="H43" s="4">
        <f>SUM(H36:H39)</f>
        <v>5</v>
      </c>
      <c r="I43" s="5">
        <f>SUM(I36:I39)</f>
        <v>10</v>
      </c>
    </row>
    <row r="45" spans="1:9" x14ac:dyDescent="0.3">
      <c r="A45" s="16" t="s">
        <v>17</v>
      </c>
      <c r="B45" s="17"/>
      <c r="C45" s="17"/>
      <c r="D45" s="17"/>
      <c r="E45" s="17"/>
      <c r="F45" s="17"/>
      <c r="G45" s="17"/>
      <c r="H45" s="17"/>
      <c r="I45" s="17"/>
    </row>
    <row r="46" spans="1:9" x14ac:dyDescent="0.3">
      <c r="A46" s="14" t="s">
        <v>13</v>
      </c>
      <c r="B46" s="15"/>
      <c r="C46" s="15"/>
      <c r="D46" s="15"/>
      <c r="E46" s="15"/>
      <c r="F46" s="15"/>
      <c r="G46" s="15"/>
      <c r="H46" s="6">
        <f>$H$11</f>
        <v>6</v>
      </c>
      <c r="I46" s="5">
        <f>$I$11</f>
        <v>6</v>
      </c>
    </row>
    <row r="47" spans="1:9" x14ac:dyDescent="0.3">
      <c r="A47" s="14" t="s">
        <v>18</v>
      </c>
      <c r="B47" s="15"/>
      <c r="C47" s="15"/>
      <c r="D47" s="15"/>
      <c r="E47" s="15"/>
      <c r="F47" s="15"/>
      <c r="G47" s="15"/>
      <c r="H47" s="6">
        <f>$H$20</f>
        <v>5</v>
      </c>
      <c r="I47" s="5">
        <f>$I$20</f>
        <v>5</v>
      </c>
    </row>
    <row r="48" spans="1:9" x14ac:dyDescent="0.3">
      <c r="A48" s="14" t="s">
        <v>6</v>
      </c>
      <c r="B48" s="15"/>
      <c r="C48" s="15"/>
      <c r="D48" s="15"/>
      <c r="E48" s="15"/>
      <c r="F48" s="15"/>
      <c r="G48" s="15"/>
      <c r="H48" s="6">
        <f>$H$34</f>
        <v>11</v>
      </c>
      <c r="I48" s="5">
        <f>$I$34</f>
        <v>9</v>
      </c>
    </row>
    <row r="49" spans="1:9" x14ac:dyDescent="0.3">
      <c r="A49" s="14" t="s">
        <v>19</v>
      </c>
      <c r="B49" s="15"/>
      <c r="C49" s="15"/>
      <c r="D49" s="15"/>
      <c r="E49" s="15"/>
      <c r="F49" s="15"/>
      <c r="G49" s="15"/>
      <c r="H49" s="6">
        <f>$H$43</f>
        <v>5</v>
      </c>
      <c r="I49" s="5">
        <f>$I$43</f>
        <v>10</v>
      </c>
    </row>
    <row r="50" spans="1:9" x14ac:dyDescent="0.3">
      <c r="A50" s="7" t="s">
        <v>20</v>
      </c>
      <c r="B50" s="7"/>
      <c r="C50" s="7"/>
      <c r="D50" s="7"/>
      <c r="E50" s="7"/>
      <c r="F50" s="7"/>
      <c r="G50" s="7"/>
      <c r="H50" s="7">
        <f>IF(H46&lt;I46,0,IF(H47&lt;I47,H47,IF(H48&lt;I48,H48,10+H49)))</f>
        <v>15</v>
      </c>
      <c r="I50" s="7"/>
    </row>
  </sheetData>
  <mergeCells count="47">
    <mergeCell ref="A25:G25"/>
    <mergeCell ref="A26:G26"/>
    <mergeCell ref="A7:G7"/>
    <mergeCell ref="A15:G15"/>
    <mergeCell ref="A32:G32"/>
    <mergeCell ref="A39:G39"/>
    <mergeCell ref="L23:Q23"/>
    <mergeCell ref="L22:Q22"/>
    <mergeCell ref="L24:Q24"/>
    <mergeCell ref="L25:Q25"/>
    <mergeCell ref="L26:Q26"/>
    <mergeCell ref="L27:Q27"/>
    <mergeCell ref="L29:Q29"/>
    <mergeCell ref="L28:Q28"/>
    <mergeCell ref="L30:Q30"/>
    <mergeCell ref="L31:Q31"/>
    <mergeCell ref="L32:Q32"/>
    <mergeCell ref="A31:G31"/>
    <mergeCell ref="A21:I21"/>
    <mergeCell ref="A1:I1"/>
    <mergeCell ref="A22:G22"/>
    <mergeCell ref="A23:G23"/>
    <mergeCell ref="A24:G24"/>
    <mergeCell ref="A14:G14"/>
    <mergeCell ref="A13:I13"/>
    <mergeCell ref="A16:G16"/>
    <mergeCell ref="A17:G17"/>
    <mergeCell ref="A18:G18"/>
    <mergeCell ref="A6:G6"/>
    <mergeCell ref="A9:G9"/>
    <mergeCell ref="A4:G4"/>
    <mergeCell ref="A5:G5"/>
    <mergeCell ref="A3:I3"/>
    <mergeCell ref="A8:G8"/>
    <mergeCell ref="A28:G28"/>
    <mergeCell ref="A27:G27"/>
    <mergeCell ref="A29:G29"/>
    <mergeCell ref="A30:G30"/>
    <mergeCell ref="A46:G46"/>
    <mergeCell ref="A47:G47"/>
    <mergeCell ref="A48:G48"/>
    <mergeCell ref="A49:G49"/>
    <mergeCell ref="A35:I35"/>
    <mergeCell ref="A45:I45"/>
    <mergeCell ref="A36:G36"/>
    <mergeCell ref="A37:G37"/>
    <mergeCell ref="A38:G38"/>
  </mergeCells>
  <dataValidations count="1">
    <dataValidation type="list" showInputMessage="1" showErrorMessage="1" sqref="H22:H32" xr:uid="{25D9C5F1-E78A-40FA-8509-8069592F3986}">
      <formula1>$K$22:$K$25</formula1>
    </dataValidation>
  </dataValidations>
  <pageMargins left="0.7" right="0.7" top="0.75" bottom="0.75" header="0.3" footer="0.3"/>
  <pageSetup paperSize="9" orientation="portrait" horizontalDpi="4294967293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1F279-8FDD-42E8-BE08-BDF91EB8B7B8}">
  <dimension ref="A2:L28"/>
  <sheetViews>
    <sheetView topLeftCell="A16" workbookViewId="0">
      <selection activeCell="K8" sqref="K8"/>
    </sheetView>
  </sheetViews>
  <sheetFormatPr baseColWidth="10" defaultRowHeight="14.4" x14ac:dyDescent="0.3"/>
  <cols>
    <col min="8" max="9" width="16.5546875" bestFit="1" customWidth="1"/>
  </cols>
  <sheetData>
    <row r="2" spans="1:12" x14ac:dyDescent="0.3">
      <c r="H2" s="5" t="str">
        <f>Récapitulatif!$B$1</f>
        <v>Nom et prénom 1</v>
      </c>
      <c r="I2" s="5" t="str">
        <f>Récapitulatif!$F$1</f>
        <v>Nom et prénom 2</v>
      </c>
    </row>
    <row r="3" spans="1:12" x14ac:dyDescent="0.3">
      <c r="A3" s="25" t="s">
        <v>21</v>
      </c>
      <c r="B3" s="25"/>
      <c r="C3" s="25"/>
      <c r="D3" s="25"/>
      <c r="E3" s="25"/>
      <c r="F3" s="25"/>
      <c r="G3" s="25"/>
      <c r="H3" s="25"/>
      <c r="I3" s="25"/>
    </row>
    <row r="4" spans="1:12" ht="30" customHeight="1" x14ac:dyDescent="0.3">
      <c r="A4" s="27" t="s">
        <v>26</v>
      </c>
      <c r="B4" s="27"/>
      <c r="C4" s="27"/>
      <c r="D4" s="27"/>
      <c r="E4" s="27"/>
      <c r="F4" s="27"/>
      <c r="G4" s="28"/>
      <c r="H4" s="1">
        <v>1</v>
      </c>
      <c r="I4" s="8">
        <v>1</v>
      </c>
    </row>
    <row r="5" spans="1:12" ht="30" customHeight="1" x14ac:dyDescent="0.3">
      <c r="A5" s="27" t="s">
        <v>55</v>
      </c>
      <c r="B5" s="27"/>
      <c r="C5" s="27"/>
      <c r="D5" s="27"/>
      <c r="E5" s="27"/>
      <c r="F5" s="27"/>
      <c r="G5" s="28"/>
      <c r="H5" s="1">
        <v>1</v>
      </c>
      <c r="I5" s="8">
        <v>1</v>
      </c>
    </row>
    <row r="6" spans="1:12" ht="30" customHeight="1" x14ac:dyDescent="0.3">
      <c r="A6" s="27" t="s">
        <v>24</v>
      </c>
      <c r="B6" s="27"/>
      <c r="C6" s="27"/>
      <c r="D6" s="27"/>
      <c r="E6" s="27"/>
      <c r="F6" s="27"/>
      <c r="G6" s="28"/>
      <c r="H6" s="1">
        <v>1</v>
      </c>
      <c r="I6" s="8">
        <v>1</v>
      </c>
    </row>
    <row r="7" spans="1:12" ht="30" customHeight="1" x14ac:dyDescent="0.3">
      <c r="A7" s="27" t="s">
        <v>56</v>
      </c>
      <c r="B7" s="27"/>
      <c r="C7" s="27"/>
      <c r="D7" s="27"/>
      <c r="E7" s="27"/>
      <c r="F7" s="27"/>
      <c r="G7" s="28"/>
      <c r="H7" s="1">
        <v>1</v>
      </c>
      <c r="I7" s="8">
        <v>1</v>
      </c>
    </row>
    <row r="8" spans="1:12" ht="30" customHeight="1" x14ac:dyDescent="0.3">
      <c r="A8" s="27" t="s">
        <v>25</v>
      </c>
      <c r="B8" s="27"/>
      <c r="C8" s="27"/>
      <c r="D8" s="27"/>
      <c r="E8" s="27"/>
      <c r="F8" s="27"/>
      <c r="G8" s="28"/>
      <c r="H8" s="1">
        <v>1</v>
      </c>
      <c r="I8" s="8">
        <v>1</v>
      </c>
    </row>
    <row r="9" spans="1:12" ht="30" customHeight="1" x14ac:dyDescent="0.3">
      <c r="A9" s="27" t="s">
        <v>57</v>
      </c>
      <c r="B9" s="27"/>
      <c r="C9" s="27"/>
      <c r="D9" s="27"/>
      <c r="E9" s="27"/>
      <c r="F9" s="27"/>
      <c r="G9" s="28"/>
      <c r="H9" s="1">
        <v>1</v>
      </c>
      <c r="I9" s="8">
        <v>1</v>
      </c>
    </row>
    <row r="10" spans="1:12" ht="30" customHeight="1" x14ac:dyDescent="0.3">
      <c r="A10" s="27" t="s">
        <v>27</v>
      </c>
      <c r="B10" s="27"/>
      <c r="C10" s="27"/>
      <c r="D10" s="27"/>
      <c r="E10" s="27"/>
      <c r="F10" s="27"/>
      <c r="G10" s="28"/>
      <c r="H10" s="1">
        <v>1</v>
      </c>
      <c r="I10" s="8">
        <v>1</v>
      </c>
    </row>
    <row r="11" spans="1:12" ht="30" customHeight="1" x14ac:dyDescent="0.3">
      <c r="A11" s="27" t="s">
        <v>28</v>
      </c>
      <c r="B11" s="27"/>
      <c r="C11" s="27"/>
      <c r="D11" s="27"/>
      <c r="E11" s="27"/>
      <c r="F11" s="27"/>
      <c r="G11" s="28"/>
      <c r="H11" s="1">
        <v>1</v>
      </c>
      <c r="I11" s="8">
        <v>1</v>
      </c>
    </row>
    <row r="12" spans="1:12" ht="30" customHeight="1" x14ac:dyDescent="0.3">
      <c r="A12" s="27" t="s">
        <v>29</v>
      </c>
      <c r="B12" s="27"/>
      <c r="C12" s="27"/>
      <c r="D12" s="27"/>
      <c r="E12" s="27"/>
      <c r="F12" s="27"/>
      <c r="G12" s="28"/>
      <c r="H12" s="1">
        <v>1</v>
      </c>
      <c r="I12" s="8">
        <v>1</v>
      </c>
    </row>
    <row r="13" spans="1:12" ht="30" customHeight="1" x14ac:dyDescent="0.3">
      <c r="A13" s="27" t="s">
        <v>30</v>
      </c>
      <c r="B13" s="27"/>
      <c r="C13" s="27"/>
      <c r="D13" s="27"/>
      <c r="E13" s="27"/>
      <c r="F13" s="27"/>
      <c r="G13" s="28"/>
      <c r="H13" s="1">
        <v>1</v>
      </c>
      <c r="I13" s="8">
        <v>1</v>
      </c>
    </row>
    <row r="14" spans="1:12" x14ac:dyDescent="0.3">
      <c r="H14" s="6">
        <f>SUM($H$4:$H$13)</f>
        <v>10</v>
      </c>
      <c r="I14" s="5">
        <f>SUM($I$4:$I$13)</f>
        <v>10</v>
      </c>
    </row>
    <row r="15" spans="1:12" x14ac:dyDescent="0.3">
      <c r="H15" s="5" t="str">
        <f>Récapitulatif!$B$1</f>
        <v>Nom et prénom 1</v>
      </c>
      <c r="I15" s="5" t="str">
        <f>Récapitulatif!$F$1</f>
        <v>Nom et prénom 2</v>
      </c>
    </row>
    <row r="16" spans="1:12" x14ac:dyDescent="0.3">
      <c r="A16" s="25" t="s">
        <v>31</v>
      </c>
      <c r="B16" s="25"/>
      <c r="C16" s="25"/>
      <c r="D16" s="25"/>
      <c r="E16" s="25"/>
      <c r="F16" s="25"/>
      <c r="G16" s="25"/>
      <c r="H16" s="25"/>
      <c r="I16" s="25"/>
      <c r="K16" t="s">
        <v>40</v>
      </c>
      <c r="L16">
        <v>-1</v>
      </c>
    </row>
    <row r="17" spans="1:12" x14ac:dyDescent="0.3">
      <c r="A17" t="s">
        <v>32</v>
      </c>
      <c r="H17" t="s">
        <v>10</v>
      </c>
      <c r="I17" t="s">
        <v>10</v>
      </c>
      <c r="K17" t="s">
        <v>7</v>
      </c>
      <c r="L17">
        <v>0.5</v>
      </c>
    </row>
    <row r="18" spans="1:12" x14ac:dyDescent="0.3">
      <c r="K18" t="s">
        <v>8</v>
      </c>
      <c r="L18">
        <v>0</v>
      </c>
    </row>
    <row r="19" spans="1:12" x14ac:dyDescent="0.3">
      <c r="A19" t="s">
        <v>33</v>
      </c>
      <c r="C19" s="26" t="str">
        <f>Récapitulatif!$B$1</f>
        <v>Nom et prénom 1</v>
      </c>
      <c r="D19" s="26"/>
      <c r="K19" t="s">
        <v>9</v>
      </c>
      <c r="L19">
        <v>0.5</v>
      </c>
    </row>
    <row r="20" spans="1:12" x14ac:dyDescent="0.3">
      <c r="K20" t="s">
        <v>10</v>
      </c>
      <c r="L20">
        <v>1</v>
      </c>
    </row>
    <row r="28" spans="1:12" x14ac:dyDescent="0.3">
      <c r="A28" t="s">
        <v>34</v>
      </c>
      <c r="C28" s="26" t="str">
        <f>Récapitulatif!$F$1</f>
        <v>Nom et prénom 2</v>
      </c>
      <c r="D28" s="26"/>
    </row>
  </sheetData>
  <mergeCells count="14">
    <mergeCell ref="A8:G8"/>
    <mergeCell ref="A3:I3"/>
    <mergeCell ref="A4:G4"/>
    <mergeCell ref="A5:G5"/>
    <mergeCell ref="A6:G6"/>
    <mergeCell ref="A7:G7"/>
    <mergeCell ref="A16:I16"/>
    <mergeCell ref="C28:D28"/>
    <mergeCell ref="C19:D19"/>
    <mergeCell ref="A9:G9"/>
    <mergeCell ref="A10:G10"/>
    <mergeCell ref="A11:G11"/>
    <mergeCell ref="A12:G12"/>
    <mergeCell ref="A13:G13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4F2374A66A9B48B6A76F573C870B7A" ma:contentTypeVersion="10" ma:contentTypeDescription="Crée un document." ma:contentTypeScope="" ma:versionID="f20178e3120f88a685fb29b5cc18ffe1">
  <xsd:schema xmlns:xsd="http://www.w3.org/2001/XMLSchema" xmlns:xs="http://www.w3.org/2001/XMLSchema" xmlns:p="http://schemas.microsoft.com/office/2006/metadata/properties" xmlns:ns3="50b07fbc-9f1f-49b9-a3c2-7360969ab62a" xmlns:ns4="1254040d-63ed-4356-9b51-86dd3317875d" targetNamespace="http://schemas.microsoft.com/office/2006/metadata/properties" ma:root="true" ma:fieldsID="378df5ef5a89dd9236bf9bc0c88935ca" ns3:_="" ns4:_="">
    <xsd:import namespace="50b07fbc-9f1f-49b9-a3c2-7360969ab62a"/>
    <xsd:import namespace="1254040d-63ed-4356-9b51-86dd3317875d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b07fbc-9f1f-49b9-a3c2-7360969ab62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254040d-63ed-4356-9b51-86dd331787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1EE0325-22CD-437F-B2AE-E741120C08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b07fbc-9f1f-49b9-a3c2-7360969ab62a"/>
    <ds:schemaRef ds:uri="1254040d-63ed-4356-9b51-86dd331787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A5675E4-DA68-4EFC-A159-6CE2843884E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56206B8-2D72-4A45-BFF1-C1C7F6E3B1E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Récapitulatif</vt:lpstr>
      <vt:lpstr>Projet</vt:lpstr>
      <vt:lpstr>Défense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hendrikx</dc:creator>
  <cp:lastModifiedBy>nicolas hendrikx</cp:lastModifiedBy>
  <dcterms:created xsi:type="dcterms:W3CDTF">2021-01-11T09:47:52Z</dcterms:created>
  <dcterms:modified xsi:type="dcterms:W3CDTF">2021-12-08T07:30:37Z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0x010100124F2374A66A9B48B6A76F573C870B7A</vt:lpwstr>
  </property>
</Properties>
</file>