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36408AEA-1AD8-426A-82FC-D6D9ADD003E7}" xr6:coauthVersionLast="45" xr6:coauthVersionMax="45" xr10:uidLastSave="{00000000-0000-0000-0000-000000000000}"/>
  <bookViews>
    <workbookView xWindow="-108" yWindow="-108" windowWidth="23256" windowHeight="12576" activeTab="1" xr2:uid="{9B4F86E5-E8CD-41A4-8095-4C04CAD1F19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E29" i="2"/>
  <c r="E30" i="2"/>
  <c r="E31" i="2"/>
  <c r="E25" i="2"/>
  <c r="K15" i="2" l="1"/>
  <c r="B18" i="2"/>
  <c r="K8" i="2"/>
  <c r="K9" i="2"/>
  <c r="K11" i="2"/>
  <c r="K12" i="2"/>
  <c r="K10" i="2"/>
  <c r="I12" i="2"/>
  <c r="F11" i="2"/>
  <c r="F12" i="2"/>
  <c r="F10" i="2"/>
  <c r="C4" i="2"/>
  <c r="C5" i="2"/>
  <c r="C6" i="2"/>
  <c r="C7" i="2"/>
  <c r="C8" i="2"/>
  <c r="C9" i="2"/>
  <c r="C10" i="2"/>
  <c r="C11" i="2"/>
  <c r="C12" i="2"/>
  <c r="C3" i="2"/>
  <c r="E10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<sst xmlns="http://schemas.openxmlformats.org/spreadsheetml/2006/main" count="12" uniqueCount="12">
  <si>
    <t>temp</t>
  </si>
  <si>
    <t>voltage</t>
  </si>
  <si>
    <t>i</t>
  </si>
  <si>
    <t>measured voltage</t>
  </si>
  <si>
    <t>difference from previous</t>
  </si>
  <si>
    <t>With added 30K resistance</t>
  </si>
  <si>
    <t>1meg</t>
  </si>
  <si>
    <t>2meg</t>
  </si>
  <si>
    <t>i=70</t>
  </si>
  <si>
    <t>i=71</t>
  </si>
  <si>
    <t>3meg</t>
  </si>
  <si>
    <t>solving for Y = 1.28, x=29.48918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</si>
</sst>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Sheet1!$C$3:$C$9</c:f>
              <c:numCache>
                <c:formatCode>General</c:formatCode>
                <c:ptCount val="7"/>
                <c:pt idx="0">
                  <c:v>23.5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136.69999999999999</c:v>
                </c:pt>
                <c:pt idx="1">
                  <c:v>116.7</c:v>
                </c:pt>
                <c:pt idx="2">
                  <c:v>113.1</c:v>
                </c:pt>
                <c:pt idx="3">
                  <c:v>109.2</c:v>
                </c:pt>
                <c:pt idx="4">
                  <c:v>107.7</c:v>
                </c:pt>
                <c:pt idx="5">
                  <c:v>106.9</c:v>
                </c:pt>
                <c:pt idx="6">
                  <c:v>104.8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F-4047-B2A3-55F911AD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13983"/>
        <c:axId val="872225263"/>
      </c:scatterChart>
      <c:valAx>
        <c:axId val="8764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25263"/>
        <c:crosses val="autoZero"/>
        <c:crossBetween val="midCat"/>
      </c:valAx>
      <c:valAx>
        <c:axId val="8722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values added to output of potentiometer in Megaohms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7"/>
            <c:dispRSqr val="0"/>
            <c:dispEq val="1"/>
            <c:trendlineLbl>
              <c:layout>
                <c:manualLayout>
                  <c:x val="-0.35748578302712158"/>
                  <c:y val="-4.7082604257801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-0.0693x + 3.3236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Sheet2!$C$25:$C$31</c:f>
              <c:numCache>
                <c:formatCode>General</c:formatCode>
                <c:ptCount val="7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</c:numCache>
            </c:numRef>
          </c:xVal>
          <c:yVal>
            <c:numRef>
              <c:f>Sheet2!$D$25:$D$31</c:f>
              <c:numCache>
                <c:formatCode>General</c:formatCode>
                <c:ptCount val="7"/>
                <c:pt idx="0">
                  <c:v>2.1</c:v>
                </c:pt>
                <c:pt idx="1">
                  <c:v>2.14</c:v>
                </c:pt>
                <c:pt idx="2">
                  <c:v>2.2000000000000002</c:v>
                </c:pt>
                <c:pt idx="3">
                  <c:v>2.2599999999999998</c:v>
                </c:pt>
                <c:pt idx="4">
                  <c:v>2.37</c:v>
                </c:pt>
                <c:pt idx="5">
                  <c:v>2.41</c:v>
                </c:pt>
                <c:pt idx="6">
                  <c:v>2.5099999999999998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F-43BE-86C4-2A6072C2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14064"/>
        <c:axId val="1383193168"/>
      </c:scatterChart>
      <c:valAx>
        <c:axId val="14463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93168"/>
        <c:crosses val="autoZero"/>
        <c:crossBetween val="midCat"/>
      </c:valAx>
      <c:valAx>
        <c:axId val="1383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</xdr:row>
      <xdr:rowOff>45720</xdr:rowOff>
    </xdr:from>
    <xdr:to>
      <xdr:col>16</xdr:col>
      <xdr:colOff>441960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4B6CC-5E35-4753-88C6-FFA38E18C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1363980</xdr:colOff>
      <xdr:row>17</xdr:row>
      <xdr:rowOff>53340</xdr:rowOff>
    </xdr:from>
    <xdr:to>
      <xdr:col>13</xdr:col>
      <xdr:colOff>327660</xdr:colOff>
      <xdr:row>37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1B5BF-6173-49BF-A730-F61487F7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524A-76E2-44BC-9646-50B6F0338F33}">
  <dimension ref="C2:E10"/>
  <sheetViews>
    <sheetView workbookViewId="0">
      <selection activeCell="E14" sqref="E14"/>
    </sheetView>
  </sheetViews>
  <sheetFormatPr defaultRowHeight="14.4" x14ac:dyDescent="0.3"/>
  <cols>
    <col min="3" max="3" width="9.21875" bestFit="1" customWidth="1"/>
    <col min="4" max="4" width="12.44140625" bestFit="1" customWidth="1"/>
  </cols>
  <sheetData>
    <row r="2" spans="3:5" ht="25.8" x14ac:dyDescent="0.5">
      <c r="C2" s="1" t="s">
        <v>0</v>
      </c>
      <c r="D2" s="1" t="s">
        <v>1</v>
      </c>
    </row>
    <row r="3" spans="3:5" ht="25.8" x14ac:dyDescent="0.5">
      <c r="C3" s="1">
        <v>23.5</v>
      </c>
      <c r="D3" s="1">
        <v>136.69999999999999</v>
      </c>
      <c r="E3">
        <f>D3/C3</f>
        <v>5.8170212765957441</v>
      </c>
    </row>
    <row r="4" spans="3:5" ht="25.8" x14ac:dyDescent="0.5">
      <c r="C4" s="1">
        <v>19</v>
      </c>
      <c r="D4" s="1">
        <v>116.7</v>
      </c>
      <c r="E4">
        <f t="shared" ref="E4:E9" si="0">D4/C4</f>
        <v>6.1421052631578945</v>
      </c>
    </row>
    <row r="5" spans="3:5" ht="25.8" x14ac:dyDescent="0.5">
      <c r="C5" s="1">
        <v>18</v>
      </c>
      <c r="D5" s="1">
        <v>113.1</v>
      </c>
      <c r="E5">
        <f t="shared" si="0"/>
        <v>6.2833333333333332</v>
      </c>
    </row>
    <row r="6" spans="3:5" ht="25.8" x14ac:dyDescent="0.5">
      <c r="C6" s="1">
        <v>17</v>
      </c>
      <c r="D6" s="1">
        <v>109.2</v>
      </c>
      <c r="E6">
        <f t="shared" si="0"/>
        <v>6.4235294117647062</v>
      </c>
    </row>
    <row r="7" spans="3:5" ht="25.8" x14ac:dyDescent="0.5">
      <c r="C7" s="1">
        <v>17</v>
      </c>
      <c r="D7" s="1">
        <v>107.7</v>
      </c>
      <c r="E7">
        <f t="shared" si="0"/>
        <v>6.3352941176470594</v>
      </c>
    </row>
    <row r="8" spans="3:5" ht="25.8" x14ac:dyDescent="0.5">
      <c r="C8" s="1">
        <v>17</v>
      </c>
      <c r="D8" s="1">
        <v>106.9</v>
      </c>
      <c r="E8">
        <f t="shared" si="0"/>
        <v>6.2882352941176478</v>
      </c>
    </row>
    <row r="9" spans="3:5" ht="25.8" x14ac:dyDescent="0.5">
      <c r="C9" s="1">
        <v>16</v>
      </c>
      <c r="D9" s="1">
        <v>104.8</v>
      </c>
      <c r="E9">
        <f t="shared" si="0"/>
        <v>6.55</v>
      </c>
    </row>
    <row r="10" spans="3:5" x14ac:dyDescent="0.3">
      <c r="E10">
        <f>AVERAGE(E3:E9)</f>
        <v>6.2627883852309116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82C7-6428-49F5-94C2-2E214D67C07F}">
  <dimension ref="A1:L33"/>
  <sheetViews>
    <sheetView tabSelected="1" topLeftCell="A16" workbookViewId="0">
      <selection activeCell="C34" sqref="C34"/>
    </sheetView>
  </sheetViews>
  <sheetFormatPr defaultRowHeight="14.4" x14ac:dyDescent="0.3"/>
  <cols>
    <col min="1" max="1" width="3" bestFit="1" customWidth="1"/>
    <col min="2" max="2" width="16.109375" bestFit="1" customWidth="1"/>
    <col min="3" max="3" width="22.109375" bestFit="1" customWidth="1"/>
    <col min="5" max="5" width="23.44140625" bestFit="1" customWidth="1"/>
  </cols>
  <sheetData>
    <row r="1" spans="1:12" x14ac:dyDescent="0.3">
      <c r="A1" s="2" t="s">
        <v>2</v>
      </c>
      <c r="B1" s="3" t="s">
        <v>3</v>
      </c>
      <c r="C1" s="3" t="s">
        <v>4</v>
      </c>
      <c r="E1" s="3" t="s">
        <v>5</v>
      </c>
      <c r="H1" t="s">
        <v>6</v>
      </c>
      <c r="J1" t="s">
        <v>7</v>
      </c>
      <c r="L1" t="s">
        <v>10</v>
      </c>
    </row>
    <row r="2" spans="1:12" x14ac:dyDescent="0.3">
      <c r="A2">
        <v>0</v>
      </c>
      <c r="B2">
        <v>24</v>
      </c>
      <c r="C2">
        <v>0</v>
      </c>
    </row>
    <row r="3" spans="1:12" x14ac:dyDescent="0.3">
      <c r="A3">
        <v>1</v>
      </c>
      <c r="B3">
        <v>62.5</v>
      </c>
      <c r="C3">
        <f>B3-B2</f>
        <v>38.5</v>
      </c>
    </row>
    <row r="4" spans="1:12" x14ac:dyDescent="0.3">
      <c r="A4">
        <v>2</v>
      </c>
      <c r="B4">
        <v>100.5</v>
      </c>
      <c r="C4">
        <f t="shared" ref="C4:C12" si="0">B4-B3</f>
        <v>38</v>
      </c>
    </row>
    <row r="5" spans="1:12" x14ac:dyDescent="0.3">
      <c r="A5">
        <v>3</v>
      </c>
      <c r="B5">
        <v>138.9</v>
      </c>
      <c r="C5">
        <f t="shared" si="0"/>
        <v>38.400000000000006</v>
      </c>
    </row>
    <row r="6" spans="1:12" x14ac:dyDescent="0.3">
      <c r="A6">
        <v>4</v>
      </c>
      <c r="B6">
        <v>179.7</v>
      </c>
      <c r="C6">
        <f t="shared" si="0"/>
        <v>40.799999999999983</v>
      </c>
    </row>
    <row r="7" spans="1:12" x14ac:dyDescent="0.3">
      <c r="A7">
        <v>5</v>
      </c>
      <c r="B7">
        <v>217</v>
      </c>
      <c r="C7">
        <f t="shared" si="0"/>
        <v>37.300000000000011</v>
      </c>
      <c r="J7">
        <v>20</v>
      </c>
    </row>
    <row r="8" spans="1:12" x14ac:dyDescent="0.3">
      <c r="A8">
        <v>6</v>
      </c>
      <c r="B8">
        <v>255</v>
      </c>
      <c r="C8">
        <f t="shared" si="0"/>
        <v>38</v>
      </c>
      <c r="J8">
        <v>33</v>
      </c>
      <c r="K8">
        <f>J8-J7</f>
        <v>13</v>
      </c>
    </row>
    <row r="9" spans="1:12" x14ac:dyDescent="0.3">
      <c r="A9">
        <v>7</v>
      </c>
      <c r="B9">
        <v>293</v>
      </c>
      <c r="C9">
        <f t="shared" si="0"/>
        <v>38</v>
      </c>
      <c r="E9">
        <v>234</v>
      </c>
      <c r="J9">
        <v>59.5</v>
      </c>
      <c r="K9">
        <f>J9-J8</f>
        <v>26.5</v>
      </c>
    </row>
    <row r="10" spans="1:12" x14ac:dyDescent="0.3">
      <c r="A10">
        <v>8</v>
      </c>
      <c r="B10">
        <v>331</v>
      </c>
      <c r="C10">
        <f t="shared" si="0"/>
        <v>38</v>
      </c>
      <c r="E10">
        <v>270</v>
      </c>
      <c r="F10">
        <f>E10-E9</f>
        <v>36</v>
      </c>
      <c r="J10">
        <v>76</v>
      </c>
      <c r="K10">
        <f>J10-J9</f>
        <v>16.5</v>
      </c>
    </row>
    <row r="11" spans="1:12" x14ac:dyDescent="0.3">
      <c r="A11">
        <v>9</v>
      </c>
      <c r="B11">
        <v>369</v>
      </c>
      <c r="C11">
        <f t="shared" si="0"/>
        <v>38</v>
      </c>
      <c r="E11">
        <v>307</v>
      </c>
      <c r="F11">
        <f t="shared" ref="F11:F12" si="1">E11-E10</f>
        <v>37</v>
      </c>
      <c r="H11">
        <v>227</v>
      </c>
      <c r="J11">
        <v>90</v>
      </c>
      <c r="K11">
        <f t="shared" ref="K11:K12" si="2">J11-J10</f>
        <v>14</v>
      </c>
    </row>
    <row r="12" spans="1:12" x14ac:dyDescent="0.3">
      <c r="A12">
        <v>10</v>
      </c>
      <c r="B12">
        <v>407</v>
      </c>
      <c r="C12">
        <f t="shared" si="0"/>
        <v>38</v>
      </c>
      <c r="E12">
        <v>344</v>
      </c>
      <c r="F12">
        <f t="shared" si="1"/>
        <v>37</v>
      </c>
      <c r="H12">
        <v>250</v>
      </c>
      <c r="I12">
        <f>H12-H11</f>
        <v>23</v>
      </c>
      <c r="J12">
        <v>114</v>
      </c>
      <c r="K12">
        <f t="shared" si="2"/>
        <v>24</v>
      </c>
    </row>
    <row r="14" spans="1:12" x14ac:dyDescent="0.3">
      <c r="I14" t="s">
        <v>8</v>
      </c>
      <c r="J14">
        <v>1.88</v>
      </c>
      <c r="L14">
        <v>1.75</v>
      </c>
    </row>
    <row r="15" spans="1:12" x14ac:dyDescent="0.3">
      <c r="I15" t="s">
        <v>9</v>
      </c>
      <c r="J15">
        <v>1.9</v>
      </c>
      <c r="K15">
        <f>J15-J14</f>
        <v>2.0000000000000018E-2</v>
      </c>
      <c r="L15">
        <v>1.76</v>
      </c>
    </row>
    <row r="16" spans="1:12" x14ac:dyDescent="0.3">
      <c r="I16">
        <v>72</v>
      </c>
      <c r="L16">
        <v>1.8</v>
      </c>
    </row>
    <row r="17" spans="2:12" x14ac:dyDescent="0.3">
      <c r="I17">
        <v>73</v>
      </c>
      <c r="L17">
        <v>1.82</v>
      </c>
    </row>
    <row r="18" spans="2:12" x14ac:dyDescent="0.3">
      <c r="B18">
        <f>1000000/3</f>
        <v>333333.33333333331</v>
      </c>
      <c r="I18">
        <v>74</v>
      </c>
      <c r="L18">
        <v>1.84</v>
      </c>
    </row>
    <row r="19" spans="2:12" x14ac:dyDescent="0.3">
      <c r="C19">
        <v>0</v>
      </c>
      <c r="D19">
        <v>5</v>
      </c>
      <c r="I19">
        <v>75</v>
      </c>
      <c r="L19">
        <v>1.87</v>
      </c>
    </row>
    <row r="20" spans="2:12" x14ac:dyDescent="0.3">
      <c r="C20">
        <v>1</v>
      </c>
      <c r="D20">
        <v>3.8</v>
      </c>
    </row>
    <row r="21" spans="2:12" x14ac:dyDescent="0.3">
      <c r="C21">
        <v>2</v>
      </c>
      <c r="D21">
        <v>3.4</v>
      </c>
    </row>
    <row r="22" spans="2:12" x14ac:dyDescent="0.3">
      <c r="C22">
        <v>3</v>
      </c>
      <c r="D22">
        <v>3.12</v>
      </c>
    </row>
    <row r="25" spans="2:12" x14ac:dyDescent="0.3">
      <c r="C25">
        <v>18</v>
      </c>
      <c r="D25">
        <v>2.1</v>
      </c>
      <c r="E25">
        <f>D26-D25</f>
        <v>4.0000000000000036E-2</v>
      </c>
    </row>
    <row r="26" spans="2:12" x14ac:dyDescent="0.3">
      <c r="C26">
        <v>17</v>
      </c>
      <c r="D26">
        <v>2.14</v>
      </c>
      <c r="E26">
        <f t="shared" ref="E26:E31" si="3">D27-D26</f>
        <v>6.0000000000000053E-2</v>
      </c>
    </row>
    <row r="27" spans="2:12" x14ac:dyDescent="0.3">
      <c r="C27">
        <v>16</v>
      </c>
      <c r="D27">
        <v>2.2000000000000002</v>
      </c>
      <c r="E27">
        <f t="shared" si="3"/>
        <v>5.9999999999999609E-2</v>
      </c>
    </row>
    <row r="28" spans="2:12" x14ac:dyDescent="0.3">
      <c r="C28">
        <v>15</v>
      </c>
      <c r="D28">
        <v>2.2599999999999998</v>
      </c>
      <c r="E28">
        <f t="shared" si="3"/>
        <v>0.11000000000000032</v>
      </c>
    </row>
    <row r="29" spans="2:12" x14ac:dyDescent="0.3">
      <c r="C29">
        <v>14</v>
      </c>
      <c r="D29">
        <v>2.37</v>
      </c>
      <c r="E29">
        <f t="shared" si="3"/>
        <v>4.0000000000000036E-2</v>
      </c>
    </row>
    <row r="30" spans="2:12" x14ac:dyDescent="0.3">
      <c r="C30">
        <v>13</v>
      </c>
      <c r="D30">
        <v>2.41</v>
      </c>
      <c r="E30">
        <f t="shared" si="3"/>
        <v>9.9999999999999645E-2</v>
      </c>
    </row>
    <row r="31" spans="2:12" x14ac:dyDescent="0.3">
      <c r="C31">
        <v>12</v>
      </c>
      <c r="D31">
        <v>2.5099999999999998</v>
      </c>
      <c r="E31">
        <f t="shared" si="3"/>
        <v>-2.5099999999999998</v>
      </c>
    </row>
    <row r="33" spans="3:3" x14ac:dyDescent="0.3">
      <c r="C3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Hernandez</dc:creator>
  <cp:lastModifiedBy>Michael Hernandez</cp:lastModifiedBy>
  <dcterms:created xsi:type="dcterms:W3CDTF">2020-03-24T06:47:24Z</dcterms:created>
  <dcterms:modified xsi:type="dcterms:W3CDTF">2020-03-26T06:04:20Z</dcterms:modified>
</cp:coreProperties>
</file>