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90" windowWidth="22995" windowHeight="8385" activeTab="3"/>
  </bookViews>
  <sheets>
    <sheet name="Sheet2" sheetId="2" r:id="rId1"/>
    <sheet name="Sheet1" sheetId="1" r:id="rId2"/>
    <sheet name="Sheet3" sheetId="3" r:id="rId3"/>
    <sheet name="Sheet4" sheetId="4" r:id="rId4"/>
    <sheet name="Sheet5" sheetId="5" r:id="rId5"/>
  </sheets>
  <definedNames>
    <definedName name="_xlnm._FilterDatabase" localSheetId="2" hidden="1">Sheet3!$A$1:$J$39</definedName>
  </definedNames>
  <calcPr calcId="145621"/>
</workbook>
</file>

<file path=xl/calcChain.xml><?xml version="1.0" encoding="utf-8"?>
<calcChain xmlns="http://schemas.openxmlformats.org/spreadsheetml/2006/main">
  <c r="G42" i="4" l="1"/>
  <c r="H42" i="4" s="1"/>
  <c r="G41" i="4"/>
  <c r="H41" i="4" s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J42" i="3"/>
  <c r="J41" i="3"/>
  <c r="E41" i="4" l="1"/>
  <c r="E42" i="4"/>
  <c r="J28" i="3"/>
  <c r="J35" i="3"/>
  <c r="J40" i="3"/>
  <c r="J39" i="3"/>
  <c r="J30" i="3" l="1"/>
  <c r="J18" i="3"/>
  <c r="J22" i="3"/>
  <c r="J37" i="3"/>
  <c r="J21" i="3"/>
  <c r="J16" i="3"/>
  <c r="J38" i="3"/>
  <c r="J32" i="3"/>
  <c r="J14" i="3"/>
  <c r="J15" i="3"/>
  <c r="J5" i="3"/>
  <c r="J34" i="3"/>
  <c r="G40" i="4" l="1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H40" i="4" l="1"/>
  <c r="M40" i="4" s="1"/>
  <c r="E40" i="4"/>
  <c r="H33" i="4"/>
  <c r="M33" i="4" s="1"/>
  <c r="E33" i="4"/>
  <c r="H38" i="4"/>
  <c r="M38" i="4" s="1"/>
  <c r="E38" i="4"/>
  <c r="E3" i="4"/>
  <c r="H3" i="4"/>
  <c r="M3" i="4" s="1"/>
  <c r="E11" i="4"/>
  <c r="H11" i="4"/>
  <c r="M11" i="4" s="1"/>
  <c r="E15" i="4"/>
  <c r="H15" i="4"/>
  <c r="M15" i="4" s="1"/>
  <c r="E19" i="4"/>
  <c r="H19" i="4"/>
  <c r="M19" i="4" s="1"/>
  <c r="E27" i="4"/>
  <c r="H27" i="4"/>
  <c r="M27" i="4" s="1"/>
  <c r="E31" i="4"/>
  <c r="H31" i="4"/>
  <c r="M31" i="4" s="1"/>
  <c r="E35" i="4"/>
  <c r="H35" i="4"/>
  <c r="M35" i="4" s="1"/>
  <c r="E39" i="4"/>
  <c r="H39" i="4"/>
  <c r="M39" i="4" s="1"/>
  <c r="H4" i="4"/>
  <c r="M4" i="4" s="1"/>
  <c r="E4" i="4"/>
  <c r="H8" i="4"/>
  <c r="M8" i="4" s="1"/>
  <c r="E8" i="4"/>
  <c r="H12" i="4"/>
  <c r="M12" i="4" s="1"/>
  <c r="E12" i="4"/>
  <c r="H16" i="4"/>
  <c r="M16" i="4" s="1"/>
  <c r="E16" i="4"/>
  <c r="H20" i="4"/>
  <c r="M20" i="4" s="1"/>
  <c r="E20" i="4"/>
  <c r="H24" i="4"/>
  <c r="M24" i="4" s="1"/>
  <c r="E24" i="4"/>
  <c r="H28" i="4"/>
  <c r="M28" i="4" s="1"/>
  <c r="E28" i="4"/>
  <c r="H32" i="4"/>
  <c r="M32" i="4" s="1"/>
  <c r="E32" i="4"/>
  <c r="H36" i="4"/>
  <c r="M36" i="4" s="1"/>
  <c r="E36" i="4"/>
  <c r="H5" i="4"/>
  <c r="M5" i="4" s="1"/>
  <c r="E5" i="4"/>
  <c r="H9" i="4"/>
  <c r="M9" i="4" s="1"/>
  <c r="E9" i="4"/>
  <c r="H13" i="4"/>
  <c r="M13" i="4" s="1"/>
  <c r="E13" i="4"/>
  <c r="H17" i="4"/>
  <c r="M17" i="4" s="1"/>
  <c r="E17" i="4"/>
  <c r="H21" i="4"/>
  <c r="M21" i="4" s="1"/>
  <c r="E21" i="4"/>
  <c r="H25" i="4"/>
  <c r="M25" i="4" s="1"/>
  <c r="E25" i="4"/>
  <c r="H29" i="4"/>
  <c r="M29" i="4" s="1"/>
  <c r="E29" i="4"/>
  <c r="H37" i="4"/>
  <c r="M37" i="4" s="1"/>
  <c r="E37" i="4"/>
  <c r="E7" i="4"/>
  <c r="H7" i="4"/>
  <c r="M7" i="4" s="1"/>
  <c r="E23" i="4"/>
  <c r="H23" i="4"/>
  <c r="M23" i="4" s="1"/>
  <c r="H2" i="4"/>
  <c r="M2" i="4" s="1"/>
  <c r="E2" i="4"/>
  <c r="H6" i="4"/>
  <c r="M6" i="4" s="1"/>
  <c r="E6" i="4"/>
  <c r="H10" i="4"/>
  <c r="M10" i="4" s="1"/>
  <c r="E10" i="4"/>
  <c r="H14" i="4"/>
  <c r="M14" i="4" s="1"/>
  <c r="E14" i="4"/>
  <c r="H18" i="4"/>
  <c r="M18" i="4" s="1"/>
  <c r="E18" i="4"/>
  <c r="H22" i="4"/>
  <c r="M22" i="4" s="1"/>
  <c r="E22" i="4"/>
  <c r="H26" i="4"/>
  <c r="M26" i="4" s="1"/>
  <c r="E26" i="4"/>
  <c r="H30" i="4"/>
  <c r="M30" i="4" s="1"/>
  <c r="E30" i="4"/>
  <c r="H34" i="4"/>
  <c r="M34" i="4" s="1"/>
  <c r="E34" i="4"/>
  <c r="J27" i="3"/>
  <c r="J19" i="3"/>
  <c r="J31" i="3"/>
  <c r="J8" i="3"/>
  <c r="J29" i="3"/>
  <c r="J12" i="3"/>
  <c r="J24" i="3"/>
  <c r="J6" i="3"/>
  <c r="J11" i="3"/>
  <c r="J25" i="3"/>
  <c r="J20" i="3"/>
  <c r="J9" i="3"/>
  <c r="J4" i="3"/>
  <c r="J13" i="3"/>
  <c r="J33" i="3"/>
  <c r="J23" i="3"/>
  <c r="J26" i="3"/>
  <c r="J7" i="3"/>
  <c r="J17" i="3"/>
  <c r="J10" i="3"/>
  <c r="J36" i="3"/>
  <c r="J2" i="3"/>
  <c r="J3" i="3"/>
</calcChain>
</file>

<file path=xl/sharedStrings.xml><?xml version="1.0" encoding="utf-8"?>
<sst xmlns="http://schemas.openxmlformats.org/spreadsheetml/2006/main" count="452" uniqueCount="88">
  <si>
    <t>Team</t>
  </si>
  <si>
    <t>Alabama</t>
  </si>
  <si>
    <t>Ohio State</t>
  </si>
  <si>
    <t>Houston</t>
  </si>
  <si>
    <t>Florida State</t>
  </si>
  <si>
    <t>West Virginia</t>
  </si>
  <si>
    <t>Stanford</t>
  </si>
  <si>
    <t>Nebraska</t>
  </si>
  <si>
    <t>Texas A&amp;M</t>
  </si>
  <si>
    <t>Louisville</t>
  </si>
  <si>
    <t>Washington</t>
  </si>
  <si>
    <t>Clemson</t>
  </si>
  <si>
    <t>Tennessee</t>
  </si>
  <si>
    <t>Michigan</t>
  </si>
  <si>
    <t>Wisconsin</t>
  </si>
  <si>
    <t>Florida</t>
  </si>
  <si>
    <t>Utah</t>
  </si>
  <si>
    <t>Page</t>
  </si>
  <si>
    <t>Colorado</t>
  </si>
  <si>
    <t>Human Poll</t>
  </si>
  <si>
    <t>Rank</t>
  </si>
  <si>
    <t>Reason?</t>
  </si>
  <si>
    <t>Human</t>
  </si>
  <si>
    <t>Boise State</t>
  </si>
  <si>
    <t>MLE</t>
  </si>
  <si>
    <t>Virginia Tech</t>
  </si>
  <si>
    <t>Western Michigan</t>
  </si>
  <si>
    <t>QELO</t>
  </si>
  <si>
    <t>Auburn</t>
  </si>
  <si>
    <t>Washington State</t>
  </si>
  <si>
    <t>NSoR</t>
  </si>
  <si>
    <t>Penn State</t>
  </si>
  <si>
    <t>Skill</t>
  </si>
  <si>
    <t xml:space="preserve">Score </t>
  </si>
  <si>
    <t>LSU</t>
  </si>
  <si>
    <t>Toledo</t>
  </si>
  <si>
    <t>Margin</t>
  </si>
  <si>
    <t>Northwestern</t>
  </si>
  <si>
    <t>Wins Over</t>
  </si>
  <si>
    <t>Oklahoma</t>
  </si>
  <si>
    <t>USC</t>
  </si>
  <si>
    <t>Change</t>
  </si>
  <si>
    <t>NEW</t>
  </si>
  <si>
    <t>Previous Rank</t>
  </si>
  <si>
    <t>[](#f/)</t>
  </si>
  <si>
    <t>Oklahoma State</t>
  </si>
  <si>
    <t>Western Kentucky</t>
  </si>
  <si>
    <t>Iowa</t>
  </si>
  <si>
    <t>South Florida</t>
  </si>
  <si>
    <t>Temple</t>
  </si>
  <si>
    <t>Score: 0.948 Human Rank: #2 Change: ≍</t>
  </si>
  <si>
    <t>Pittsburgh</t>
  </si>
  <si>
    <t>Miami (FL)</t>
  </si>
  <si>
    <t>North Carolina</t>
  </si>
  <si>
    <t>NR</t>
  </si>
  <si>
    <t>Score: 0.996 Human Rank: #1 Change: ≍</t>
  </si>
  <si>
    <t>Score: 0.912 Human Rank: #7 Change: ≍</t>
  </si>
  <si>
    <t>Score: 0.844 Human Rank: #5 Change: ▲1</t>
  </si>
  <si>
    <t>Score: 0.824 Human Rank: #3 Change: ▼1</t>
  </si>
  <si>
    <t>Score: 0.756 Human Rank: #4 Change: ▲2</t>
  </si>
  <si>
    <t>Score: 0.664 Human Rank: #8 Change: ▼1</t>
  </si>
  <si>
    <t>Score: 0.612 Human Rank: #9 Change: ▲3</t>
  </si>
  <si>
    <t>Score: 0.58 Human Rank: #14 Change: ≍</t>
  </si>
  <si>
    <t>Score: 0.572 Human Rank: #10 Change: ▼3</t>
  </si>
  <si>
    <t>Score: 0.568 Human Rank: #6 Change: ▲2</t>
  </si>
  <si>
    <t>Score: 0.54 Human Rank: #12 Change: ▼2</t>
  </si>
  <si>
    <t>Score: 0.52 Human Rank: #17 Change: ▼1</t>
  </si>
  <si>
    <t>Score: 0.392 Human Rank: #NR Change: ≍</t>
  </si>
  <si>
    <t>Score: 0.38 Human Rank: #NR Change: ▲1</t>
  </si>
  <si>
    <t>Score: 0.348 Human Rank: #11 Change: ▼1</t>
  </si>
  <si>
    <t>Score: 0.288 Human Rank: #NR Change: ≍</t>
  </si>
  <si>
    <t>Score: 0.236 Human Rank: #NR Change: ≍</t>
  </si>
  <si>
    <t>Score: 0.224 Human Rank: #18 Change: ▲2</t>
  </si>
  <si>
    <t>Score: 0.188 Human Rank: #20 Change: ▲2</t>
  </si>
  <si>
    <t>Score: 0.184 Human Rank: #21 Change: ▲6</t>
  </si>
  <si>
    <t>Score: 0.184 Human Rank: #NR Change: ▼3</t>
  </si>
  <si>
    <t>Score: 0.172 Human Rank: #NR Change: ≍</t>
  </si>
  <si>
    <t>Score: 0.164 Human Rank: #NR Change: ▲2</t>
  </si>
  <si>
    <t>Score: 0.152 Human Rank: #16 Change: ▼1</t>
  </si>
  <si>
    <t>Score: 0.144 Human Rank: #23 Change: ▲6</t>
  </si>
  <si>
    <t>Score: 0.12 Human Rank: #15 Change: ▼7</t>
  </si>
  <si>
    <t>Score: 0.116 Human Rank: #19 Change: ▲10</t>
  </si>
  <si>
    <t xml:space="preserve">Stanford </t>
  </si>
  <si>
    <t>San Diego State</t>
  </si>
  <si>
    <t>Georgia Tech</t>
  </si>
  <si>
    <t>Appalachian State</t>
  </si>
  <si>
    <t>Tulsa</t>
  </si>
  <si>
    <t>BYU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</si>
</sst>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3" workbookViewId="0">
      <selection activeCell="B28" sqref="A4:B28"/>
    </sheetView>
  </sheetViews>
  <sheetFormatPr defaultRowHeight="15" x14ac:dyDescent="0.25"/>
  <cols>
    <col min="1" max="1" width="16.5703125" customWidth="1"/>
    <col min="8" max="8" width="19.7109375" customWidth="1"/>
    <col min="9" max="9" width="6.5703125" customWidth="1"/>
  </cols>
  <sheetData>
    <row r="1" spans="1:3" x14ac:dyDescent="0.25">
      <c r="A1" t="s">
        <v>19</v>
      </c>
    </row>
    <row r="3" spans="1:3" x14ac:dyDescent="0.25">
      <c r="A3" t="s">
        <v>0</v>
      </c>
      <c r="B3" t="s">
        <v>20</v>
      </c>
      <c r="C3" t="s">
        <v>21</v>
      </c>
    </row>
    <row r="4" spans="1:3" x14ac:dyDescent="0.25">
      <c r="A4" t="s">
        <v>11</v>
      </c>
      <c r="B4">
        <v>1</v>
      </c>
    </row>
    <row r="5" spans="1:3" x14ac:dyDescent="0.25">
      <c r="A5" t="s">
        <v>1</v>
      </c>
      <c r="B5">
        <v>2</v>
      </c>
    </row>
    <row r="6" spans="1:3" x14ac:dyDescent="0.25">
      <c r="A6" t="s">
        <v>10</v>
      </c>
      <c r="B6">
        <v>3</v>
      </c>
    </row>
    <row r="7" spans="1:3" x14ac:dyDescent="0.25">
      <c r="A7" t="s">
        <v>2</v>
      </c>
      <c r="B7">
        <v>4</v>
      </c>
    </row>
    <row r="8" spans="1:3" x14ac:dyDescent="0.25">
      <c r="A8" t="s">
        <v>39</v>
      </c>
      <c r="B8">
        <v>5</v>
      </c>
    </row>
    <row r="9" spans="1:3" x14ac:dyDescent="0.25">
      <c r="A9" t="s">
        <v>40</v>
      </c>
      <c r="B9">
        <v>6</v>
      </c>
    </row>
    <row r="10" spans="1:3" x14ac:dyDescent="0.25">
      <c r="A10" t="s">
        <v>31</v>
      </c>
      <c r="B10">
        <v>7</v>
      </c>
    </row>
    <row r="11" spans="1:3" x14ac:dyDescent="0.25">
      <c r="A11" t="s">
        <v>4</v>
      </c>
      <c r="B11">
        <v>8</v>
      </c>
    </row>
    <row r="12" spans="1:3" x14ac:dyDescent="0.25">
      <c r="A12" t="s">
        <v>13</v>
      </c>
      <c r="B12">
        <v>9</v>
      </c>
    </row>
    <row r="13" spans="1:3" x14ac:dyDescent="0.25">
      <c r="A13" t="s">
        <v>14</v>
      </c>
      <c r="B13">
        <v>10</v>
      </c>
    </row>
    <row r="14" spans="1:3" x14ac:dyDescent="0.25">
      <c r="A14" t="s">
        <v>45</v>
      </c>
      <c r="B14">
        <v>11</v>
      </c>
    </row>
    <row r="15" spans="1:3" x14ac:dyDescent="0.25">
      <c r="A15" t="s">
        <v>26</v>
      </c>
      <c r="B15">
        <v>12</v>
      </c>
    </row>
    <row r="16" spans="1:3" x14ac:dyDescent="0.25">
      <c r="A16" t="s">
        <v>82</v>
      </c>
      <c r="B16">
        <v>13</v>
      </c>
    </row>
    <row r="17" spans="1:11" x14ac:dyDescent="0.25">
      <c r="A17" t="s">
        <v>34</v>
      </c>
      <c r="B17">
        <v>14</v>
      </c>
    </row>
    <row r="18" spans="1:11" x14ac:dyDescent="0.25">
      <c r="A18" t="s">
        <v>25</v>
      </c>
      <c r="B18">
        <v>15</v>
      </c>
    </row>
    <row r="19" spans="1:11" x14ac:dyDescent="0.25">
      <c r="A19" t="s">
        <v>18</v>
      </c>
      <c r="B19">
        <v>16</v>
      </c>
    </row>
    <row r="20" spans="1:11" x14ac:dyDescent="0.25">
      <c r="A20" t="s">
        <v>15</v>
      </c>
      <c r="B20">
        <v>17</v>
      </c>
    </row>
    <row r="21" spans="1:11" x14ac:dyDescent="0.25">
      <c r="A21" t="s">
        <v>52</v>
      </c>
      <c r="B21">
        <v>18</v>
      </c>
    </row>
    <row r="22" spans="1:11" x14ac:dyDescent="0.25">
      <c r="A22" t="s">
        <v>12</v>
      </c>
      <c r="B22">
        <v>19</v>
      </c>
    </row>
    <row r="23" spans="1:11" x14ac:dyDescent="0.25">
      <c r="A23" t="s">
        <v>48</v>
      </c>
      <c r="B23">
        <v>20</v>
      </c>
      <c r="K23" s="1"/>
    </row>
    <row r="24" spans="1:11" x14ac:dyDescent="0.25">
      <c r="A24" t="s">
        <v>83</v>
      </c>
      <c r="B24">
        <v>21</v>
      </c>
    </row>
    <row r="25" spans="1:11" x14ac:dyDescent="0.25">
      <c r="A25" t="s">
        <v>5</v>
      </c>
      <c r="B25">
        <v>22</v>
      </c>
    </row>
    <row r="26" spans="1:11" x14ac:dyDescent="0.25">
      <c r="A26" t="s">
        <v>46</v>
      </c>
      <c r="B26">
        <v>23</v>
      </c>
    </row>
    <row r="27" spans="1:11" x14ac:dyDescent="0.25">
      <c r="A27" t="s">
        <v>16</v>
      </c>
      <c r="B27">
        <v>24</v>
      </c>
    </row>
    <row r="28" spans="1:11" x14ac:dyDescent="0.25">
      <c r="A28" t="s">
        <v>9</v>
      </c>
      <c r="B28">
        <v>25</v>
      </c>
      <c r="I28" s="1"/>
    </row>
    <row r="29" spans="1:11" x14ac:dyDescent="0.25">
      <c r="I29" s="1"/>
    </row>
    <row r="30" spans="1:11" x14ac:dyDescent="0.25">
      <c r="I30" s="1"/>
    </row>
    <row r="31" spans="1:11" x14ac:dyDescent="0.25">
      <c r="I31" s="1"/>
    </row>
    <row r="32" spans="1:11" x14ac:dyDescent="0.25">
      <c r="I32" s="1"/>
    </row>
    <row r="33" spans="9:9" x14ac:dyDescent="0.25">
      <c r="I33" s="1"/>
    </row>
    <row r="34" spans="9:9" x14ac:dyDescent="0.25">
      <c r="I3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2" zoomScaleNormal="100" workbookViewId="0">
      <selection activeCell="E2" sqref="E2:E42"/>
    </sheetView>
  </sheetViews>
  <sheetFormatPr defaultRowHeight="15" x14ac:dyDescent="0.25"/>
  <cols>
    <col min="1" max="2" width="8" customWidth="1"/>
    <col min="11" max="11" width="6" customWidth="1"/>
    <col min="13" max="13" width="7.7109375" customWidth="1"/>
    <col min="16" max="16" width="8.28515625" customWidth="1"/>
    <col min="17" max="17" width="7.42578125" customWidth="1"/>
  </cols>
  <sheetData>
    <row r="1" spans="1:13" x14ac:dyDescent="0.25">
      <c r="A1" t="s">
        <v>20</v>
      </c>
      <c r="B1" t="s">
        <v>44</v>
      </c>
      <c r="C1" t="s">
        <v>0</v>
      </c>
      <c r="D1" t="s">
        <v>41</v>
      </c>
      <c r="E1" t="s">
        <v>22</v>
      </c>
      <c r="F1" t="s">
        <v>24</v>
      </c>
      <c r="G1" t="s">
        <v>17</v>
      </c>
      <c r="H1" t="s">
        <v>27</v>
      </c>
      <c r="I1" t="s">
        <v>30</v>
      </c>
      <c r="J1" t="s">
        <v>32</v>
      </c>
      <c r="K1" t="s">
        <v>38</v>
      </c>
      <c r="L1" t="s">
        <v>36</v>
      </c>
      <c r="M1" t="s">
        <v>33</v>
      </c>
    </row>
    <row r="2" spans="1:13" x14ac:dyDescent="0.25">
      <c r="A2">
        <v>1</v>
      </c>
      <c r="B2" t="s">
        <v>44</v>
      </c>
      <c r="C2" t="s">
        <v>11</v>
      </c>
      <c r="E2">
        <v>1</v>
      </c>
      <c r="F2">
        <v>2</v>
      </c>
      <c r="G2">
        <v>1</v>
      </c>
      <c r="H2">
        <v>3</v>
      </c>
      <c r="I2">
        <v>1</v>
      </c>
      <c r="J2">
        <v>2</v>
      </c>
      <c r="K2">
        <v>1</v>
      </c>
      <c r="L2">
        <v>1</v>
      </c>
      <c r="M2">
        <f>(((COUNT(E2:L2))*26)-(SUM(E2:L2)))/((COUNT(E2:L2))*25)</f>
        <v>0.98</v>
      </c>
    </row>
    <row r="3" spans="1:13" x14ac:dyDescent="0.25">
      <c r="A3">
        <v>2</v>
      </c>
      <c r="B3" t="s">
        <v>44</v>
      </c>
      <c r="C3" t="s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  <c r="L3">
        <v>2</v>
      </c>
      <c r="M3">
        <f>(((COUNT(E3:L3))*26)-(SUM(E3:L3)))/((COUNT(E3:L3))*25)</f>
        <v>0.97</v>
      </c>
    </row>
    <row r="4" spans="1:13" x14ac:dyDescent="0.25">
      <c r="A4">
        <v>3</v>
      </c>
      <c r="B4" t="s">
        <v>44</v>
      </c>
      <c r="C4" t="s">
        <v>2</v>
      </c>
      <c r="E4">
        <v>4</v>
      </c>
      <c r="F4">
        <v>4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  <c r="M4">
        <f>(((COUNT(E4:L4))*26)-(SUM(E4:L4)))/((COUNT(E4:L4))*25)</f>
        <v>0.9</v>
      </c>
    </row>
    <row r="5" spans="1:13" x14ac:dyDescent="0.25">
      <c r="A5">
        <v>4</v>
      </c>
      <c r="B5" t="s">
        <v>44</v>
      </c>
      <c r="C5" t="s">
        <v>13</v>
      </c>
      <c r="E5">
        <v>9</v>
      </c>
      <c r="F5">
        <v>3</v>
      </c>
      <c r="G5">
        <v>7</v>
      </c>
      <c r="H5">
        <v>4</v>
      </c>
      <c r="I5">
        <v>3</v>
      </c>
      <c r="J5">
        <v>4</v>
      </c>
      <c r="K5">
        <v>3</v>
      </c>
      <c r="L5">
        <v>5</v>
      </c>
      <c r="M5">
        <f>(((COUNT(E5:L5))*26)-(SUM(E5:L5)))/((COUNT(E5:L5))*25)</f>
        <v>0.85</v>
      </c>
    </row>
    <row r="6" spans="1:13" x14ac:dyDescent="0.25">
      <c r="A6">
        <v>5</v>
      </c>
      <c r="B6" t="s">
        <v>44</v>
      </c>
      <c r="C6" t="s">
        <v>10</v>
      </c>
      <c r="E6">
        <v>3</v>
      </c>
      <c r="F6">
        <v>5</v>
      </c>
      <c r="G6">
        <v>13</v>
      </c>
      <c r="H6">
        <v>8</v>
      </c>
      <c r="I6">
        <v>5</v>
      </c>
      <c r="J6">
        <v>5</v>
      </c>
      <c r="K6">
        <v>5</v>
      </c>
      <c r="L6">
        <v>4</v>
      </c>
      <c r="M6">
        <f>(((COUNT(E6:L6))*26)-(SUM(E6:L6)))/((COUNT(E6:L6))*25)</f>
        <v>0.8</v>
      </c>
    </row>
    <row r="7" spans="1:13" x14ac:dyDescent="0.25">
      <c r="A7">
        <v>6</v>
      </c>
      <c r="B7" t="s">
        <v>44</v>
      </c>
      <c r="C7" t="s">
        <v>39</v>
      </c>
      <c r="E7">
        <v>5</v>
      </c>
      <c r="F7">
        <v>7</v>
      </c>
      <c r="G7">
        <v>8</v>
      </c>
      <c r="H7">
        <v>7</v>
      </c>
      <c r="I7">
        <v>10</v>
      </c>
      <c r="J7">
        <v>9</v>
      </c>
      <c r="K7">
        <v>12</v>
      </c>
      <c r="L7">
        <v>9</v>
      </c>
      <c r="M7">
        <f>(((COUNT(E7:L7))*26)-(SUM(E7:L7)))/((COUNT(E7:L7))*25)</f>
        <v>0.70499999999999996</v>
      </c>
    </row>
    <row r="8" spans="1:13" x14ac:dyDescent="0.25">
      <c r="A8">
        <v>7</v>
      </c>
      <c r="B8" t="s">
        <v>44</v>
      </c>
      <c r="C8" t="s">
        <v>14</v>
      </c>
      <c r="E8">
        <v>10</v>
      </c>
      <c r="F8">
        <v>8</v>
      </c>
      <c r="G8">
        <v>11</v>
      </c>
      <c r="H8">
        <v>17</v>
      </c>
      <c r="I8">
        <v>6</v>
      </c>
      <c r="J8">
        <v>7</v>
      </c>
      <c r="K8">
        <v>6</v>
      </c>
      <c r="L8">
        <v>8</v>
      </c>
      <c r="M8">
        <f>(((COUNT(E8:L8))*26)-(SUM(E8:L8)))/((COUNT(E8:L8))*25)</f>
        <v>0.67500000000000004</v>
      </c>
    </row>
    <row r="9" spans="1:13" x14ac:dyDescent="0.25">
      <c r="A9">
        <v>8</v>
      </c>
      <c r="B9" t="s">
        <v>44</v>
      </c>
      <c r="C9" t="s">
        <v>31</v>
      </c>
      <c r="E9">
        <v>7</v>
      </c>
      <c r="F9">
        <v>13</v>
      </c>
      <c r="G9">
        <v>9</v>
      </c>
      <c r="H9">
        <v>10</v>
      </c>
      <c r="I9">
        <v>15</v>
      </c>
      <c r="J9">
        <v>10</v>
      </c>
      <c r="K9">
        <v>8</v>
      </c>
      <c r="L9">
        <v>13</v>
      </c>
      <c r="M9">
        <f>(((COUNT(E9:L9))*26)-(SUM(E9:L9)))/((COUNT(E9:L9))*25)</f>
        <v>0.61499999999999999</v>
      </c>
    </row>
    <row r="10" spans="1:13" x14ac:dyDescent="0.25">
      <c r="A10">
        <v>9</v>
      </c>
      <c r="B10" t="s">
        <v>44</v>
      </c>
      <c r="C10" t="s">
        <v>40</v>
      </c>
      <c r="E10">
        <v>6</v>
      </c>
      <c r="F10">
        <v>10</v>
      </c>
      <c r="G10">
        <v>16</v>
      </c>
      <c r="H10">
        <v>12</v>
      </c>
      <c r="I10">
        <v>12</v>
      </c>
      <c r="J10">
        <v>11</v>
      </c>
      <c r="K10">
        <v>9</v>
      </c>
      <c r="L10">
        <v>14</v>
      </c>
      <c r="M10">
        <f>(((COUNT(E10:L10))*26)-(SUM(E10:L10)))/((COUNT(E10:L10))*25)</f>
        <v>0.59</v>
      </c>
    </row>
    <row r="11" spans="1:13" x14ac:dyDescent="0.25">
      <c r="A11">
        <v>10</v>
      </c>
      <c r="B11" t="s">
        <v>44</v>
      </c>
      <c r="C11" t="s">
        <v>4</v>
      </c>
      <c r="E11">
        <v>8</v>
      </c>
      <c r="F11">
        <v>11</v>
      </c>
      <c r="G11">
        <v>12</v>
      </c>
      <c r="H11">
        <v>18</v>
      </c>
      <c r="I11">
        <v>7</v>
      </c>
      <c r="J11">
        <v>12</v>
      </c>
      <c r="K11">
        <v>7</v>
      </c>
      <c r="L11">
        <v>16</v>
      </c>
      <c r="M11">
        <f>(((COUNT(E11:L11))*26)-(SUM(E11:L11)))/((COUNT(E11:L11))*25)</f>
        <v>0.58499999999999996</v>
      </c>
    </row>
    <row r="12" spans="1:13" x14ac:dyDescent="0.25">
      <c r="A12">
        <v>11</v>
      </c>
      <c r="B12" t="s">
        <v>44</v>
      </c>
      <c r="C12" t="s">
        <v>52</v>
      </c>
      <c r="E12">
        <v>18</v>
      </c>
      <c r="F12">
        <v>12</v>
      </c>
      <c r="G12">
        <v>5</v>
      </c>
      <c r="H12">
        <v>14</v>
      </c>
      <c r="I12">
        <v>8</v>
      </c>
      <c r="J12">
        <v>16</v>
      </c>
      <c r="K12">
        <v>11</v>
      </c>
      <c r="L12">
        <v>15</v>
      </c>
      <c r="M12">
        <f>(((COUNT(E12:L12))*26)-(SUM(E12:L12)))/((COUNT(E12:L12))*25)</f>
        <v>0.54500000000000004</v>
      </c>
    </row>
    <row r="13" spans="1:13" x14ac:dyDescent="0.25">
      <c r="A13">
        <v>12</v>
      </c>
      <c r="B13" t="s">
        <v>44</v>
      </c>
      <c r="C13" t="s">
        <v>26</v>
      </c>
      <c r="E13">
        <v>12</v>
      </c>
      <c r="F13">
        <v>6</v>
      </c>
      <c r="G13">
        <v>22</v>
      </c>
      <c r="H13">
        <v>24</v>
      </c>
      <c r="I13">
        <v>13</v>
      </c>
      <c r="J13" t="s">
        <v>54</v>
      </c>
      <c r="K13">
        <v>16</v>
      </c>
      <c r="L13">
        <v>10</v>
      </c>
      <c r="M13">
        <f>(((COUNT(E13:L13))*26)-(SUM(E13:L13)))/((COUNT(E13:L13))*25)</f>
        <v>0.4514285714285714</v>
      </c>
    </row>
    <row r="14" spans="1:13" x14ac:dyDescent="0.25">
      <c r="A14">
        <v>13</v>
      </c>
      <c r="B14" t="s">
        <v>44</v>
      </c>
      <c r="C14" t="s">
        <v>34</v>
      </c>
      <c r="E14">
        <v>14</v>
      </c>
      <c r="F14">
        <v>9</v>
      </c>
      <c r="G14">
        <v>19</v>
      </c>
      <c r="H14" t="s">
        <v>54</v>
      </c>
      <c r="I14">
        <v>9</v>
      </c>
      <c r="J14">
        <v>6</v>
      </c>
      <c r="K14">
        <v>14</v>
      </c>
      <c r="L14">
        <v>6</v>
      </c>
      <c r="M14">
        <f>(((COUNT(E14:L14))*26)-(SUM(E14:L14)))/((COUNT(E14:L14))*25)</f>
        <v>0.6</v>
      </c>
    </row>
    <row r="15" spans="1:13" x14ac:dyDescent="0.25">
      <c r="A15">
        <v>14</v>
      </c>
      <c r="B15" t="s">
        <v>44</v>
      </c>
      <c r="C15" t="s">
        <v>9</v>
      </c>
      <c r="E15">
        <v>25</v>
      </c>
      <c r="F15">
        <v>16</v>
      </c>
      <c r="G15">
        <v>14</v>
      </c>
      <c r="H15">
        <v>6</v>
      </c>
      <c r="I15">
        <v>16</v>
      </c>
      <c r="J15">
        <v>13</v>
      </c>
      <c r="K15">
        <v>15</v>
      </c>
      <c r="L15">
        <v>7</v>
      </c>
      <c r="M15">
        <f>(((COUNT(E15:L15))*26)-(SUM(E15:L15)))/((COUNT(E15:L15))*25)</f>
        <v>0.48</v>
      </c>
    </row>
    <row r="16" spans="1:13" x14ac:dyDescent="0.25">
      <c r="A16">
        <v>15</v>
      </c>
      <c r="B16" t="s">
        <v>44</v>
      </c>
      <c r="C16" t="s">
        <v>12</v>
      </c>
      <c r="E16">
        <v>19</v>
      </c>
      <c r="F16">
        <v>15</v>
      </c>
      <c r="G16">
        <v>18</v>
      </c>
      <c r="H16">
        <v>5</v>
      </c>
      <c r="I16" t="s">
        <v>54</v>
      </c>
      <c r="J16">
        <v>23</v>
      </c>
      <c r="K16">
        <v>22</v>
      </c>
      <c r="L16" t="s">
        <v>54</v>
      </c>
      <c r="M16">
        <f>(((COUNT(E16:L16))*26)-(SUM(E16:L16)))/((COUNT(E16:L16))*25)</f>
        <v>0.36</v>
      </c>
    </row>
    <row r="17" spans="1:13" x14ac:dyDescent="0.25">
      <c r="A17">
        <v>16</v>
      </c>
      <c r="B17" t="s">
        <v>44</v>
      </c>
      <c r="C17" t="s">
        <v>45</v>
      </c>
      <c r="E17">
        <v>11</v>
      </c>
      <c r="F17">
        <v>18</v>
      </c>
      <c r="G17">
        <v>10</v>
      </c>
      <c r="H17" t="s">
        <v>54</v>
      </c>
      <c r="I17">
        <v>21</v>
      </c>
      <c r="J17">
        <v>25</v>
      </c>
      <c r="K17">
        <v>25</v>
      </c>
      <c r="L17">
        <v>20</v>
      </c>
      <c r="M17">
        <f>(((COUNT(E17:L17))*26)-(SUM(E17:L17)))/((COUNT(E17:L17))*25)</f>
        <v>0.29714285714285715</v>
      </c>
    </row>
    <row r="18" spans="1:13" x14ac:dyDescent="0.25">
      <c r="A18">
        <v>17</v>
      </c>
      <c r="B18" t="s">
        <v>44</v>
      </c>
      <c r="C18" t="s">
        <v>15</v>
      </c>
      <c r="E18">
        <v>17</v>
      </c>
      <c r="F18">
        <v>20</v>
      </c>
      <c r="G18">
        <v>24</v>
      </c>
      <c r="H18">
        <v>19</v>
      </c>
      <c r="I18">
        <v>11</v>
      </c>
      <c r="J18">
        <v>18</v>
      </c>
      <c r="K18">
        <v>10</v>
      </c>
      <c r="L18">
        <v>24</v>
      </c>
      <c r="M18">
        <f>(((COUNT(E18:L18))*26)-(SUM(E18:L18)))/((COUNT(E18:L18))*25)</f>
        <v>0.32500000000000001</v>
      </c>
    </row>
    <row r="19" spans="1:13" x14ac:dyDescent="0.25">
      <c r="A19">
        <v>18</v>
      </c>
      <c r="B19" t="s">
        <v>44</v>
      </c>
      <c r="C19" t="s">
        <v>25</v>
      </c>
      <c r="E19">
        <v>15</v>
      </c>
      <c r="F19" t="s">
        <v>54</v>
      </c>
      <c r="G19">
        <v>6</v>
      </c>
      <c r="H19">
        <v>22</v>
      </c>
      <c r="I19" t="s">
        <v>54</v>
      </c>
      <c r="J19">
        <v>17</v>
      </c>
      <c r="K19">
        <v>21</v>
      </c>
      <c r="L19">
        <v>18</v>
      </c>
      <c r="M19">
        <f>(((COUNT(E19:L19))*26)-(SUM(E19:L19)))/((COUNT(E19:L19))*25)</f>
        <v>0.38</v>
      </c>
    </row>
    <row r="20" spans="1:13" x14ac:dyDescent="0.25">
      <c r="A20">
        <v>19</v>
      </c>
      <c r="B20" t="s">
        <v>44</v>
      </c>
      <c r="C20" t="s">
        <v>18</v>
      </c>
      <c r="E20">
        <v>16</v>
      </c>
      <c r="F20">
        <v>22</v>
      </c>
      <c r="G20">
        <v>25</v>
      </c>
      <c r="H20">
        <v>9</v>
      </c>
      <c r="I20">
        <v>24</v>
      </c>
      <c r="J20">
        <v>14</v>
      </c>
      <c r="K20">
        <v>13</v>
      </c>
      <c r="L20">
        <v>19</v>
      </c>
      <c r="M20">
        <f>(((COUNT(E20:L20))*26)-(SUM(E20:L20)))/((COUNT(E20:L20))*25)</f>
        <v>0.33</v>
      </c>
    </row>
    <row r="21" spans="1:13" x14ac:dyDescent="0.25">
      <c r="A21">
        <v>20</v>
      </c>
      <c r="B21" t="s">
        <v>44</v>
      </c>
      <c r="C21" t="s">
        <v>82</v>
      </c>
      <c r="E21">
        <v>13</v>
      </c>
      <c r="F21">
        <v>19</v>
      </c>
      <c r="G21">
        <v>20</v>
      </c>
      <c r="H21" t="s">
        <v>54</v>
      </c>
      <c r="I21">
        <v>19</v>
      </c>
      <c r="J21">
        <v>19</v>
      </c>
      <c r="K21">
        <v>18</v>
      </c>
      <c r="L21" t="s">
        <v>54</v>
      </c>
      <c r="M21">
        <f>(((COUNT(E21:L21))*26)-(SUM(E21:L21)))/((COUNT(E21:L21))*25)</f>
        <v>0.32</v>
      </c>
    </row>
    <row r="22" spans="1:13" x14ac:dyDescent="0.25">
      <c r="A22">
        <v>21</v>
      </c>
      <c r="B22" t="s">
        <v>44</v>
      </c>
      <c r="C22" t="s">
        <v>51</v>
      </c>
      <c r="E22" t="s">
        <v>54</v>
      </c>
      <c r="F22" t="s">
        <v>54</v>
      </c>
      <c r="G22">
        <v>2</v>
      </c>
      <c r="H22">
        <v>20</v>
      </c>
      <c r="I22" t="s">
        <v>54</v>
      </c>
      <c r="J22">
        <v>22</v>
      </c>
      <c r="K22" t="s">
        <v>54</v>
      </c>
      <c r="L22" t="s">
        <v>54</v>
      </c>
      <c r="M22">
        <f>(((COUNT(E22:L22))*26)-(SUM(E22:L22)))/((COUNT(E22:L22))*25)</f>
        <v>0.45333333333333331</v>
      </c>
    </row>
    <row r="23" spans="1:13" x14ac:dyDescent="0.25">
      <c r="A23">
        <v>22</v>
      </c>
      <c r="B23" t="s">
        <v>44</v>
      </c>
      <c r="C23" t="s">
        <v>46</v>
      </c>
      <c r="E23">
        <v>23</v>
      </c>
      <c r="F23">
        <v>14</v>
      </c>
      <c r="G23" t="s">
        <v>54</v>
      </c>
      <c r="H23" t="s">
        <v>54</v>
      </c>
      <c r="I23">
        <v>17</v>
      </c>
      <c r="J23" t="s">
        <v>54</v>
      </c>
      <c r="K23" t="s">
        <v>54</v>
      </c>
      <c r="L23">
        <v>12</v>
      </c>
      <c r="M23">
        <f>(((COUNT(E23:L23))*26)-(SUM(E23:L23)))/((COUNT(E23:L23))*25)</f>
        <v>0.38</v>
      </c>
    </row>
    <row r="24" spans="1:13" x14ac:dyDescent="0.25">
      <c r="A24">
        <v>23</v>
      </c>
      <c r="B24" t="s">
        <v>44</v>
      </c>
      <c r="C24" t="s">
        <v>85</v>
      </c>
      <c r="E24" t="s">
        <v>54</v>
      </c>
      <c r="F24">
        <v>17</v>
      </c>
      <c r="G24" t="s">
        <v>54</v>
      </c>
      <c r="H24" t="s">
        <v>54</v>
      </c>
      <c r="I24">
        <v>14</v>
      </c>
      <c r="J24" t="s">
        <v>54</v>
      </c>
      <c r="K24">
        <v>20</v>
      </c>
      <c r="L24" t="s">
        <v>54</v>
      </c>
      <c r="M24">
        <f>(((COUNT(E24:L24))*26)-(SUM(E24:L24)))/((COUNT(E24:L24))*25)</f>
        <v>0.36</v>
      </c>
    </row>
    <row r="25" spans="1:13" x14ac:dyDescent="0.25">
      <c r="A25">
        <v>24</v>
      </c>
      <c r="B25" t="s">
        <v>44</v>
      </c>
      <c r="C25" t="s">
        <v>28</v>
      </c>
      <c r="E25" t="s">
        <v>54</v>
      </c>
      <c r="F25">
        <v>21</v>
      </c>
      <c r="G25" t="s">
        <v>54</v>
      </c>
      <c r="H25">
        <v>15</v>
      </c>
      <c r="I25">
        <v>23</v>
      </c>
      <c r="J25">
        <v>8</v>
      </c>
      <c r="K25">
        <v>17</v>
      </c>
      <c r="L25">
        <v>11</v>
      </c>
      <c r="M25">
        <f>(((COUNT(E25:L25))*26)-(SUM(E25:L25)))/((COUNT(E25:L25))*25)</f>
        <v>0.40666666666666668</v>
      </c>
    </row>
    <row r="26" spans="1:13" x14ac:dyDescent="0.25">
      <c r="A26">
        <v>25</v>
      </c>
      <c r="B26" t="s">
        <v>44</v>
      </c>
      <c r="C26" t="s">
        <v>8</v>
      </c>
      <c r="E26" t="s">
        <v>54</v>
      </c>
      <c r="F26" t="s">
        <v>54</v>
      </c>
      <c r="G26" t="s">
        <v>54</v>
      </c>
      <c r="H26">
        <v>11</v>
      </c>
      <c r="I26">
        <v>25</v>
      </c>
      <c r="J26">
        <v>21</v>
      </c>
      <c r="K26">
        <v>23</v>
      </c>
      <c r="L26">
        <v>23</v>
      </c>
      <c r="M26">
        <f>(((COUNT(E26:L26))*26)-(SUM(E26:L26)))/((COUNT(E26:L26))*25)</f>
        <v>0.216</v>
      </c>
    </row>
    <row r="27" spans="1:13" x14ac:dyDescent="0.25">
      <c r="A27">
        <v>26</v>
      </c>
      <c r="B27" t="s">
        <v>44</v>
      </c>
      <c r="C27" t="s">
        <v>83</v>
      </c>
      <c r="E27">
        <v>21</v>
      </c>
      <c r="F27" t="s">
        <v>54</v>
      </c>
      <c r="G27" t="s">
        <v>54</v>
      </c>
      <c r="H27" t="s">
        <v>54</v>
      </c>
      <c r="I27">
        <v>20</v>
      </c>
      <c r="J27" t="s">
        <v>54</v>
      </c>
      <c r="K27" t="s">
        <v>54</v>
      </c>
      <c r="L27" t="s">
        <v>54</v>
      </c>
      <c r="M27">
        <f>(((COUNT(E27:L27))*26)-(SUM(E27:L27)))/((COUNT(E27:L27))*25)</f>
        <v>0.22</v>
      </c>
    </row>
    <row r="28" spans="1:13" x14ac:dyDescent="0.25">
      <c r="A28">
        <v>27</v>
      </c>
      <c r="B28" t="s">
        <v>44</v>
      </c>
      <c r="C28" t="s">
        <v>35</v>
      </c>
      <c r="E28" t="s">
        <v>54</v>
      </c>
      <c r="F28">
        <v>23</v>
      </c>
      <c r="G28" t="s">
        <v>54</v>
      </c>
      <c r="H28" t="s">
        <v>54</v>
      </c>
      <c r="I28">
        <v>18</v>
      </c>
      <c r="J28" t="s">
        <v>54</v>
      </c>
      <c r="K28" t="s">
        <v>54</v>
      </c>
      <c r="L28">
        <v>25</v>
      </c>
      <c r="M28">
        <f>(((COUNT(E28:L28))*26)-(SUM(E28:L28)))/((COUNT(E28:L28))*25)</f>
        <v>0.16</v>
      </c>
    </row>
    <row r="29" spans="1:13" x14ac:dyDescent="0.25">
      <c r="A29">
        <v>28</v>
      </c>
      <c r="B29" t="s">
        <v>44</v>
      </c>
      <c r="C29" t="s">
        <v>53</v>
      </c>
      <c r="E29" t="s">
        <v>54</v>
      </c>
      <c r="F29" t="s">
        <v>54</v>
      </c>
      <c r="G29">
        <v>15</v>
      </c>
      <c r="H29" t="s">
        <v>54</v>
      </c>
      <c r="I29" t="s">
        <v>54</v>
      </c>
      <c r="J29" t="s">
        <v>54</v>
      </c>
      <c r="K29" t="s">
        <v>54</v>
      </c>
      <c r="L29" t="s">
        <v>54</v>
      </c>
      <c r="M29">
        <f>(((COUNT(E29:L29))*26)-(SUM(E29:L29)))/((COUNT(E29:L29))*25)</f>
        <v>0.44</v>
      </c>
    </row>
    <row r="30" spans="1:13" x14ac:dyDescent="0.25">
      <c r="A30">
        <v>29</v>
      </c>
      <c r="B30" t="s">
        <v>44</v>
      </c>
      <c r="C30" t="s">
        <v>23</v>
      </c>
      <c r="E30" t="s">
        <v>54</v>
      </c>
      <c r="F30" t="s">
        <v>54</v>
      </c>
      <c r="G30" t="s">
        <v>54</v>
      </c>
      <c r="H30">
        <v>16</v>
      </c>
      <c r="I30" t="s">
        <v>54</v>
      </c>
      <c r="J30" t="s">
        <v>54</v>
      </c>
      <c r="K30" t="s">
        <v>54</v>
      </c>
      <c r="L30" t="s">
        <v>54</v>
      </c>
      <c r="M30">
        <f>(((COUNT(E30:L30))*26)-(SUM(E30:L30)))/((COUNT(E30:L30))*25)</f>
        <v>0.4</v>
      </c>
    </row>
    <row r="31" spans="1:13" x14ac:dyDescent="0.25">
      <c r="A31">
        <v>30</v>
      </c>
      <c r="B31" t="s">
        <v>44</v>
      </c>
      <c r="C31" t="s">
        <v>5</v>
      </c>
      <c r="E31">
        <v>22</v>
      </c>
      <c r="F31" t="s">
        <v>54</v>
      </c>
      <c r="G31" t="s">
        <v>54</v>
      </c>
      <c r="H31">
        <v>21</v>
      </c>
      <c r="I31" t="s">
        <v>54</v>
      </c>
      <c r="J31" t="s">
        <v>54</v>
      </c>
      <c r="K31" t="s">
        <v>54</v>
      </c>
      <c r="L31" t="s">
        <v>54</v>
      </c>
      <c r="M31">
        <f>(((COUNT(E31:L31))*26)-(SUM(E31:L31)))/((COUNT(E31:L31))*25)</f>
        <v>0.18</v>
      </c>
    </row>
    <row r="32" spans="1:13" x14ac:dyDescent="0.25">
      <c r="A32">
        <v>31</v>
      </c>
      <c r="B32" t="s">
        <v>44</v>
      </c>
      <c r="C32" t="s">
        <v>37</v>
      </c>
      <c r="E32" t="s">
        <v>54</v>
      </c>
      <c r="F32" t="s">
        <v>54</v>
      </c>
      <c r="G32">
        <v>17</v>
      </c>
      <c r="H32" t="s">
        <v>54</v>
      </c>
      <c r="I32" t="s">
        <v>54</v>
      </c>
      <c r="J32">
        <v>20</v>
      </c>
      <c r="K32" t="s">
        <v>54</v>
      </c>
      <c r="L32" t="s">
        <v>54</v>
      </c>
      <c r="M32">
        <f>(((COUNT(E32:L32))*26)-(SUM(E32:L32)))/((COUNT(E32:L32))*25)</f>
        <v>0.3</v>
      </c>
    </row>
    <row r="33" spans="1:13" x14ac:dyDescent="0.25">
      <c r="A33">
        <v>32</v>
      </c>
      <c r="B33" t="s">
        <v>44</v>
      </c>
      <c r="C33" t="s">
        <v>48</v>
      </c>
      <c r="E33">
        <v>20</v>
      </c>
      <c r="F33">
        <v>24</v>
      </c>
      <c r="G33" t="s">
        <v>54</v>
      </c>
      <c r="H33" t="s">
        <v>54</v>
      </c>
      <c r="I33" t="s">
        <v>54</v>
      </c>
      <c r="J33" t="s">
        <v>54</v>
      </c>
      <c r="K33" t="s">
        <v>54</v>
      </c>
      <c r="L33" t="s">
        <v>54</v>
      </c>
      <c r="M33">
        <f>(((COUNT(E33:L33))*26)-(SUM(E33:L33)))/((COUNT(E33:L33))*25)</f>
        <v>0.16</v>
      </c>
    </row>
    <row r="34" spans="1:13" x14ac:dyDescent="0.25">
      <c r="A34">
        <v>33</v>
      </c>
      <c r="B34" t="s">
        <v>44</v>
      </c>
      <c r="C34" t="s">
        <v>3</v>
      </c>
      <c r="E34" t="s">
        <v>54</v>
      </c>
      <c r="F34" t="s">
        <v>54</v>
      </c>
      <c r="G34">
        <v>21</v>
      </c>
      <c r="H34" t="s">
        <v>54</v>
      </c>
      <c r="I34" t="s">
        <v>54</v>
      </c>
      <c r="J34" t="s">
        <v>54</v>
      </c>
      <c r="K34" t="s">
        <v>54</v>
      </c>
      <c r="L34" t="s">
        <v>54</v>
      </c>
      <c r="M34">
        <f>(((COUNT(E34:L34))*26)-(SUM(E34:L34)))/((COUNT(E34:L34))*25)</f>
        <v>0.2</v>
      </c>
    </row>
    <row r="35" spans="1:13" x14ac:dyDescent="0.25">
      <c r="A35">
        <v>34</v>
      </c>
      <c r="B35" t="s">
        <v>44</v>
      </c>
      <c r="C35" t="s">
        <v>87</v>
      </c>
      <c r="E35" t="s">
        <v>54</v>
      </c>
      <c r="F35" t="s">
        <v>54</v>
      </c>
      <c r="G35" t="s">
        <v>54</v>
      </c>
      <c r="H35" t="s">
        <v>54</v>
      </c>
      <c r="I35">
        <v>22</v>
      </c>
      <c r="J35" t="s">
        <v>54</v>
      </c>
      <c r="K35" t="s">
        <v>54</v>
      </c>
      <c r="L35" t="s">
        <v>54</v>
      </c>
      <c r="M35">
        <f>(((COUNT(E35:L35))*26)-(SUM(E35:L35)))/((COUNT(E35:L35))*25)</f>
        <v>0.16</v>
      </c>
    </row>
    <row r="36" spans="1:13" x14ac:dyDescent="0.25">
      <c r="A36">
        <v>35</v>
      </c>
      <c r="B36" t="s">
        <v>44</v>
      </c>
      <c r="C36" t="s">
        <v>84</v>
      </c>
      <c r="E36" t="s">
        <v>54</v>
      </c>
      <c r="F36" t="s">
        <v>54</v>
      </c>
      <c r="G36">
        <v>23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>
        <f>(((COUNT(E36:L36))*26)-(SUM(E36:L36)))/((COUNT(E36:L36))*25)</f>
        <v>0.12</v>
      </c>
    </row>
    <row r="37" spans="1:13" x14ac:dyDescent="0.25">
      <c r="A37">
        <v>36</v>
      </c>
      <c r="B37" t="s">
        <v>44</v>
      </c>
      <c r="C37" t="s">
        <v>7</v>
      </c>
      <c r="E37" t="s">
        <v>54</v>
      </c>
      <c r="F37" t="s">
        <v>54</v>
      </c>
      <c r="G37" t="s">
        <v>54</v>
      </c>
      <c r="H37">
        <v>23</v>
      </c>
      <c r="I37" t="s">
        <v>54</v>
      </c>
      <c r="J37" t="s">
        <v>54</v>
      </c>
      <c r="K37" t="s">
        <v>54</v>
      </c>
      <c r="L37" t="s">
        <v>54</v>
      </c>
      <c r="M37">
        <f>(((COUNT(E37:L37))*26)-(SUM(E37:L37)))/((COUNT(E37:L37))*25)</f>
        <v>0.12</v>
      </c>
    </row>
    <row r="38" spans="1:13" x14ac:dyDescent="0.25">
      <c r="A38">
        <v>37</v>
      </c>
      <c r="B38" t="s">
        <v>44</v>
      </c>
      <c r="C38" t="s">
        <v>16</v>
      </c>
      <c r="E38">
        <v>24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54</v>
      </c>
      <c r="L38" t="s">
        <v>54</v>
      </c>
      <c r="M38">
        <f>(((COUNT(E38:L38))*26)-(SUM(E38:L38)))/((COUNT(E38:L38))*25)</f>
        <v>0.08</v>
      </c>
    </row>
    <row r="39" spans="1:13" x14ac:dyDescent="0.25">
      <c r="A39">
        <v>38</v>
      </c>
      <c r="B39" t="s">
        <v>44</v>
      </c>
      <c r="C39" t="s">
        <v>86</v>
      </c>
      <c r="E39" t="s">
        <v>54</v>
      </c>
      <c r="F39">
        <v>25</v>
      </c>
      <c r="G39" t="s">
        <v>54</v>
      </c>
      <c r="H39" t="s">
        <v>54</v>
      </c>
      <c r="I39" t="s">
        <v>54</v>
      </c>
      <c r="J39" t="s">
        <v>54</v>
      </c>
      <c r="K39" t="s">
        <v>54</v>
      </c>
      <c r="L39">
        <v>21</v>
      </c>
      <c r="M39">
        <f>(((COUNT(E39:L39))*26)-(SUM(E39:L39)))/((COUNT(E39:L39))*25)</f>
        <v>0.12</v>
      </c>
    </row>
    <row r="40" spans="1:13" x14ac:dyDescent="0.25">
      <c r="A40">
        <v>39</v>
      </c>
      <c r="B40" t="s">
        <v>44</v>
      </c>
      <c r="C40" t="s">
        <v>29</v>
      </c>
      <c r="E40" t="s">
        <v>54</v>
      </c>
      <c r="F40" t="s">
        <v>54</v>
      </c>
      <c r="G40" t="s">
        <v>54</v>
      </c>
      <c r="H40">
        <v>25</v>
      </c>
      <c r="I40" t="s">
        <v>54</v>
      </c>
      <c r="J40">
        <v>15</v>
      </c>
      <c r="K40">
        <v>19</v>
      </c>
      <c r="L40">
        <v>17</v>
      </c>
      <c r="M40">
        <f>(((COUNT(E40:L40))*26)-(SUM(E40:L40)))/((COUNT(E40:L40))*25)</f>
        <v>0.28000000000000003</v>
      </c>
    </row>
    <row r="41" spans="1:13" x14ac:dyDescent="0.25">
      <c r="A41">
        <v>40</v>
      </c>
      <c r="B41" t="s">
        <v>44</v>
      </c>
      <c r="C41" t="s">
        <v>49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>
        <v>22</v>
      </c>
      <c r="M41">
        <f>(((COUNT(E41:L41))*26)-(SUM(E41:L41)))/((COUNT(E41:L41))*25)</f>
        <v>0.16</v>
      </c>
    </row>
    <row r="42" spans="1:13" x14ac:dyDescent="0.25">
      <c r="A42">
        <v>41</v>
      </c>
      <c r="B42" t="s">
        <v>44</v>
      </c>
      <c r="C42" t="s">
        <v>47</v>
      </c>
      <c r="E42" t="s">
        <v>54</v>
      </c>
      <c r="F42" t="s">
        <v>54</v>
      </c>
      <c r="G42" t="s">
        <v>54</v>
      </c>
      <c r="H42" t="s">
        <v>54</v>
      </c>
      <c r="I42" t="s">
        <v>54</v>
      </c>
      <c r="J42">
        <v>24</v>
      </c>
      <c r="K42">
        <v>24</v>
      </c>
      <c r="L42" t="s">
        <v>54</v>
      </c>
      <c r="M42">
        <f>(((COUNT(E42:L42))*26)-(SUM(E42:L42)))/((COUNT(E42:L42))*25)</f>
        <v>0.08</v>
      </c>
    </row>
  </sheetData>
  <sortState ref="A2:Q42">
    <sortCondition ref="A2:A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13" zoomScaleNormal="100" workbookViewId="0">
      <selection activeCell="B2" sqref="B2:B42"/>
    </sheetView>
  </sheetViews>
  <sheetFormatPr defaultRowHeight="15" x14ac:dyDescent="0.25"/>
  <cols>
    <col min="1" max="1" width="16" bestFit="1" customWidth="1"/>
    <col min="10" max="10" width="8.42578125" customWidth="1"/>
    <col min="12" max="12" width="16.28515625" customWidth="1"/>
    <col min="13" max="13" width="16.85546875" customWidth="1"/>
    <col min="15" max="15" width="17.140625" customWidth="1"/>
  </cols>
  <sheetData>
    <row r="1" spans="1:13" x14ac:dyDescent="0.25">
      <c r="A1" t="s">
        <v>0</v>
      </c>
      <c r="B1" t="s">
        <v>20</v>
      </c>
      <c r="C1" t="s">
        <v>24</v>
      </c>
      <c r="D1" t="s">
        <v>17</v>
      </c>
      <c r="E1" t="s">
        <v>27</v>
      </c>
      <c r="F1" t="s">
        <v>30</v>
      </c>
      <c r="G1" t="s">
        <v>32</v>
      </c>
      <c r="H1" t="s">
        <v>38</v>
      </c>
      <c r="I1" t="s">
        <v>36</v>
      </c>
      <c r="J1" t="s">
        <v>33</v>
      </c>
    </row>
    <row r="2" spans="1:13" x14ac:dyDescent="0.25">
      <c r="A2" t="s">
        <v>11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f>(((COUNT(B2:I2))*26)-(SUM(B2:I2)))/((COUNT(B2:I2))*25)</f>
        <v>0.98</v>
      </c>
      <c r="L2" t="s">
        <v>1</v>
      </c>
      <c r="M2">
        <v>1</v>
      </c>
    </row>
    <row r="3" spans="1:13" x14ac:dyDescent="0.25">
      <c r="A3" t="s">
        <v>1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f>(((COUNT(B3:I3))*26)-(SUM(B3:I3)))/((COUNT(B3:I3))*25)</f>
        <v>0.97</v>
      </c>
      <c r="L3" t="s">
        <v>11</v>
      </c>
      <c r="M3">
        <v>2</v>
      </c>
    </row>
    <row r="4" spans="1:13" x14ac:dyDescent="0.25">
      <c r="A4" t="s">
        <v>2</v>
      </c>
      <c r="B4">
        <v>4</v>
      </c>
      <c r="C4">
        <v>4</v>
      </c>
      <c r="D4">
        <v>4</v>
      </c>
      <c r="E4">
        <v>2</v>
      </c>
      <c r="F4">
        <v>4</v>
      </c>
      <c r="G4">
        <v>3</v>
      </c>
      <c r="H4">
        <v>4</v>
      </c>
      <c r="I4">
        <v>3</v>
      </c>
      <c r="J4">
        <f>(((COUNT(B4:I4))*26)-(SUM(B4:I4)))/((COUNT(B4:I4))*25)</f>
        <v>0.9</v>
      </c>
      <c r="L4" t="s">
        <v>13</v>
      </c>
      <c r="M4">
        <v>3</v>
      </c>
    </row>
    <row r="5" spans="1:13" x14ac:dyDescent="0.25">
      <c r="A5" t="s">
        <v>13</v>
      </c>
      <c r="B5">
        <v>9</v>
      </c>
      <c r="C5">
        <v>3</v>
      </c>
      <c r="D5">
        <v>7</v>
      </c>
      <c r="E5">
        <v>4</v>
      </c>
      <c r="F5">
        <v>3</v>
      </c>
      <c r="G5">
        <v>4</v>
      </c>
      <c r="H5">
        <v>3</v>
      </c>
      <c r="I5">
        <v>5</v>
      </c>
      <c r="J5">
        <f>(((COUNT(B5:I5))*26)-(SUM(B5:I5)))/((COUNT(B5:I5))*25)</f>
        <v>0.85</v>
      </c>
      <c r="L5" t="s">
        <v>2</v>
      </c>
      <c r="M5">
        <v>4</v>
      </c>
    </row>
    <row r="6" spans="1:13" x14ac:dyDescent="0.25">
      <c r="A6" t="s">
        <v>10</v>
      </c>
      <c r="B6">
        <v>3</v>
      </c>
      <c r="C6">
        <v>5</v>
      </c>
      <c r="D6">
        <v>13</v>
      </c>
      <c r="E6">
        <v>8</v>
      </c>
      <c r="F6">
        <v>5</v>
      </c>
      <c r="G6">
        <v>5</v>
      </c>
      <c r="H6">
        <v>5</v>
      </c>
      <c r="I6">
        <v>4</v>
      </c>
      <c r="J6">
        <f>(((COUNT(B6:I6))*26)-(SUM(B6:I6)))/((COUNT(B6:I6))*25)</f>
        <v>0.8</v>
      </c>
      <c r="L6" t="s">
        <v>10</v>
      </c>
      <c r="M6">
        <v>5</v>
      </c>
    </row>
    <row r="7" spans="1:13" x14ac:dyDescent="0.25">
      <c r="A7" t="s">
        <v>39</v>
      </c>
      <c r="B7">
        <v>5</v>
      </c>
      <c r="C7">
        <v>7</v>
      </c>
      <c r="D7">
        <v>8</v>
      </c>
      <c r="E7">
        <v>7</v>
      </c>
      <c r="F7">
        <v>10</v>
      </c>
      <c r="G7">
        <v>9</v>
      </c>
      <c r="H7">
        <v>12</v>
      </c>
      <c r="I7">
        <v>9</v>
      </c>
      <c r="J7">
        <f>(((COUNT(B7:I7))*26)-(SUM(B7:I7)))/((COUNT(B7:I7))*25)</f>
        <v>0.70499999999999996</v>
      </c>
      <c r="L7" t="s">
        <v>14</v>
      </c>
      <c r="M7">
        <v>6</v>
      </c>
    </row>
    <row r="8" spans="1:13" x14ac:dyDescent="0.25">
      <c r="A8" t="s">
        <v>14</v>
      </c>
      <c r="B8">
        <v>10</v>
      </c>
      <c r="C8">
        <v>8</v>
      </c>
      <c r="D8">
        <v>11</v>
      </c>
      <c r="E8">
        <v>17</v>
      </c>
      <c r="F8">
        <v>6</v>
      </c>
      <c r="G8">
        <v>7</v>
      </c>
      <c r="H8">
        <v>6</v>
      </c>
      <c r="I8">
        <v>8</v>
      </c>
      <c r="J8">
        <f>(((COUNT(B8:I8))*26)-(SUM(B8:I8)))/((COUNT(B8:I8))*25)</f>
        <v>0.67500000000000004</v>
      </c>
      <c r="L8" t="s">
        <v>4</v>
      </c>
      <c r="M8">
        <v>7</v>
      </c>
    </row>
    <row r="9" spans="1:13" x14ac:dyDescent="0.25">
      <c r="A9" t="s">
        <v>31</v>
      </c>
      <c r="B9">
        <v>7</v>
      </c>
      <c r="C9">
        <v>13</v>
      </c>
      <c r="D9">
        <v>9</v>
      </c>
      <c r="E9">
        <v>10</v>
      </c>
      <c r="F9">
        <v>15</v>
      </c>
      <c r="G9">
        <v>10</v>
      </c>
      <c r="H9">
        <v>8</v>
      </c>
      <c r="I9">
        <v>13</v>
      </c>
      <c r="J9">
        <f>(((COUNT(B9:I9))*26)-(SUM(B9:I9)))/((COUNT(B9:I9))*25)</f>
        <v>0.61499999999999999</v>
      </c>
      <c r="L9" t="s">
        <v>31</v>
      </c>
      <c r="M9">
        <v>8</v>
      </c>
    </row>
    <row r="10" spans="1:13" x14ac:dyDescent="0.25">
      <c r="A10" t="s">
        <v>40</v>
      </c>
      <c r="B10">
        <v>6</v>
      </c>
      <c r="C10">
        <v>10</v>
      </c>
      <c r="D10">
        <v>16</v>
      </c>
      <c r="E10">
        <v>12</v>
      </c>
      <c r="F10">
        <v>12</v>
      </c>
      <c r="G10">
        <v>11</v>
      </c>
      <c r="H10">
        <v>9</v>
      </c>
      <c r="I10">
        <v>14</v>
      </c>
      <c r="J10">
        <f>(((COUNT(B10:I10))*26)-(SUM(B10:I10)))/((COUNT(B10:I10))*25)</f>
        <v>0.59</v>
      </c>
      <c r="L10" t="s">
        <v>40</v>
      </c>
      <c r="M10">
        <v>9</v>
      </c>
    </row>
    <row r="11" spans="1:13" x14ac:dyDescent="0.25">
      <c r="A11" t="s">
        <v>4</v>
      </c>
      <c r="B11">
        <v>8</v>
      </c>
      <c r="C11">
        <v>11</v>
      </c>
      <c r="D11">
        <v>12</v>
      </c>
      <c r="E11">
        <v>18</v>
      </c>
      <c r="F11">
        <v>7</v>
      </c>
      <c r="G11">
        <v>12</v>
      </c>
      <c r="H11">
        <v>7</v>
      </c>
      <c r="I11">
        <v>16</v>
      </c>
      <c r="J11">
        <f>(((COUNT(B11:I11))*26)-(SUM(B11:I11)))/((COUNT(B11:I11))*25)</f>
        <v>0.58499999999999996</v>
      </c>
      <c r="L11" t="s">
        <v>15</v>
      </c>
      <c r="M11">
        <v>10</v>
      </c>
    </row>
    <row r="12" spans="1:13" x14ac:dyDescent="0.25">
      <c r="A12" t="s">
        <v>52</v>
      </c>
      <c r="B12">
        <v>18</v>
      </c>
      <c r="C12">
        <v>12</v>
      </c>
      <c r="D12">
        <v>5</v>
      </c>
      <c r="E12">
        <v>14</v>
      </c>
      <c r="F12">
        <v>8</v>
      </c>
      <c r="G12">
        <v>16</v>
      </c>
      <c r="H12">
        <v>11</v>
      </c>
      <c r="I12">
        <v>15</v>
      </c>
      <c r="J12">
        <f>(((COUNT(B12:I12))*26)-(SUM(B12:I12)))/((COUNT(B12:I12))*25)</f>
        <v>0.54500000000000004</v>
      </c>
      <c r="L12" t="s">
        <v>52</v>
      </c>
      <c r="M12">
        <v>11</v>
      </c>
    </row>
    <row r="13" spans="1:13" x14ac:dyDescent="0.25">
      <c r="A13" t="s">
        <v>26</v>
      </c>
      <c r="B13">
        <v>12</v>
      </c>
      <c r="C13">
        <v>6</v>
      </c>
      <c r="D13">
        <v>22</v>
      </c>
      <c r="E13">
        <v>24</v>
      </c>
      <c r="F13">
        <v>13</v>
      </c>
      <c r="G13">
        <v>26</v>
      </c>
      <c r="H13">
        <v>16</v>
      </c>
      <c r="I13">
        <v>10</v>
      </c>
      <c r="J13">
        <f>(((COUNT(B13:I13))*26)-(SUM(B13:I13)))/((COUNT(B13:I13))*25)</f>
        <v>0.39500000000000002</v>
      </c>
      <c r="L13" t="s">
        <v>39</v>
      </c>
      <c r="M13">
        <v>12</v>
      </c>
    </row>
    <row r="14" spans="1:13" x14ac:dyDescent="0.25">
      <c r="A14" t="s">
        <v>34</v>
      </c>
      <c r="B14">
        <v>14</v>
      </c>
      <c r="C14">
        <v>9</v>
      </c>
      <c r="D14">
        <v>19</v>
      </c>
      <c r="E14">
        <v>26</v>
      </c>
      <c r="F14">
        <v>9</v>
      </c>
      <c r="G14">
        <v>6</v>
      </c>
      <c r="H14">
        <v>14</v>
      </c>
      <c r="I14">
        <v>6</v>
      </c>
      <c r="J14">
        <f>(((COUNT(B14:I14))*26)-(SUM(B14:I14)))/((COUNT(B14:I14))*25)</f>
        <v>0.52500000000000002</v>
      </c>
      <c r="L14" t="s">
        <v>18</v>
      </c>
      <c r="M14">
        <v>13</v>
      </c>
    </row>
    <row r="15" spans="1:13" x14ac:dyDescent="0.25">
      <c r="A15" t="s">
        <v>9</v>
      </c>
      <c r="B15">
        <v>25</v>
      </c>
      <c r="C15">
        <v>16</v>
      </c>
      <c r="D15">
        <v>14</v>
      </c>
      <c r="E15">
        <v>6</v>
      </c>
      <c r="F15">
        <v>16</v>
      </c>
      <c r="G15">
        <v>13</v>
      </c>
      <c r="H15">
        <v>15</v>
      </c>
      <c r="I15">
        <v>7</v>
      </c>
      <c r="J15">
        <f>(((COUNT(B15:I15))*26)-(SUM(B15:I15)))/((COUNT(B15:I15))*25)</f>
        <v>0.48</v>
      </c>
      <c r="L15" t="s">
        <v>34</v>
      </c>
      <c r="M15">
        <v>14</v>
      </c>
    </row>
    <row r="16" spans="1:13" x14ac:dyDescent="0.25">
      <c r="A16" t="s">
        <v>12</v>
      </c>
      <c r="B16">
        <v>19</v>
      </c>
      <c r="C16">
        <v>15</v>
      </c>
      <c r="D16">
        <v>18</v>
      </c>
      <c r="E16">
        <v>5</v>
      </c>
      <c r="F16">
        <v>26</v>
      </c>
      <c r="G16">
        <v>23</v>
      </c>
      <c r="H16">
        <v>22</v>
      </c>
      <c r="I16">
        <v>26</v>
      </c>
      <c r="J16">
        <f>(((COUNT(B16:I16))*26)-(SUM(B16:I16)))/((COUNT(B16:I16))*25)</f>
        <v>0.27</v>
      </c>
      <c r="L16" t="s">
        <v>9</v>
      </c>
      <c r="M16">
        <v>15</v>
      </c>
    </row>
    <row r="17" spans="1:13" x14ac:dyDescent="0.25">
      <c r="A17" t="s">
        <v>45</v>
      </c>
      <c r="B17">
        <v>11</v>
      </c>
      <c r="C17">
        <v>18</v>
      </c>
      <c r="D17">
        <v>10</v>
      </c>
      <c r="E17">
        <v>26</v>
      </c>
      <c r="F17">
        <v>21</v>
      </c>
      <c r="G17">
        <v>25</v>
      </c>
      <c r="H17">
        <v>25</v>
      </c>
      <c r="I17">
        <v>20</v>
      </c>
      <c r="J17">
        <f>(((COUNT(B17:I17))*26)-(SUM(B17:I17)))/((COUNT(B17:I17))*25)</f>
        <v>0.26</v>
      </c>
      <c r="L17" t="s">
        <v>26</v>
      </c>
      <c r="M17">
        <v>16</v>
      </c>
    </row>
    <row r="18" spans="1:13" x14ac:dyDescent="0.25">
      <c r="A18" t="s">
        <v>15</v>
      </c>
      <c r="B18">
        <v>17</v>
      </c>
      <c r="C18">
        <v>20</v>
      </c>
      <c r="D18">
        <v>24</v>
      </c>
      <c r="E18">
        <v>19</v>
      </c>
      <c r="F18">
        <v>11</v>
      </c>
      <c r="G18">
        <v>18</v>
      </c>
      <c r="H18">
        <v>10</v>
      </c>
      <c r="I18">
        <v>24</v>
      </c>
      <c r="J18">
        <f>(((COUNT(B18:I18))*26)-(SUM(B18:I18)))/((COUNT(B18:I18))*25)</f>
        <v>0.32500000000000001</v>
      </c>
      <c r="L18" t="s">
        <v>28</v>
      </c>
      <c r="M18">
        <v>17</v>
      </c>
    </row>
    <row r="19" spans="1:13" x14ac:dyDescent="0.25">
      <c r="A19" t="s">
        <v>25</v>
      </c>
      <c r="B19">
        <v>15</v>
      </c>
      <c r="C19">
        <v>26</v>
      </c>
      <c r="D19">
        <v>6</v>
      </c>
      <c r="E19">
        <v>22</v>
      </c>
      <c r="F19">
        <v>26</v>
      </c>
      <c r="G19">
        <v>17</v>
      </c>
      <c r="H19">
        <v>21</v>
      </c>
      <c r="I19">
        <v>18</v>
      </c>
      <c r="J19">
        <f>(((COUNT(B19:I19))*26)-(SUM(B19:I19)))/((COUNT(B19:I19))*25)</f>
        <v>0.28499999999999998</v>
      </c>
      <c r="L19" t="s">
        <v>6</v>
      </c>
      <c r="M19">
        <v>18</v>
      </c>
    </row>
    <row r="20" spans="1:13" x14ac:dyDescent="0.25">
      <c r="A20" t="s">
        <v>18</v>
      </c>
      <c r="B20">
        <v>16</v>
      </c>
      <c r="C20">
        <v>22</v>
      </c>
      <c r="D20">
        <v>25</v>
      </c>
      <c r="E20">
        <v>9</v>
      </c>
      <c r="F20">
        <v>24</v>
      </c>
      <c r="G20">
        <v>14</v>
      </c>
      <c r="H20">
        <v>13</v>
      </c>
      <c r="I20">
        <v>19</v>
      </c>
      <c r="J20">
        <f>(((COUNT(B20:I20))*26)-(SUM(B20:I20)))/((COUNT(B20:I20))*25)</f>
        <v>0.33</v>
      </c>
      <c r="L20" t="s">
        <v>29</v>
      </c>
      <c r="M20">
        <v>19</v>
      </c>
    </row>
    <row r="21" spans="1:13" x14ac:dyDescent="0.25">
      <c r="A21" t="s">
        <v>82</v>
      </c>
      <c r="B21">
        <v>13</v>
      </c>
      <c r="C21">
        <v>19</v>
      </c>
      <c r="D21">
        <v>20</v>
      </c>
      <c r="E21">
        <v>26</v>
      </c>
      <c r="F21">
        <v>19</v>
      </c>
      <c r="G21">
        <v>19</v>
      </c>
      <c r="H21">
        <v>18</v>
      </c>
      <c r="I21">
        <v>26</v>
      </c>
      <c r="J21">
        <f>(((COUNT(B21:I21))*26)-(SUM(B21:I21)))/((COUNT(B21:I21))*25)</f>
        <v>0.24</v>
      </c>
      <c r="L21" t="s">
        <v>85</v>
      </c>
      <c r="M21">
        <v>20</v>
      </c>
    </row>
    <row r="22" spans="1:13" x14ac:dyDescent="0.25">
      <c r="A22" t="s">
        <v>51</v>
      </c>
      <c r="B22">
        <v>26</v>
      </c>
      <c r="C22">
        <v>26</v>
      </c>
      <c r="D22">
        <v>2</v>
      </c>
      <c r="E22">
        <v>20</v>
      </c>
      <c r="F22">
        <v>26</v>
      </c>
      <c r="G22">
        <v>22</v>
      </c>
      <c r="H22">
        <v>26</v>
      </c>
      <c r="I22">
        <v>26</v>
      </c>
      <c r="J22">
        <f>(((COUNT(B22:I22))*26)-(SUM(B22:I22)))/((COUNT(B22:I22))*25)</f>
        <v>0.17</v>
      </c>
      <c r="L22" t="s">
        <v>25</v>
      </c>
      <c r="M22">
        <v>21</v>
      </c>
    </row>
    <row r="23" spans="1:13" x14ac:dyDescent="0.25">
      <c r="A23" t="s">
        <v>46</v>
      </c>
      <c r="B23">
        <v>23</v>
      </c>
      <c r="C23">
        <v>14</v>
      </c>
      <c r="D23">
        <v>26</v>
      </c>
      <c r="E23">
        <v>26</v>
      </c>
      <c r="F23">
        <v>17</v>
      </c>
      <c r="G23">
        <v>26</v>
      </c>
      <c r="H23">
        <v>26</v>
      </c>
      <c r="I23">
        <v>12</v>
      </c>
      <c r="J23">
        <f>(((COUNT(B23:I23))*26)-(SUM(B23:I23)))/((COUNT(B23:I23))*25)</f>
        <v>0.19</v>
      </c>
      <c r="L23" t="s">
        <v>12</v>
      </c>
      <c r="M23">
        <v>22</v>
      </c>
    </row>
    <row r="24" spans="1:13" x14ac:dyDescent="0.25">
      <c r="A24" t="s">
        <v>85</v>
      </c>
      <c r="B24">
        <v>26</v>
      </c>
      <c r="C24">
        <v>17</v>
      </c>
      <c r="D24">
        <v>26</v>
      </c>
      <c r="E24">
        <v>26</v>
      </c>
      <c r="F24">
        <v>14</v>
      </c>
      <c r="G24">
        <v>26</v>
      </c>
      <c r="H24">
        <v>20</v>
      </c>
      <c r="I24">
        <v>26</v>
      </c>
      <c r="J24">
        <f>(((COUNT(B24:I24))*26)-(SUM(B24:I24)))/((COUNT(B24:I24))*25)</f>
        <v>0.13500000000000001</v>
      </c>
      <c r="L24" t="s">
        <v>8</v>
      </c>
      <c r="M24">
        <v>23</v>
      </c>
    </row>
    <row r="25" spans="1:13" x14ac:dyDescent="0.25">
      <c r="A25" t="s">
        <v>28</v>
      </c>
      <c r="B25">
        <v>26</v>
      </c>
      <c r="C25">
        <v>21</v>
      </c>
      <c r="D25">
        <v>26</v>
      </c>
      <c r="E25">
        <v>15</v>
      </c>
      <c r="F25">
        <v>23</v>
      </c>
      <c r="G25">
        <v>8</v>
      </c>
      <c r="H25">
        <v>17</v>
      </c>
      <c r="I25">
        <v>11</v>
      </c>
      <c r="J25">
        <f>(((COUNT(B25:I25))*26)-(SUM(B25:I25)))/((COUNT(B25:I25))*25)</f>
        <v>0.30499999999999999</v>
      </c>
      <c r="L25" t="s">
        <v>47</v>
      </c>
      <c r="M25">
        <v>24</v>
      </c>
    </row>
    <row r="26" spans="1:13" x14ac:dyDescent="0.25">
      <c r="A26" t="s">
        <v>8</v>
      </c>
      <c r="B26">
        <v>26</v>
      </c>
      <c r="C26">
        <v>26</v>
      </c>
      <c r="D26">
        <v>26</v>
      </c>
      <c r="E26">
        <v>11</v>
      </c>
      <c r="F26">
        <v>25</v>
      </c>
      <c r="G26">
        <v>21</v>
      </c>
      <c r="H26">
        <v>23</v>
      </c>
      <c r="I26">
        <v>23</v>
      </c>
      <c r="J26">
        <f>(((COUNT(B26:I26))*26)-(SUM(B26:I26)))/((COUNT(B26:I26))*25)</f>
        <v>0.13500000000000001</v>
      </c>
      <c r="L26" t="s">
        <v>45</v>
      </c>
      <c r="M26">
        <v>25</v>
      </c>
    </row>
    <row r="27" spans="1:13" x14ac:dyDescent="0.25">
      <c r="A27" t="s">
        <v>83</v>
      </c>
      <c r="B27">
        <v>21</v>
      </c>
      <c r="C27">
        <v>26</v>
      </c>
      <c r="D27">
        <v>26</v>
      </c>
      <c r="E27">
        <v>26</v>
      </c>
      <c r="F27">
        <v>20</v>
      </c>
      <c r="G27">
        <v>26</v>
      </c>
      <c r="H27">
        <v>26</v>
      </c>
      <c r="I27">
        <v>26</v>
      </c>
      <c r="J27">
        <f>(((COUNT(B27:I27))*26)-(SUM(B27:I27)))/((COUNT(B27:I27))*25)</f>
        <v>5.5E-2</v>
      </c>
    </row>
    <row r="28" spans="1:13" x14ac:dyDescent="0.25">
      <c r="A28" t="s">
        <v>35</v>
      </c>
      <c r="B28">
        <v>26</v>
      </c>
      <c r="C28">
        <v>23</v>
      </c>
      <c r="D28">
        <v>26</v>
      </c>
      <c r="E28">
        <v>26</v>
      </c>
      <c r="F28">
        <v>18</v>
      </c>
      <c r="G28">
        <v>26</v>
      </c>
      <c r="H28">
        <v>26</v>
      </c>
      <c r="I28">
        <v>25</v>
      </c>
      <c r="J28">
        <f>(((COUNT(B28:I28))*26)-(SUM(B28:I28)))/((COUNT(B28:I28))*25)</f>
        <v>0.06</v>
      </c>
    </row>
    <row r="29" spans="1:13" x14ac:dyDescent="0.25">
      <c r="A29" t="s">
        <v>53</v>
      </c>
      <c r="B29">
        <v>26</v>
      </c>
      <c r="C29">
        <v>26</v>
      </c>
      <c r="D29">
        <v>15</v>
      </c>
      <c r="E29">
        <v>26</v>
      </c>
      <c r="F29">
        <v>26</v>
      </c>
      <c r="G29">
        <v>26</v>
      </c>
      <c r="H29">
        <v>26</v>
      </c>
      <c r="I29">
        <v>26</v>
      </c>
      <c r="J29">
        <f>(((COUNT(B29:I29))*26)-(SUM(B29:I29)))/((COUNT(B29:I29))*25)</f>
        <v>5.5E-2</v>
      </c>
    </row>
    <row r="30" spans="1:13" x14ac:dyDescent="0.25">
      <c r="A30" t="s">
        <v>23</v>
      </c>
      <c r="B30">
        <v>26</v>
      </c>
      <c r="C30">
        <v>26</v>
      </c>
      <c r="D30">
        <v>26</v>
      </c>
      <c r="E30">
        <v>16</v>
      </c>
      <c r="F30">
        <v>26</v>
      </c>
      <c r="G30">
        <v>26</v>
      </c>
      <c r="H30">
        <v>26</v>
      </c>
      <c r="I30">
        <v>26</v>
      </c>
      <c r="J30">
        <f>(((COUNT(B30:I30))*26)-(SUM(B30:I30)))/((COUNT(B30:I30))*25)</f>
        <v>0.05</v>
      </c>
    </row>
    <row r="31" spans="1:13" x14ac:dyDescent="0.25">
      <c r="A31" t="s">
        <v>5</v>
      </c>
      <c r="B31">
        <v>22</v>
      </c>
      <c r="C31">
        <v>26</v>
      </c>
      <c r="D31">
        <v>26</v>
      </c>
      <c r="E31">
        <v>21</v>
      </c>
      <c r="F31">
        <v>26</v>
      </c>
      <c r="G31">
        <v>26</v>
      </c>
      <c r="H31">
        <v>26</v>
      </c>
      <c r="I31">
        <v>26</v>
      </c>
      <c r="J31">
        <f>(((COUNT(B31:I31))*26)-(SUM(B31:I31)))/((COUNT(B31:I31))*25)</f>
        <v>4.4999999999999998E-2</v>
      </c>
    </row>
    <row r="32" spans="1:13" x14ac:dyDescent="0.25">
      <c r="A32" t="s">
        <v>37</v>
      </c>
      <c r="B32">
        <v>26</v>
      </c>
      <c r="C32">
        <v>26</v>
      </c>
      <c r="D32">
        <v>17</v>
      </c>
      <c r="E32">
        <v>26</v>
      </c>
      <c r="F32">
        <v>26</v>
      </c>
      <c r="G32">
        <v>20</v>
      </c>
      <c r="H32">
        <v>26</v>
      </c>
      <c r="I32">
        <v>26</v>
      </c>
      <c r="J32">
        <f>(((COUNT(B32:I32))*26)-(SUM(B32:I32)))/((COUNT(B32:I32))*25)</f>
        <v>7.4999999999999997E-2</v>
      </c>
    </row>
    <row r="33" spans="1:10" x14ac:dyDescent="0.25">
      <c r="A33" t="s">
        <v>48</v>
      </c>
      <c r="B33">
        <v>20</v>
      </c>
      <c r="C33">
        <v>24</v>
      </c>
      <c r="D33">
        <v>26</v>
      </c>
      <c r="E33">
        <v>26</v>
      </c>
      <c r="F33">
        <v>26</v>
      </c>
      <c r="G33">
        <v>26</v>
      </c>
      <c r="H33">
        <v>26</v>
      </c>
      <c r="I33">
        <v>26</v>
      </c>
      <c r="J33">
        <f>(((COUNT(B33:I33))*26)-(SUM(B33:I33)))/((COUNT(B33:I33))*25)</f>
        <v>0.04</v>
      </c>
    </row>
    <row r="34" spans="1:10" x14ac:dyDescent="0.25">
      <c r="A34" t="s">
        <v>3</v>
      </c>
      <c r="B34">
        <v>26</v>
      </c>
      <c r="C34">
        <v>26</v>
      </c>
      <c r="D34">
        <v>21</v>
      </c>
      <c r="E34">
        <v>26</v>
      </c>
      <c r="F34">
        <v>26</v>
      </c>
      <c r="G34">
        <v>26</v>
      </c>
      <c r="H34">
        <v>26</v>
      </c>
      <c r="I34">
        <v>26</v>
      </c>
      <c r="J34">
        <f>(((COUNT(B34:I34))*26)-(SUM(B34:I34)))/((COUNT(B34:I34))*25)</f>
        <v>2.5000000000000001E-2</v>
      </c>
    </row>
    <row r="35" spans="1:10" x14ac:dyDescent="0.25">
      <c r="A35" t="s">
        <v>87</v>
      </c>
      <c r="B35">
        <v>26</v>
      </c>
      <c r="C35">
        <v>26</v>
      </c>
      <c r="D35">
        <v>26</v>
      </c>
      <c r="E35">
        <v>26</v>
      </c>
      <c r="F35">
        <v>22</v>
      </c>
      <c r="G35">
        <v>26</v>
      </c>
      <c r="H35">
        <v>26</v>
      </c>
      <c r="I35">
        <v>26</v>
      </c>
      <c r="J35">
        <f>(((COUNT(B35:I35))*26)-(SUM(B35:I35)))/((COUNT(B35:I35))*25)</f>
        <v>0.02</v>
      </c>
    </row>
    <row r="36" spans="1:10" x14ac:dyDescent="0.25">
      <c r="A36" t="s">
        <v>84</v>
      </c>
      <c r="B36">
        <v>26</v>
      </c>
      <c r="C36">
        <v>26</v>
      </c>
      <c r="D36">
        <v>23</v>
      </c>
      <c r="E36">
        <v>26</v>
      </c>
      <c r="F36">
        <v>26</v>
      </c>
      <c r="G36">
        <v>26</v>
      </c>
      <c r="H36">
        <v>26</v>
      </c>
      <c r="I36">
        <v>26</v>
      </c>
      <c r="J36">
        <f>(((COUNT(B36:I36))*26)-(SUM(B36:I36)))/((COUNT(B36:I36))*25)</f>
        <v>1.4999999999999999E-2</v>
      </c>
    </row>
    <row r="37" spans="1:10" x14ac:dyDescent="0.25">
      <c r="A37" t="s">
        <v>7</v>
      </c>
      <c r="B37">
        <v>26</v>
      </c>
      <c r="C37">
        <v>26</v>
      </c>
      <c r="D37">
        <v>26</v>
      </c>
      <c r="E37">
        <v>23</v>
      </c>
      <c r="F37">
        <v>26</v>
      </c>
      <c r="G37">
        <v>26</v>
      </c>
      <c r="H37">
        <v>26</v>
      </c>
      <c r="I37">
        <v>26</v>
      </c>
      <c r="J37">
        <f>(((COUNT(B37:I37))*26)-(SUM(B37:I37)))/((COUNT(B37:I37))*25)</f>
        <v>1.4999999999999999E-2</v>
      </c>
    </row>
    <row r="38" spans="1:10" x14ac:dyDescent="0.25">
      <c r="A38" t="s">
        <v>16</v>
      </c>
      <c r="B38">
        <v>24</v>
      </c>
      <c r="C38">
        <v>26</v>
      </c>
      <c r="D38">
        <v>26</v>
      </c>
      <c r="E38">
        <v>26</v>
      </c>
      <c r="F38">
        <v>26</v>
      </c>
      <c r="G38">
        <v>26</v>
      </c>
      <c r="H38">
        <v>26</v>
      </c>
      <c r="I38">
        <v>26</v>
      </c>
      <c r="J38">
        <f>(((COUNT(B38:I38))*26)-(SUM(B38:I38)))/((COUNT(B38:I38))*25)</f>
        <v>0.01</v>
      </c>
    </row>
    <row r="39" spans="1:10" x14ac:dyDescent="0.25">
      <c r="A39" t="s">
        <v>86</v>
      </c>
      <c r="B39">
        <v>26</v>
      </c>
      <c r="C39">
        <v>25</v>
      </c>
      <c r="D39">
        <v>26</v>
      </c>
      <c r="E39">
        <v>26</v>
      </c>
      <c r="F39">
        <v>26</v>
      </c>
      <c r="G39">
        <v>26</v>
      </c>
      <c r="H39">
        <v>26</v>
      </c>
      <c r="I39">
        <v>21</v>
      </c>
      <c r="J39">
        <f>(((COUNT(B39:I39))*26)-(SUM(B39:I39)))/((COUNT(B39:I39))*25)</f>
        <v>0.03</v>
      </c>
    </row>
    <row r="40" spans="1:10" x14ac:dyDescent="0.25">
      <c r="A40" t="s">
        <v>29</v>
      </c>
      <c r="B40">
        <v>26</v>
      </c>
      <c r="C40">
        <v>26</v>
      </c>
      <c r="D40">
        <v>26</v>
      </c>
      <c r="E40">
        <v>25</v>
      </c>
      <c r="F40">
        <v>26</v>
      </c>
      <c r="G40">
        <v>15</v>
      </c>
      <c r="H40">
        <v>19</v>
      </c>
      <c r="I40">
        <v>17</v>
      </c>
      <c r="J40">
        <f>(((COUNT(B40:I40))*26)-(SUM(B40:I40)))/((COUNT(B40:I40))*25)</f>
        <v>0.14000000000000001</v>
      </c>
    </row>
    <row r="41" spans="1:10" x14ac:dyDescent="0.25">
      <c r="A41" t="s">
        <v>49</v>
      </c>
      <c r="B41">
        <v>26</v>
      </c>
      <c r="C41">
        <v>26</v>
      </c>
      <c r="D41">
        <v>26</v>
      </c>
      <c r="E41">
        <v>26</v>
      </c>
      <c r="F41">
        <v>26</v>
      </c>
      <c r="G41">
        <v>26</v>
      </c>
      <c r="H41">
        <v>26</v>
      </c>
      <c r="I41">
        <v>22</v>
      </c>
      <c r="J41">
        <f>(((COUNT(B41:I41))*26)-(SUM(B41:I41)))/((COUNT(B41:I41))*25)</f>
        <v>0.02</v>
      </c>
    </row>
    <row r="42" spans="1:10" x14ac:dyDescent="0.25">
      <c r="A42" t="s">
        <v>47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24</v>
      </c>
      <c r="H42">
        <v>24</v>
      </c>
      <c r="I42">
        <v>26</v>
      </c>
      <c r="J42">
        <f>(((COUNT(B42:I42))*26)-(SUM(B42:I42)))/((COUNT(B42:I42))*25)</f>
        <v>0.02</v>
      </c>
    </row>
  </sheetData>
  <sortState ref="A2:L40">
    <sortCondition descending="1" ref="J2:J40"/>
    <sortCondition ref="B2:B40"/>
    <sortCondition ref="C2:C4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Normal="100" workbookViewId="0">
      <selection activeCell="J30" sqref="J30"/>
    </sheetView>
  </sheetViews>
  <sheetFormatPr defaultRowHeight="15" x14ac:dyDescent="0.25"/>
  <cols>
    <col min="2" max="2" width="18" customWidth="1"/>
    <col min="3" max="3" width="6" customWidth="1"/>
    <col min="10" max="10" width="20" customWidth="1"/>
    <col min="18" max="18" width="14" customWidth="1"/>
  </cols>
  <sheetData>
    <row r="1" spans="1:13" x14ac:dyDescent="0.25">
      <c r="A1" t="s">
        <v>20</v>
      </c>
      <c r="B1" t="s">
        <v>0</v>
      </c>
      <c r="C1" t="s">
        <v>33</v>
      </c>
      <c r="D1" t="s">
        <v>22</v>
      </c>
      <c r="E1" t="s">
        <v>41</v>
      </c>
      <c r="F1" t="s">
        <v>43</v>
      </c>
    </row>
    <row r="2" spans="1:13" x14ac:dyDescent="0.25">
      <c r="A2">
        <v>1</v>
      </c>
      <c r="B2" t="s">
        <v>11</v>
      </c>
      <c r="C2">
        <v>0.98</v>
      </c>
      <c r="D2">
        <v>1</v>
      </c>
      <c r="E2" s="2" t="str">
        <f>IF(F2="NEW","NEW",IF(G2=0,"≍",IF(G2&gt;0,CONCATENATE("▲",G2),CONCATENATE("▼",-1*G2))))</f>
        <v>▲4</v>
      </c>
      <c r="F2">
        <v>5</v>
      </c>
      <c r="G2">
        <f t="shared" ref="G2:G40" si="0">IF(F2="NEW","NEW",F2-A2)</f>
        <v>4</v>
      </c>
      <c r="H2" t="str">
        <f>IF(F2="NEW","NEW",IF(G2=0,"≍",IF(G2&gt;0,CONCATENATE("▲",G2),CONCATENATE("▼",-1*G2))))</f>
        <v>▲4</v>
      </c>
      <c r="M2" t="str">
        <f>CONCATENATE("Score: ",C2, " Human Rank: #", D2," Change: ",H2)</f>
        <v>Score: 0.98 Human Rank: #1 Change: ▲4</v>
      </c>
    </row>
    <row r="3" spans="1:13" x14ac:dyDescent="0.25">
      <c r="A3">
        <v>2</v>
      </c>
      <c r="B3" t="s">
        <v>1</v>
      </c>
      <c r="C3">
        <v>0.97</v>
      </c>
      <c r="D3">
        <v>2</v>
      </c>
      <c r="E3" s="2" t="str">
        <f t="shared" ref="E3:E40" si="1">IF(F3="NEW","NEW",IF(G3=0,"≍",IF(G3&gt;0,CONCATENATE("▲",G3),CONCATENATE("▼",-1*G3))))</f>
        <v>▼1</v>
      </c>
      <c r="F3">
        <v>1</v>
      </c>
      <c r="G3">
        <f t="shared" si="0"/>
        <v>-1</v>
      </c>
      <c r="H3" t="str">
        <f t="shared" ref="H3:H40" si="2">IF(F3="NEW","NEW",IF(G3=0,"≍",IF(G3&gt;0,CONCATENATE("▲",G3),CONCATENATE("▼",-1*G3))))</f>
        <v>▼1</v>
      </c>
      <c r="M3" t="str">
        <f t="shared" ref="M3:M40" si="3">CONCATENATE("Score: ",C3, " Human Rank: #", D3," Change: ",H3)</f>
        <v>Score: 0.97 Human Rank: #2 Change: ▼1</v>
      </c>
    </row>
    <row r="4" spans="1:13" x14ac:dyDescent="0.25">
      <c r="A4">
        <v>3</v>
      </c>
      <c r="B4" t="s">
        <v>2</v>
      </c>
      <c r="C4">
        <v>0.9</v>
      </c>
      <c r="D4">
        <v>4</v>
      </c>
      <c r="E4" s="2" t="str">
        <f t="shared" si="1"/>
        <v>▼1</v>
      </c>
      <c r="F4">
        <v>2</v>
      </c>
      <c r="G4">
        <f t="shared" si="0"/>
        <v>-1</v>
      </c>
      <c r="H4" t="str">
        <f t="shared" si="2"/>
        <v>▼1</v>
      </c>
      <c r="M4" t="str">
        <f t="shared" si="3"/>
        <v>Score: 0.9 Human Rank: #4 Change: ▼1</v>
      </c>
    </row>
    <row r="5" spans="1:13" x14ac:dyDescent="0.25">
      <c r="A5">
        <v>4</v>
      </c>
      <c r="B5" t="s">
        <v>13</v>
      </c>
      <c r="C5">
        <v>0.85</v>
      </c>
      <c r="D5">
        <v>9</v>
      </c>
      <c r="E5" s="2" t="str">
        <f t="shared" si="1"/>
        <v>▼1</v>
      </c>
      <c r="F5">
        <v>3</v>
      </c>
      <c r="G5">
        <f t="shared" si="0"/>
        <v>-1</v>
      </c>
      <c r="H5" t="str">
        <f t="shared" si="2"/>
        <v>▼1</v>
      </c>
      <c r="M5" t="str">
        <f t="shared" si="3"/>
        <v>Score: 0.85 Human Rank: #9 Change: ▼1</v>
      </c>
    </row>
    <row r="6" spans="1:13" x14ac:dyDescent="0.25">
      <c r="A6">
        <v>5</v>
      </c>
      <c r="B6" t="s">
        <v>10</v>
      </c>
      <c r="C6">
        <v>0.8</v>
      </c>
      <c r="D6">
        <v>3</v>
      </c>
      <c r="E6" s="2" t="str">
        <f t="shared" si="1"/>
        <v>▼1</v>
      </c>
      <c r="F6">
        <v>4</v>
      </c>
      <c r="G6">
        <f t="shared" si="0"/>
        <v>-1</v>
      </c>
      <c r="H6" t="str">
        <f t="shared" si="2"/>
        <v>▼1</v>
      </c>
      <c r="M6" t="str">
        <f t="shared" si="3"/>
        <v>Score: 0.8 Human Rank: #3 Change: ▼1</v>
      </c>
    </row>
    <row r="7" spans="1:13" x14ac:dyDescent="0.25">
      <c r="A7">
        <v>6</v>
      </c>
      <c r="B7" t="s">
        <v>39</v>
      </c>
      <c r="C7">
        <v>0.70499999999999996</v>
      </c>
      <c r="D7">
        <v>5</v>
      </c>
      <c r="E7" s="2" t="str">
        <f t="shared" si="1"/>
        <v>▲5</v>
      </c>
      <c r="F7">
        <v>11</v>
      </c>
      <c r="G7">
        <f t="shared" si="0"/>
        <v>5</v>
      </c>
      <c r="H7" t="str">
        <f t="shared" si="2"/>
        <v>▲5</v>
      </c>
      <c r="M7" t="str">
        <f t="shared" si="3"/>
        <v>Score: 0.705 Human Rank: #5 Change: ▲5</v>
      </c>
    </row>
    <row r="8" spans="1:13" x14ac:dyDescent="0.25">
      <c r="A8">
        <v>7</v>
      </c>
      <c r="B8" t="s">
        <v>14</v>
      </c>
      <c r="C8">
        <v>0.67500000000000004</v>
      </c>
      <c r="D8">
        <v>10</v>
      </c>
      <c r="E8" s="2" t="str">
        <f t="shared" si="1"/>
        <v>≍</v>
      </c>
      <c r="F8">
        <v>7</v>
      </c>
      <c r="G8">
        <f t="shared" si="0"/>
        <v>0</v>
      </c>
      <c r="H8" t="str">
        <f t="shared" si="2"/>
        <v>≍</v>
      </c>
      <c r="M8" t="str">
        <f t="shared" si="3"/>
        <v>Score: 0.675 Human Rank: #10 Change: ≍</v>
      </c>
    </row>
    <row r="9" spans="1:13" x14ac:dyDescent="0.25">
      <c r="A9">
        <v>8</v>
      </c>
      <c r="B9" t="s">
        <v>31</v>
      </c>
      <c r="C9">
        <v>0.61499999999999999</v>
      </c>
      <c r="D9">
        <v>7</v>
      </c>
      <c r="E9" s="2" t="str">
        <f t="shared" si="1"/>
        <v>▼2</v>
      </c>
      <c r="F9">
        <v>6</v>
      </c>
      <c r="G9">
        <f t="shared" si="0"/>
        <v>-2</v>
      </c>
      <c r="H9" t="str">
        <f t="shared" si="2"/>
        <v>▼2</v>
      </c>
      <c r="M9" t="str">
        <f t="shared" si="3"/>
        <v>Score: 0.615 Human Rank: #7 Change: ▼2</v>
      </c>
    </row>
    <row r="10" spans="1:13" x14ac:dyDescent="0.25">
      <c r="A10">
        <v>9</v>
      </c>
      <c r="B10" t="s">
        <v>40</v>
      </c>
      <c r="C10">
        <v>0.59</v>
      </c>
      <c r="D10">
        <v>6</v>
      </c>
      <c r="E10" s="2" t="str">
        <f t="shared" si="1"/>
        <v>▼1</v>
      </c>
      <c r="F10">
        <v>8</v>
      </c>
      <c r="G10">
        <f t="shared" si="0"/>
        <v>-1</v>
      </c>
      <c r="H10" t="str">
        <f t="shared" si="2"/>
        <v>▼1</v>
      </c>
      <c r="M10" t="str">
        <f t="shared" si="3"/>
        <v>Score: 0.59 Human Rank: #6 Change: ▼1</v>
      </c>
    </row>
    <row r="11" spans="1:13" x14ac:dyDescent="0.25">
      <c r="A11">
        <v>10</v>
      </c>
      <c r="B11" t="s">
        <v>4</v>
      </c>
      <c r="C11">
        <v>0.58499999999999996</v>
      </c>
      <c r="D11">
        <v>8</v>
      </c>
      <c r="E11" s="2" t="str">
        <f t="shared" si="1"/>
        <v>▲6</v>
      </c>
      <c r="F11">
        <v>16</v>
      </c>
      <c r="G11">
        <f t="shared" si="0"/>
        <v>6</v>
      </c>
      <c r="H11" t="str">
        <f t="shared" si="2"/>
        <v>▲6</v>
      </c>
      <c r="M11" t="str">
        <f t="shared" si="3"/>
        <v>Score: 0.585 Human Rank: #8 Change: ▲6</v>
      </c>
    </row>
    <row r="12" spans="1:13" x14ac:dyDescent="0.25">
      <c r="A12">
        <v>11</v>
      </c>
      <c r="B12" t="s">
        <v>52</v>
      </c>
      <c r="C12">
        <v>0.54500000000000004</v>
      </c>
      <c r="D12">
        <v>18</v>
      </c>
      <c r="E12" s="2" t="str">
        <f t="shared" si="1"/>
        <v>▲4</v>
      </c>
      <c r="F12">
        <v>15</v>
      </c>
      <c r="G12">
        <f t="shared" si="0"/>
        <v>4</v>
      </c>
      <c r="H12" t="str">
        <f t="shared" si="2"/>
        <v>▲4</v>
      </c>
      <c r="M12" t="str">
        <f t="shared" si="3"/>
        <v>Score: 0.545 Human Rank: #18 Change: ▲4</v>
      </c>
    </row>
    <row r="13" spans="1:13" x14ac:dyDescent="0.25">
      <c r="A13">
        <v>12</v>
      </c>
      <c r="B13" t="s">
        <v>26</v>
      </c>
      <c r="C13">
        <v>0.39500000000000002</v>
      </c>
      <c r="D13">
        <v>12</v>
      </c>
      <c r="E13" s="2" t="str">
        <f t="shared" si="1"/>
        <v>≍</v>
      </c>
      <c r="F13">
        <v>12</v>
      </c>
      <c r="G13">
        <f t="shared" si="0"/>
        <v>0</v>
      </c>
      <c r="H13" t="str">
        <f t="shared" si="2"/>
        <v>≍</v>
      </c>
      <c r="M13" t="str">
        <f t="shared" si="3"/>
        <v>Score: 0.395 Human Rank: #12 Change: ≍</v>
      </c>
    </row>
    <row r="14" spans="1:13" x14ac:dyDescent="0.25">
      <c r="A14">
        <v>13</v>
      </c>
      <c r="B14" t="s">
        <v>34</v>
      </c>
      <c r="C14">
        <v>0.52500000000000002</v>
      </c>
      <c r="D14">
        <v>14</v>
      </c>
      <c r="E14" s="2" t="str">
        <f t="shared" si="1"/>
        <v>▲1</v>
      </c>
      <c r="F14">
        <v>14</v>
      </c>
      <c r="G14">
        <f t="shared" si="0"/>
        <v>1</v>
      </c>
      <c r="H14" t="str">
        <f t="shared" si="2"/>
        <v>▲1</v>
      </c>
      <c r="M14" t="str">
        <f t="shared" si="3"/>
        <v>Score: 0.525 Human Rank: #14 Change: ▲1</v>
      </c>
    </row>
    <row r="15" spans="1:13" x14ac:dyDescent="0.25">
      <c r="A15">
        <v>14</v>
      </c>
      <c r="B15" t="s">
        <v>9</v>
      </c>
      <c r="C15">
        <v>0.48</v>
      </c>
      <c r="D15">
        <v>25</v>
      </c>
      <c r="E15" s="2" t="str">
        <f t="shared" si="1"/>
        <v>▼5</v>
      </c>
      <c r="F15">
        <v>9</v>
      </c>
      <c r="G15">
        <f t="shared" si="0"/>
        <v>-5</v>
      </c>
      <c r="H15" t="str">
        <f t="shared" si="2"/>
        <v>▼5</v>
      </c>
      <c r="M15" t="str">
        <f t="shared" si="3"/>
        <v>Score: 0.48 Human Rank: #25 Change: ▼5</v>
      </c>
    </row>
    <row r="16" spans="1:13" x14ac:dyDescent="0.25">
      <c r="A16">
        <v>15</v>
      </c>
      <c r="B16" t="s">
        <v>12</v>
      </c>
      <c r="C16">
        <v>0.27</v>
      </c>
      <c r="D16">
        <v>19</v>
      </c>
      <c r="E16" s="2" t="str">
        <f t="shared" si="1"/>
        <v>▲14</v>
      </c>
      <c r="F16">
        <v>29</v>
      </c>
      <c r="G16">
        <f t="shared" si="0"/>
        <v>14</v>
      </c>
      <c r="H16" t="str">
        <f t="shared" si="2"/>
        <v>▲14</v>
      </c>
      <c r="M16" t="str">
        <f t="shared" si="3"/>
        <v>Score: 0.27 Human Rank: #19 Change: ▲14</v>
      </c>
    </row>
    <row r="17" spans="1:13" x14ac:dyDescent="0.25">
      <c r="A17">
        <v>16</v>
      </c>
      <c r="B17" t="s">
        <v>45</v>
      </c>
      <c r="C17">
        <v>0.26</v>
      </c>
      <c r="D17">
        <v>11</v>
      </c>
      <c r="E17" s="2" t="str">
        <f t="shared" si="1"/>
        <v>▲14</v>
      </c>
      <c r="F17">
        <v>30</v>
      </c>
      <c r="G17">
        <f t="shared" si="0"/>
        <v>14</v>
      </c>
      <c r="H17" t="str">
        <f t="shared" si="2"/>
        <v>▲14</v>
      </c>
      <c r="M17" t="str">
        <f t="shared" si="3"/>
        <v>Score: 0.26 Human Rank: #11 Change: ▲14</v>
      </c>
    </row>
    <row r="18" spans="1:13" x14ac:dyDescent="0.25">
      <c r="A18">
        <v>17</v>
      </c>
      <c r="B18" t="s">
        <v>15</v>
      </c>
      <c r="C18">
        <v>0.32500000000000001</v>
      </c>
      <c r="D18">
        <v>17</v>
      </c>
      <c r="E18" s="2" t="str">
        <f t="shared" si="1"/>
        <v>▲10</v>
      </c>
      <c r="F18">
        <v>27</v>
      </c>
      <c r="G18">
        <f t="shared" si="0"/>
        <v>10</v>
      </c>
      <c r="H18" t="str">
        <f t="shared" si="2"/>
        <v>▲10</v>
      </c>
      <c r="M18" t="str">
        <f t="shared" si="3"/>
        <v>Score: 0.325 Human Rank: #17 Change: ▲10</v>
      </c>
    </row>
    <row r="19" spans="1:13" x14ac:dyDescent="0.25">
      <c r="A19">
        <v>18</v>
      </c>
      <c r="B19" t="s">
        <v>25</v>
      </c>
      <c r="C19">
        <v>0.28499999999999998</v>
      </c>
      <c r="D19">
        <v>15</v>
      </c>
      <c r="E19" s="2" t="str">
        <f t="shared" si="1"/>
        <v>▲1</v>
      </c>
      <c r="F19">
        <v>19</v>
      </c>
      <c r="G19">
        <f t="shared" si="0"/>
        <v>1</v>
      </c>
      <c r="H19" t="str">
        <f t="shared" si="2"/>
        <v>▲1</v>
      </c>
      <c r="M19" t="str">
        <f t="shared" si="3"/>
        <v>Score: 0.285 Human Rank: #15 Change: ▲1</v>
      </c>
    </row>
    <row r="20" spans="1:13" x14ac:dyDescent="0.25">
      <c r="A20">
        <v>19</v>
      </c>
      <c r="B20" t="s">
        <v>18</v>
      </c>
      <c r="C20">
        <v>0.33</v>
      </c>
      <c r="D20">
        <v>16</v>
      </c>
      <c r="E20" s="2" t="str">
        <f t="shared" si="1"/>
        <v>▼9</v>
      </c>
      <c r="F20">
        <v>10</v>
      </c>
      <c r="G20">
        <f t="shared" si="0"/>
        <v>-9</v>
      </c>
      <c r="H20" t="str">
        <f t="shared" si="2"/>
        <v>▼9</v>
      </c>
      <c r="M20" t="str">
        <f t="shared" si="3"/>
        <v>Score: 0.33 Human Rank: #16 Change: ▼9</v>
      </c>
    </row>
    <row r="21" spans="1:13" x14ac:dyDescent="0.25">
      <c r="A21">
        <v>20</v>
      </c>
      <c r="B21" t="s">
        <v>82</v>
      </c>
      <c r="C21">
        <v>0.24</v>
      </c>
      <c r="D21">
        <v>13</v>
      </c>
      <c r="E21" s="2" t="str">
        <f t="shared" si="1"/>
        <v>≍</v>
      </c>
      <c r="F21">
        <v>20</v>
      </c>
      <c r="G21">
        <f t="shared" si="0"/>
        <v>0</v>
      </c>
      <c r="H21" t="str">
        <f t="shared" si="2"/>
        <v>≍</v>
      </c>
      <c r="M21" t="str">
        <f t="shared" si="3"/>
        <v>Score: 0.24 Human Rank: #13 Change: ≍</v>
      </c>
    </row>
    <row r="22" spans="1:13" x14ac:dyDescent="0.25">
      <c r="A22">
        <v>21</v>
      </c>
      <c r="B22" t="s">
        <v>51</v>
      </c>
      <c r="C22">
        <v>0.17</v>
      </c>
      <c r="D22" t="s">
        <v>54</v>
      </c>
      <c r="E22" s="2" t="str">
        <f t="shared" si="1"/>
        <v>▲7</v>
      </c>
      <c r="F22">
        <v>28</v>
      </c>
      <c r="G22">
        <f t="shared" si="0"/>
        <v>7</v>
      </c>
      <c r="H22" t="str">
        <f t="shared" si="2"/>
        <v>▲7</v>
      </c>
      <c r="M22" t="str">
        <f t="shared" si="3"/>
        <v>Score: 0.17 Human Rank: #NR Change: ▲7</v>
      </c>
    </row>
    <row r="23" spans="1:13" x14ac:dyDescent="0.25">
      <c r="A23">
        <v>22</v>
      </c>
      <c r="B23" t="s">
        <v>46</v>
      </c>
      <c r="C23">
        <v>0.19</v>
      </c>
      <c r="D23">
        <v>23</v>
      </c>
      <c r="E23" s="2" t="str">
        <f t="shared" si="1"/>
        <v>▲1</v>
      </c>
      <c r="F23">
        <v>23</v>
      </c>
      <c r="G23">
        <f t="shared" si="0"/>
        <v>1</v>
      </c>
      <c r="H23" t="str">
        <f t="shared" si="2"/>
        <v>▲1</v>
      </c>
      <c r="M23" t="str">
        <f t="shared" si="3"/>
        <v>Score: 0.19 Human Rank: #23 Change: ▲1</v>
      </c>
    </row>
    <row r="24" spans="1:13" x14ac:dyDescent="0.25">
      <c r="A24">
        <v>23</v>
      </c>
      <c r="B24" t="s">
        <v>85</v>
      </c>
      <c r="C24">
        <v>0.13500000000000001</v>
      </c>
      <c r="D24" t="s">
        <v>54</v>
      </c>
      <c r="E24" s="2" t="str">
        <f t="shared" si="1"/>
        <v>▲11</v>
      </c>
      <c r="F24">
        <v>34</v>
      </c>
      <c r="G24">
        <f t="shared" si="0"/>
        <v>11</v>
      </c>
      <c r="H24" t="str">
        <f t="shared" si="2"/>
        <v>▲11</v>
      </c>
      <c r="M24" t="str">
        <f t="shared" si="3"/>
        <v>Score: 0.135 Human Rank: #NR Change: ▲11</v>
      </c>
    </row>
    <row r="25" spans="1:13" x14ac:dyDescent="0.25">
      <c r="A25">
        <v>24</v>
      </c>
      <c r="B25" t="s">
        <v>28</v>
      </c>
      <c r="C25">
        <v>0.30499999999999999</v>
      </c>
      <c r="D25" t="s">
        <v>54</v>
      </c>
      <c r="E25" s="2" t="str">
        <f t="shared" si="1"/>
        <v>▼11</v>
      </c>
      <c r="F25">
        <v>13</v>
      </c>
      <c r="G25">
        <f t="shared" si="0"/>
        <v>-11</v>
      </c>
      <c r="H25" t="str">
        <f t="shared" si="2"/>
        <v>▼11</v>
      </c>
      <c r="M25" t="str">
        <f t="shared" si="3"/>
        <v>Score: 0.305 Human Rank: #NR Change: ▼11</v>
      </c>
    </row>
    <row r="26" spans="1:13" x14ac:dyDescent="0.25">
      <c r="A26">
        <v>25</v>
      </c>
      <c r="B26" t="s">
        <v>8</v>
      </c>
      <c r="C26">
        <v>0.13500000000000001</v>
      </c>
      <c r="D26" t="s">
        <v>54</v>
      </c>
      <c r="E26" s="2" t="str">
        <f t="shared" si="1"/>
        <v>▼7</v>
      </c>
      <c r="F26">
        <v>18</v>
      </c>
      <c r="G26">
        <f t="shared" si="0"/>
        <v>-7</v>
      </c>
      <c r="H26" t="str">
        <f t="shared" si="2"/>
        <v>▼7</v>
      </c>
      <c r="M26" t="str">
        <f t="shared" si="3"/>
        <v>Score: 0.135 Human Rank: #NR Change: ▼7</v>
      </c>
    </row>
    <row r="27" spans="1:13" x14ac:dyDescent="0.25">
      <c r="A27">
        <v>26</v>
      </c>
      <c r="B27" t="s">
        <v>83</v>
      </c>
      <c r="C27">
        <v>5.5E-2</v>
      </c>
      <c r="D27">
        <v>21</v>
      </c>
      <c r="E27" s="2" t="str">
        <f t="shared" si="1"/>
        <v>NEW</v>
      </c>
      <c r="F27" t="s">
        <v>42</v>
      </c>
      <c r="G27" t="str">
        <f t="shared" si="0"/>
        <v>NEW</v>
      </c>
      <c r="H27" t="str">
        <f t="shared" si="2"/>
        <v>NEW</v>
      </c>
      <c r="M27" t="str">
        <f t="shared" si="3"/>
        <v>Score: 0.055 Human Rank: #21 Change: NEW</v>
      </c>
    </row>
    <row r="28" spans="1:13" x14ac:dyDescent="0.25">
      <c r="A28">
        <v>27</v>
      </c>
      <c r="B28" t="s">
        <v>35</v>
      </c>
      <c r="C28">
        <v>0.06</v>
      </c>
      <c r="D28" t="s">
        <v>54</v>
      </c>
      <c r="E28" s="2" t="str">
        <f t="shared" si="1"/>
        <v>▲10</v>
      </c>
      <c r="F28">
        <v>37</v>
      </c>
      <c r="G28">
        <f t="shared" si="0"/>
        <v>10</v>
      </c>
      <c r="H28" t="str">
        <f t="shared" si="2"/>
        <v>▲10</v>
      </c>
      <c r="M28" t="str">
        <f t="shared" si="3"/>
        <v>Score: 0.06 Human Rank: #NR Change: ▲10</v>
      </c>
    </row>
    <row r="29" spans="1:13" x14ac:dyDescent="0.25">
      <c r="A29">
        <v>28</v>
      </c>
      <c r="B29" t="s">
        <v>53</v>
      </c>
      <c r="C29">
        <v>5.5E-2</v>
      </c>
      <c r="D29" t="s">
        <v>54</v>
      </c>
      <c r="E29" s="2" t="str">
        <f t="shared" si="1"/>
        <v>▲8</v>
      </c>
      <c r="F29">
        <v>36</v>
      </c>
      <c r="G29">
        <f t="shared" si="0"/>
        <v>8</v>
      </c>
      <c r="H29" t="str">
        <f t="shared" si="2"/>
        <v>▲8</v>
      </c>
      <c r="M29" t="str">
        <f t="shared" si="3"/>
        <v>Score: 0.055 Human Rank: #NR Change: ▲8</v>
      </c>
    </row>
    <row r="30" spans="1:13" x14ac:dyDescent="0.25">
      <c r="A30">
        <v>29</v>
      </c>
      <c r="B30" t="s">
        <v>23</v>
      </c>
      <c r="C30">
        <v>0.05</v>
      </c>
      <c r="D30" t="s">
        <v>54</v>
      </c>
      <c r="E30" s="2" t="str">
        <f t="shared" si="1"/>
        <v>▼7</v>
      </c>
      <c r="F30">
        <v>22</v>
      </c>
      <c r="G30">
        <f t="shared" si="0"/>
        <v>-7</v>
      </c>
      <c r="H30" t="str">
        <f t="shared" si="2"/>
        <v>▼7</v>
      </c>
      <c r="M30" t="str">
        <f t="shared" si="3"/>
        <v>Score: 0.05 Human Rank: #NR Change: ▼7</v>
      </c>
    </row>
    <row r="31" spans="1:13" x14ac:dyDescent="0.25">
      <c r="A31">
        <v>30</v>
      </c>
      <c r="B31" t="s">
        <v>5</v>
      </c>
      <c r="C31">
        <v>4.4999999999999998E-2</v>
      </c>
      <c r="D31">
        <v>22</v>
      </c>
      <c r="E31" s="2" t="str">
        <f t="shared" si="1"/>
        <v>▼5</v>
      </c>
      <c r="F31">
        <v>25</v>
      </c>
      <c r="G31">
        <f t="shared" si="0"/>
        <v>-5</v>
      </c>
      <c r="H31" t="str">
        <f t="shared" si="2"/>
        <v>▼5</v>
      </c>
      <c r="M31" t="str">
        <f t="shared" si="3"/>
        <v>Score: 0.045 Human Rank: #22 Change: ▼5</v>
      </c>
    </row>
    <row r="32" spans="1:13" x14ac:dyDescent="0.25">
      <c r="A32">
        <v>31</v>
      </c>
      <c r="B32" t="s">
        <v>37</v>
      </c>
      <c r="C32">
        <v>7.4999999999999997E-2</v>
      </c>
      <c r="D32" t="s">
        <v>54</v>
      </c>
      <c r="E32" s="2" t="str">
        <f t="shared" si="1"/>
        <v>▲7</v>
      </c>
      <c r="F32">
        <v>38</v>
      </c>
      <c r="G32">
        <f t="shared" si="0"/>
        <v>7</v>
      </c>
      <c r="H32" t="str">
        <f t="shared" si="2"/>
        <v>▲7</v>
      </c>
      <c r="M32" t="str">
        <f t="shared" si="3"/>
        <v>Score: 0.075 Human Rank: #NR Change: ▲7</v>
      </c>
    </row>
    <row r="33" spans="1:13" x14ac:dyDescent="0.25">
      <c r="A33">
        <v>32</v>
      </c>
      <c r="B33" t="s">
        <v>48</v>
      </c>
      <c r="C33">
        <v>0.04</v>
      </c>
      <c r="D33">
        <v>20</v>
      </c>
      <c r="E33" s="2" t="str">
        <f t="shared" si="1"/>
        <v>▲3</v>
      </c>
      <c r="F33">
        <v>35</v>
      </c>
      <c r="G33">
        <f t="shared" si="0"/>
        <v>3</v>
      </c>
      <c r="H33" t="str">
        <f t="shared" si="2"/>
        <v>▲3</v>
      </c>
      <c r="M33" t="str">
        <f t="shared" si="3"/>
        <v>Score: 0.04 Human Rank: #20 Change: ▲3</v>
      </c>
    </row>
    <row r="34" spans="1:13" x14ac:dyDescent="0.25">
      <c r="A34">
        <v>33</v>
      </c>
      <c r="B34" t="s">
        <v>3</v>
      </c>
      <c r="C34">
        <v>2.5000000000000001E-2</v>
      </c>
      <c r="D34" t="s">
        <v>54</v>
      </c>
      <c r="E34" s="2" t="str">
        <f t="shared" si="1"/>
        <v>▼9</v>
      </c>
      <c r="F34">
        <v>24</v>
      </c>
      <c r="G34">
        <f t="shared" si="0"/>
        <v>-9</v>
      </c>
      <c r="H34" t="str">
        <f t="shared" si="2"/>
        <v>▼9</v>
      </c>
      <c r="M34" t="str">
        <f t="shared" si="3"/>
        <v>Score: 0.025 Human Rank: #NR Change: ▼9</v>
      </c>
    </row>
    <row r="35" spans="1:13" x14ac:dyDescent="0.25">
      <c r="A35">
        <v>34</v>
      </c>
      <c r="B35" t="s">
        <v>87</v>
      </c>
      <c r="C35">
        <v>0.02</v>
      </c>
      <c r="D35" t="s">
        <v>54</v>
      </c>
      <c r="E35" s="2" t="str">
        <f t="shared" si="1"/>
        <v>NEW</v>
      </c>
      <c r="F35" t="s">
        <v>42</v>
      </c>
      <c r="G35" t="str">
        <f t="shared" si="0"/>
        <v>NEW</v>
      </c>
      <c r="H35" t="str">
        <f t="shared" si="2"/>
        <v>NEW</v>
      </c>
      <c r="M35" t="str">
        <f t="shared" si="3"/>
        <v>Score: 0.02 Human Rank: #NR Change: NEW</v>
      </c>
    </row>
    <row r="36" spans="1:13" x14ac:dyDescent="0.25">
      <c r="A36">
        <v>35</v>
      </c>
      <c r="B36" t="s">
        <v>84</v>
      </c>
      <c r="C36">
        <v>1.4999999999999999E-2</v>
      </c>
      <c r="D36" t="s">
        <v>54</v>
      </c>
      <c r="E36" s="2" t="str">
        <f t="shared" si="1"/>
        <v>NEW</v>
      </c>
      <c r="F36" t="s">
        <v>42</v>
      </c>
      <c r="G36" t="str">
        <f t="shared" si="0"/>
        <v>NEW</v>
      </c>
      <c r="H36" t="str">
        <f t="shared" si="2"/>
        <v>NEW</v>
      </c>
      <c r="M36" t="str">
        <f t="shared" si="3"/>
        <v>Score: 0.015 Human Rank: #NR Change: NEW</v>
      </c>
    </row>
    <row r="37" spans="1:13" x14ac:dyDescent="0.25">
      <c r="A37">
        <v>36</v>
      </c>
      <c r="B37" t="s">
        <v>7</v>
      </c>
      <c r="C37">
        <v>1.4999999999999999E-2</v>
      </c>
      <c r="D37" t="s">
        <v>54</v>
      </c>
      <c r="E37" s="2" t="str">
        <f t="shared" si="1"/>
        <v>▼5</v>
      </c>
      <c r="F37">
        <v>31</v>
      </c>
      <c r="G37">
        <f t="shared" si="0"/>
        <v>-5</v>
      </c>
      <c r="H37" t="str">
        <f t="shared" si="2"/>
        <v>▼5</v>
      </c>
      <c r="M37" t="str">
        <f t="shared" si="3"/>
        <v>Score: 0.015 Human Rank: #NR Change: ▼5</v>
      </c>
    </row>
    <row r="38" spans="1:13" x14ac:dyDescent="0.25">
      <c r="A38">
        <v>37</v>
      </c>
      <c r="B38" t="s">
        <v>16</v>
      </c>
      <c r="C38">
        <v>0.01</v>
      </c>
      <c r="D38">
        <v>24</v>
      </c>
      <c r="E38" s="2" t="str">
        <f t="shared" si="1"/>
        <v>▲2</v>
      </c>
      <c r="F38">
        <v>39</v>
      </c>
      <c r="G38">
        <f t="shared" si="0"/>
        <v>2</v>
      </c>
      <c r="H38" t="str">
        <f t="shared" si="2"/>
        <v>▲2</v>
      </c>
      <c r="M38" t="str">
        <f t="shared" si="3"/>
        <v>Score: 0.01 Human Rank: #24 Change: ▲2</v>
      </c>
    </row>
    <row r="39" spans="1:13" x14ac:dyDescent="0.25">
      <c r="A39">
        <v>38</v>
      </c>
      <c r="B39" t="s">
        <v>86</v>
      </c>
      <c r="C39">
        <v>0.03</v>
      </c>
      <c r="D39" t="s">
        <v>54</v>
      </c>
      <c r="E39" s="2" t="str">
        <f t="shared" si="1"/>
        <v>NEW</v>
      </c>
      <c r="F39" t="s">
        <v>42</v>
      </c>
      <c r="G39" t="str">
        <f t="shared" si="0"/>
        <v>NEW</v>
      </c>
      <c r="H39" t="str">
        <f t="shared" si="2"/>
        <v>NEW</v>
      </c>
      <c r="M39" t="str">
        <f t="shared" si="3"/>
        <v>Score: 0.03 Human Rank: #NR Change: NEW</v>
      </c>
    </row>
    <row r="40" spans="1:13" x14ac:dyDescent="0.25">
      <c r="A40">
        <v>39</v>
      </c>
      <c r="B40" t="s">
        <v>29</v>
      </c>
      <c r="C40">
        <v>0.14000000000000001</v>
      </c>
      <c r="D40" t="s">
        <v>54</v>
      </c>
      <c r="E40" s="2" t="str">
        <f t="shared" si="1"/>
        <v>▼22</v>
      </c>
      <c r="F40">
        <v>17</v>
      </c>
      <c r="G40">
        <f t="shared" si="0"/>
        <v>-22</v>
      </c>
      <c r="H40" t="str">
        <f t="shared" si="2"/>
        <v>▼22</v>
      </c>
      <c r="M40" t="str">
        <f t="shared" si="3"/>
        <v>Score: 0.14 Human Rank: #NR Change: ▼22</v>
      </c>
    </row>
    <row r="41" spans="1:13" x14ac:dyDescent="0.25">
      <c r="A41">
        <v>40</v>
      </c>
      <c r="B41" t="s">
        <v>49</v>
      </c>
      <c r="C41">
        <v>0.02</v>
      </c>
      <c r="D41" t="s">
        <v>54</v>
      </c>
      <c r="E41" s="2" t="str">
        <f t="shared" ref="E41:E42" si="4">IF(F41="NEW","NEW",IF(G41=0,"≍",IF(G41&gt;0,CONCATENATE("▲",G41),CONCATENATE("▼",-1*G41))))</f>
        <v>▼14</v>
      </c>
      <c r="F41">
        <v>26</v>
      </c>
      <c r="G41">
        <f t="shared" ref="G41:G42" si="5">IF(F41="NEW","NEW",F41-A41)</f>
        <v>-14</v>
      </c>
      <c r="H41" t="str">
        <f t="shared" ref="H41:H42" si="6">IF(F41="NEW","NEW",IF(G41=0,"≍",IF(G41&gt;0,CONCATENATE("▲",G41),CONCATENATE("▼",-1*G41))))</f>
        <v>▼14</v>
      </c>
    </row>
    <row r="42" spans="1:13" x14ac:dyDescent="0.25">
      <c r="A42">
        <v>41</v>
      </c>
      <c r="B42" t="s">
        <v>47</v>
      </c>
      <c r="C42">
        <v>0.02</v>
      </c>
      <c r="D42" t="s">
        <v>54</v>
      </c>
      <c r="E42" s="2" t="str">
        <f t="shared" si="4"/>
        <v>▼20</v>
      </c>
      <c r="F42">
        <v>21</v>
      </c>
      <c r="G42">
        <f t="shared" si="5"/>
        <v>-20</v>
      </c>
      <c r="H42" t="str">
        <f t="shared" si="6"/>
        <v>▼20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workbookViewId="0">
      <selection activeCell="D42" sqref="D42"/>
    </sheetView>
  </sheetViews>
  <sheetFormatPr defaultRowHeight="15" x14ac:dyDescent="0.25"/>
  <cols>
    <col min="1" max="1" width="7.7109375" customWidth="1"/>
    <col min="2" max="2" width="15.42578125" customWidth="1"/>
  </cols>
  <sheetData>
    <row r="2" spans="1:3" x14ac:dyDescent="0.25">
      <c r="A2">
        <v>1</v>
      </c>
      <c r="B2" t="s">
        <v>1</v>
      </c>
      <c r="C2" t="s">
        <v>55</v>
      </c>
    </row>
    <row r="3" spans="1:3" x14ac:dyDescent="0.25">
      <c r="A3">
        <v>2</v>
      </c>
      <c r="B3" t="s">
        <v>2</v>
      </c>
      <c r="C3" t="s">
        <v>50</v>
      </c>
    </row>
    <row r="4" spans="1:3" x14ac:dyDescent="0.25">
      <c r="A4">
        <v>3</v>
      </c>
      <c r="B4" t="s">
        <v>13</v>
      </c>
      <c r="C4" t="s">
        <v>56</v>
      </c>
    </row>
    <row r="5" spans="1:3" x14ac:dyDescent="0.25">
      <c r="A5">
        <v>4</v>
      </c>
      <c r="B5" t="s">
        <v>10</v>
      </c>
      <c r="C5" t="s">
        <v>57</v>
      </c>
    </row>
    <row r="6" spans="1:3" x14ac:dyDescent="0.25">
      <c r="A6">
        <v>5</v>
      </c>
      <c r="B6" t="s">
        <v>11</v>
      </c>
      <c r="C6" t="s">
        <v>58</v>
      </c>
    </row>
    <row r="7" spans="1:3" x14ac:dyDescent="0.25">
      <c r="A7">
        <v>6</v>
      </c>
      <c r="B7" t="s">
        <v>31</v>
      </c>
      <c r="C7" t="s">
        <v>59</v>
      </c>
    </row>
    <row r="8" spans="1:3" x14ac:dyDescent="0.25">
      <c r="A8">
        <v>7</v>
      </c>
      <c r="B8" t="s">
        <v>14</v>
      </c>
      <c r="C8" t="s">
        <v>60</v>
      </c>
    </row>
    <row r="9" spans="1:3" x14ac:dyDescent="0.25">
      <c r="A9">
        <v>8</v>
      </c>
      <c r="B9" t="s">
        <v>40</v>
      </c>
      <c r="C9" t="s">
        <v>61</v>
      </c>
    </row>
    <row r="10" spans="1:3" x14ac:dyDescent="0.25">
      <c r="A10">
        <v>9</v>
      </c>
      <c r="B10" t="s">
        <v>9</v>
      </c>
      <c r="C10" t="s">
        <v>62</v>
      </c>
    </row>
    <row r="11" spans="1:3" x14ac:dyDescent="0.25">
      <c r="A11">
        <v>10</v>
      </c>
      <c r="B11" t="s">
        <v>18</v>
      </c>
      <c r="C11" t="s">
        <v>63</v>
      </c>
    </row>
    <row r="12" spans="1:3" x14ac:dyDescent="0.25">
      <c r="A12">
        <v>11</v>
      </c>
      <c r="B12" t="s">
        <v>39</v>
      </c>
      <c r="C12" t="s">
        <v>64</v>
      </c>
    </row>
    <row r="13" spans="1:3" x14ac:dyDescent="0.25">
      <c r="A13">
        <v>12</v>
      </c>
      <c r="B13" t="s">
        <v>26</v>
      </c>
      <c r="C13" t="s">
        <v>65</v>
      </c>
    </row>
    <row r="14" spans="1:3" x14ac:dyDescent="0.25">
      <c r="A14">
        <v>13</v>
      </c>
      <c r="B14" t="s">
        <v>28</v>
      </c>
      <c r="C14" t="s">
        <v>66</v>
      </c>
    </row>
    <row r="15" spans="1:3" x14ac:dyDescent="0.25">
      <c r="A15">
        <v>14</v>
      </c>
      <c r="B15" t="s">
        <v>34</v>
      </c>
      <c r="C15" t="s">
        <v>67</v>
      </c>
    </row>
    <row r="16" spans="1:3" x14ac:dyDescent="0.25">
      <c r="A16">
        <v>15</v>
      </c>
      <c r="B16" t="s">
        <v>52</v>
      </c>
      <c r="C16" t="s">
        <v>68</v>
      </c>
    </row>
    <row r="17" spans="1:3" x14ac:dyDescent="0.25">
      <c r="A17">
        <v>16</v>
      </c>
      <c r="B17" t="s">
        <v>4</v>
      </c>
      <c r="C17" t="s">
        <v>69</v>
      </c>
    </row>
    <row r="18" spans="1:3" x14ac:dyDescent="0.25">
      <c r="A18">
        <v>17</v>
      </c>
      <c r="B18" t="s">
        <v>29</v>
      </c>
      <c r="C18" t="s">
        <v>70</v>
      </c>
    </row>
    <row r="19" spans="1:3" x14ac:dyDescent="0.25">
      <c r="A19">
        <v>18</v>
      </c>
      <c r="B19" t="s">
        <v>8</v>
      </c>
      <c r="C19" t="s">
        <v>71</v>
      </c>
    </row>
    <row r="20" spans="1:3" x14ac:dyDescent="0.25">
      <c r="A20">
        <v>19</v>
      </c>
      <c r="B20" t="s">
        <v>25</v>
      </c>
      <c r="C20" t="s">
        <v>72</v>
      </c>
    </row>
    <row r="21" spans="1:3" x14ac:dyDescent="0.25">
      <c r="A21">
        <v>20</v>
      </c>
      <c r="B21" t="s">
        <v>6</v>
      </c>
      <c r="C21" t="s">
        <v>73</v>
      </c>
    </row>
    <row r="22" spans="1:3" x14ac:dyDescent="0.25">
      <c r="A22">
        <v>21</v>
      </c>
      <c r="B22" t="s">
        <v>47</v>
      </c>
      <c r="C22" t="s">
        <v>74</v>
      </c>
    </row>
    <row r="23" spans="1:3" x14ac:dyDescent="0.25">
      <c r="A23">
        <v>22</v>
      </c>
      <c r="B23" t="s">
        <v>23</v>
      </c>
      <c r="C23" t="s">
        <v>75</v>
      </c>
    </row>
    <row r="24" spans="1:3" x14ac:dyDescent="0.25">
      <c r="A24">
        <v>23</v>
      </c>
      <c r="B24" t="s">
        <v>46</v>
      </c>
      <c r="C24" t="s">
        <v>76</v>
      </c>
    </row>
    <row r="25" spans="1:3" x14ac:dyDescent="0.25">
      <c r="A25">
        <v>24</v>
      </c>
      <c r="B25" t="s">
        <v>3</v>
      </c>
      <c r="C25" t="s">
        <v>77</v>
      </c>
    </row>
    <row r="26" spans="1:3" x14ac:dyDescent="0.25">
      <c r="A26">
        <v>25</v>
      </c>
      <c r="B26" t="s">
        <v>5</v>
      </c>
      <c r="C26" t="s">
        <v>78</v>
      </c>
    </row>
    <row r="27" spans="1:3" x14ac:dyDescent="0.25">
      <c r="A27">
        <v>26</v>
      </c>
      <c r="B27" t="s">
        <v>49</v>
      </c>
      <c r="C27" t="s">
        <v>79</v>
      </c>
    </row>
    <row r="28" spans="1:3" x14ac:dyDescent="0.25">
      <c r="A28">
        <v>27</v>
      </c>
      <c r="B28" t="s">
        <v>15</v>
      </c>
      <c r="C28" t="s">
        <v>80</v>
      </c>
    </row>
    <row r="29" spans="1:3" x14ac:dyDescent="0.25">
      <c r="A29">
        <v>28</v>
      </c>
      <c r="B29" t="s">
        <v>51</v>
      </c>
      <c r="C2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  <Company>Kroger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Hadley, Michael</dc:creator>
  <cp:lastModifiedBy>Hadley, Michael</cp:lastModifiedBy>
  <cp:lastPrinted>2016-10-17T14:57:29Z</cp:lastPrinted>
  <dcterms:created xsi:type="dcterms:W3CDTF">2016-09-12T12:50:32Z</dcterms:created>
  <dcterms:modified xsi:type="dcterms:W3CDTF">2017-01-10T14:50:33Z</dcterms:modified>
</cp:coreProperties>
</file>