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raham\Documents\GrahamDocs\CourseArchives\CSCE 692 WI19\Admin\"/>
    </mc:Choice>
  </mc:AlternateContent>
  <bookViews>
    <workbookView xWindow="360" yWindow="2205" windowWidth="17400" windowHeight="11640"/>
  </bookViews>
  <sheets>
    <sheet name="Schedule - Wi 19" sheetId="10" r:id="rId1"/>
  </sheets>
  <calcPr calcId="152511"/>
</workbook>
</file>

<file path=xl/calcChain.xml><?xml version="1.0" encoding="utf-8"?>
<calcChain xmlns="http://schemas.openxmlformats.org/spreadsheetml/2006/main">
  <c r="P5" i="10" l="1"/>
  <c r="O5" i="10"/>
  <c r="O4" i="10"/>
  <c r="O14" i="10" l="1"/>
  <c r="B5" i="10" l="1"/>
  <c r="P6" i="10" l="1"/>
  <c r="P20" i="10"/>
  <c r="P22" i="10"/>
  <c r="P17" i="10"/>
  <c r="P15" i="10"/>
  <c r="P12" i="10" l="1"/>
  <c r="P10" i="10"/>
  <c r="P8" i="10"/>
  <c r="B23" i="10" l="1"/>
  <c r="B21" i="10"/>
  <c r="B19" i="10"/>
  <c r="B17" i="10"/>
  <c r="B15" i="10"/>
  <c r="B13" i="10"/>
  <c r="B11" i="10"/>
  <c r="B9" i="10"/>
  <c r="B7" i="10"/>
  <c r="C4" i="10" l="1"/>
  <c r="C11" i="10"/>
  <c r="E11" i="10" s="1"/>
  <c r="O8" i="10" s="1"/>
  <c r="C12" i="10"/>
  <c r="E12" i="10" s="1"/>
  <c r="O10" i="10" s="1"/>
  <c r="C13" i="10"/>
  <c r="E13" i="10" s="1"/>
  <c r="C14" i="10"/>
  <c r="E14" i="10" s="1"/>
  <c r="C15" i="10"/>
  <c r="E15" i="10" s="1"/>
  <c r="C16" i="10"/>
  <c r="E16" i="10" s="1"/>
  <c r="C17" i="10"/>
  <c r="E17" i="10" s="1"/>
  <c r="C18" i="10"/>
  <c r="E18" i="10" s="1"/>
  <c r="C19" i="10"/>
  <c r="E19" i="10" s="1"/>
  <c r="O17" i="10" s="1"/>
  <c r="C20" i="10"/>
  <c r="E20" i="10" s="1"/>
  <c r="O15" i="10" s="1"/>
  <c r="C21" i="10"/>
  <c r="E21" i="10" s="1"/>
  <c r="C22" i="10"/>
  <c r="E22" i="10" s="1"/>
  <c r="O20" i="10" s="1"/>
  <c r="C23" i="10"/>
  <c r="E23" i="10" s="1"/>
  <c r="O22" i="10" s="1"/>
  <c r="C6" i="10"/>
  <c r="E6" i="10" s="1"/>
  <c r="C7" i="10"/>
  <c r="E7" i="10" s="1"/>
  <c r="C8" i="10"/>
  <c r="E8" i="10" s="1"/>
  <c r="C9" i="10"/>
  <c r="E9" i="10" s="1"/>
  <c r="O6" i="10" s="1"/>
  <c r="C10" i="10"/>
  <c r="E10" i="10" s="1"/>
  <c r="C5" i="10"/>
  <c r="E5" i="10" s="1"/>
  <c r="K22" i="10" l="1"/>
  <c r="K21" i="10"/>
  <c r="K20" i="10"/>
  <c r="K19" i="10"/>
  <c r="K18" i="10"/>
  <c r="K17" i="10"/>
  <c r="K16" i="10"/>
  <c r="K15" i="10"/>
  <c r="K13" i="10"/>
  <c r="K12" i="10"/>
  <c r="K11" i="10"/>
  <c r="K10" i="10"/>
  <c r="K9" i="10"/>
  <c r="K8" i="10"/>
  <c r="K7" i="10"/>
  <c r="K6" i="10"/>
  <c r="K5" i="10"/>
  <c r="K4" i="10"/>
</calcChain>
</file>

<file path=xl/comments1.xml><?xml version="1.0" encoding="utf-8"?>
<comments xmlns="http://schemas.openxmlformats.org/spreadsheetml/2006/main">
  <authors>
    <author>Graham, Scott R Civ USAF AETC AFIT/ENG</author>
  </authors>
  <commentList>
    <comment ref="E5" authorId="0" shapeId="0">
      <text>
        <r>
          <rPr>
            <b/>
            <sz val="9"/>
            <color indexed="81"/>
            <rFont val="Tahoma"/>
            <charset val="1"/>
          </rPr>
          <t>Graham, Scott R Civ USAF AETC AFIT/ENG:</t>
        </r>
        <r>
          <rPr>
            <sz val="9"/>
            <color indexed="81"/>
            <rFont val="Tahoma"/>
            <charset val="1"/>
          </rPr>
          <t xml:space="preserve">
Auto Dates:  Unhide columns A,B,and C to adjust</t>
        </r>
      </text>
    </comment>
  </commentList>
</comments>
</file>

<file path=xl/sharedStrings.xml><?xml version="1.0" encoding="utf-8"?>
<sst xmlns="http://schemas.openxmlformats.org/spreadsheetml/2006/main" count="123" uniqueCount="102">
  <si>
    <t>Date</t>
  </si>
  <si>
    <t>1,2</t>
  </si>
  <si>
    <t>3,4</t>
  </si>
  <si>
    <t>5,6</t>
  </si>
  <si>
    <t>7,8</t>
  </si>
  <si>
    <t>9,10</t>
  </si>
  <si>
    <t>11,12</t>
  </si>
  <si>
    <t>13,14</t>
  </si>
  <si>
    <t>19,20</t>
  </si>
  <si>
    <t>21,22</t>
  </si>
  <si>
    <t>25,26</t>
  </si>
  <si>
    <t>Class number</t>
  </si>
  <si>
    <t>17,18</t>
  </si>
  <si>
    <t>29,30</t>
  </si>
  <si>
    <t>31,32</t>
  </si>
  <si>
    <t>33,34</t>
  </si>
  <si>
    <t>35,36</t>
  </si>
  <si>
    <t>23,24</t>
  </si>
  <si>
    <t>15,16</t>
  </si>
  <si>
    <t>27,28</t>
  </si>
  <si>
    <t>37,38</t>
  </si>
  <si>
    <t>Slide Set</t>
  </si>
  <si>
    <t>Chapter</t>
  </si>
  <si>
    <t>Topic</t>
  </si>
  <si>
    <t>Cache basics</t>
  </si>
  <si>
    <t>10 Advanced Optimizations</t>
  </si>
  <si>
    <t>Readings</t>
  </si>
  <si>
    <t>2.1, B.1</t>
  </si>
  <si>
    <t>B.1, B.2, B.3</t>
  </si>
  <si>
    <t>2.3, 2.6, C.1, C.2</t>
  </si>
  <si>
    <t>C.2, C.3, C.4, C.5</t>
  </si>
  <si>
    <t>C.5</t>
  </si>
  <si>
    <t>3.1, 3.2</t>
  </si>
  <si>
    <t>5.2, 5.3</t>
  </si>
  <si>
    <t>5.1, 5.2</t>
  </si>
  <si>
    <t>Processor Pipelining, Exception Handling, Multicycle Operations</t>
  </si>
  <si>
    <t>ILP:  Dynamic Scheduling, Tomasulo's Algorithm</t>
  </si>
  <si>
    <t>ILP:  Multithreading</t>
  </si>
  <si>
    <t>ILP:  Hardware Speculation, Multiple Issue, Limitations of ILP</t>
  </si>
  <si>
    <t>6 Optimizations</t>
  </si>
  <si>
    <t>Memory Technology, Processor Pipelining, and Data Hazards Review</t>
  </si>
  <si>
    <t xml:space="preserve">Multicycle Operations with Precise Exceptions </t>
  </si>
  <si>
    <t>ILP:  Basic Block, Loop-level Parallelism, Name Dependencies, Loop Unrolling</t>
  </si>
  <si>
    <t>39,40</t>
  </si>
  <si>
    <t>3.12, 3.13</t>
  </si>
  <si>
    <t>Ch 2, App B - Memory Hierarchy</t>
  </si>
  <si>
    <t>Ch 2, App B - Memory Hierarchy
App C - Pipelining</t>
  </si>
  <si>
    <t>Ch 1 - Computer Design Fundimentals</t>
  </si>
  <si>
    <t>App C - Pipelining</t>
  </si>
  <si>
    <t>Ch 3 - Inst Level Parallelism</t>
  </si>
  <si>
    <t>Ch 5 - Multi-Proc Thread Level Parallelism</t>
  </si>
  <si>
    <t>02 Cache</t>
  </si>
  <si>
    <t>02 Cache
03 Pipe</t>
  </si>
  <si>
    <t>03 Pipe</t>
  </si>
  <si>
    <t>04a ILP</t>
  </si>
  <si>
    <t>04b Tomasulo</t>
  </si>
  <si>
    <t>05a Multi-TLP</t>
  </si>
  <si>
    <t>05b DBCoher</t>
  </si>
  <si>
    <t>HW1 (CH1)</t>
  </si>
  <si>
    <t>HW2 (CH2)</t>
  </si>
  <si>
    <t>HW3 (App C)</t>
  </si>
  <si>
    <t>HW5 (CH5)</t>
  </si>
  <si>
    <r>
      <t>HW4 (CH3)</t>
    </r>
    <r>
      <rPr>
        <b/>
        <sz val="10"/>
        <rFont val="Arial"/>
        <family val="2"/>
      </rPr>
      <t xml:space="preserve"> </t>
    </r>
  </si>
  <si>
    <t>Due Date</t>
  </si>
  <si>
    <t>Assignment</t>
  </si>
  <si>
    <t>Time</t>
  </si>
  <si>
    <t>1</t>
  </si>
  <si>
    <t>14</t>
  </si>
  <si>
    <t>15</t>
  </si>
  <si>
    <t>start</t>
  </si>
  <si>
    <t>stop</t>
  </si>
  <si>
    <t>covered</t>
  </si>
  <si>
    <t>04c Speculation, Mult-Issue Limits</t>
  </si>
  <si>
    <t>Mid-term Exam               (Ch  1-2, App B-C)</t>
  </si>
  <si>
    <t>MP-TLP:  Intro, MP Cache Coherence, Coherence Enforcing Schemes…</t>
  </si>
  <si>
    <t>...Snooping Coherence Protocols.</t>
  </si>
  <si>
    <t>HW 3 Review, Handout Midterm</t>
  </si>
  <si>
    <t>Final Exam</t>
  </si>
  <si>
    <t xml:space="preserve">ILP:  Preserving Exception Behavior and Dataflow, Register Renaming, Dynamic Branch Prediction, Correllating Branch Predictors, Tournament Predictors, Branch Target Buffer.  </t>
  </si>
  <si>
    <t>3.1, 3.2, 3.3, 3.9 (pages 203-206)</t>
  </si>
  <si>
    <t xml:space="preserve">3.4, 3.5, also CDC 6600 Scoreboarding discussed in C-71 through C-80 </t>
  </si>
  <si>
    <t>3.6, 3.7, 3.10, (scan sections 3.8, 3.9 and 3.11)</t>
  </si>
  <si>
    <t>Handout Take Home Final</t>
  </si>
  <si>
    <t>wk</t>
  </si>
  <si>
    <t>Tue / Thurs 0800-1000</t>
  </si>
  <si>
    <t>Bldg 646 - Rm 220</t>
  </si>
  <si>
    <t>ICCWS '18</t>
  </si>
  <si>
    <t>CSCE 692 Schedule</t>
  </si>
  <si>
    <t>WI 19</t>
  </si>
  <si>
    <t>Quiz</t>
  </si>
  <si>
    <t>1
1</t>
  </si>
  <si>
    <t>Trends (technology, power)</t>
  </si>
  <si>
    <t>Cost, Performance, Benchmarks</t>
  </si>
  <si>
    <t>1.1, 1.2, 1.3, 1.4, 1.5,</t>
  </si>
  <si>
    <t>1.6, 1.7 1.8, 1.9, 1.10, 1.11</t>
  </si>
  <si>
    <t>Lab 2</t>
  </si>
  <si>
    <t>Lab 3</t>
  </si>
  <si>
    <t>Lab 1</t>
  </si>
  <si>
    <t>AS OF  2 Jan 19</t>
  </si>
  <si>
    <t>Chapter 1
Intro</t>
  </si>
  <si>
    <t>Chapter 1</t>
  </si>
  <si>
    <t>26
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</si>
</sst>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d\-mmm\-yy;@"/>
  </numFmts>
  <fonts count="10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color indexed="62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5" fillId="0" borderId="0" xfId="0" applyFont="1" applyFill="1"/>
    <xf numFmtId="0" fontId="4" fillId="0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16" fontId="0" fillId="0" borderId="0" xfId="0" applyNumberFormat="1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0" fontId="5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5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/>
    </xf>
    <xf numFmtId="1" fontId="0" fillId="0" borderId="0" xfId="0" applyNumberFormat="1" applyAlignment="1">
      <alignment horizontal="left"/>
    </xf>
    <xf numFmtId="1" fontId="5" fillId="0" borderId="0" xfId="0" applyNumberFormat="1" applyFont="1" applyFill="1" applyBorder="1" applyAlignment="1">
      <alignment horizontal="left" vertical="top"/>
    </xf>
    <xf numFmtId="0" fontId="6" fillId="0" borderId="0" xfId="0" applyNumberFormat="1" applyFont="1" applyAlignment="1">
      <alignment horizontal="center"/>
    </xf>
    <xf numFmtId="1" fontId="6" fillId="0" borderId="0" xfId="0" applyNumberFormat="1" applyFont="1" applyFill="1" applyBorder="1" applyAlignment="1">
      <alignment horizontal="center" vertical="top"/>
    </xf>
    <xf numFmtId="0" fontId="0" fillId="0" borderId="0" xfId="0" applyNumberFormat="1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horizontal="center" vertical="top"/>
    </xf>
    <xf numFmtId="0" fontId="0" fillId="0" borderId="0" xfId="0" applyFill="1" applyBorder="1"/>
    <xf numFmtId="0" fontId="0" fillId="0" borderId="0" xfId="0" applyBorder="1"/>
    <xf numFmtId="0" fontId="5" fillId="0" borderId="0" xfId="0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4" fillId="0" borderId="0" xfId="0" applyNumberFormat="1" applyFont="1" applyFill="1" applyBorder="1" applyAlignment="1">
      <alignment horizontal="center" vertical="top"/>
    </xf>
    <xf numFmtId="165" fontId="4" fillId="0" borderId="0" xfId="0" applyNumberFormat="1" applyFont="1" applyBorder="1" applyAlignment="1">
      <alignment horizontal="center" vertical="top"/>
    </xf>
    <xf numFmtId="165" fontId="0" fillId="0" borderId="0" xfId="0" applyNumberFormat="1" applyBorder="1"/>
    <xf numFmtId="0" fontId="2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" fontId="5" fillId="0" borderId="1" xfId="0" applyNumberFormat="1" applyFont="1" applyBorder="1" applyAlignment="1">
      <alignment horizontal="left" wrapText="1"/>
    </xf>
    <xf numFmtId="0" fontId="6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1" fontId="5" fillId="0" borderId="0" xfId="0" applyNumberFormat="1" applyFont="1" applyBorder="1" applyAlignment="1">
      <alignment horizontal="left" wrapText="1"/>
    </xf>
    <xf numFmtId="0" fontId="6" fillId="0" borderId="0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" fontId="1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4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center" vertical="top" wrapText="1"/>
    </xf>
    <xf numFmtId="164" fontId="4" fillId="0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tabSelected="1" zoomScale="90" workbookViewId="0">
      <pane ySplit="2" topLeftCell="A3" activePane="bottomLeft" state="frozen"/>
      <selection activeCell="D28" sqref="D28"/>
      <selection pane="bottomLeft" activeCell="I7" sqref="I7"/>
    </sheetView>
  </sheetViews>
  <sheetFormatPr defaultRowHeight="12.75" x14ac:dyDescent="0.2"/>
  <cols>
    <col min="1" max="1" width="3.42578125" customWidth="1"/>
    <col min="2" max="2" width="2.140625" customWidth="1"/>
    <col min="3" max="3" width="3.28515625" customWidth="1"/>
    <col min="4" max="4" width="11.140625" style="1" customWidth="1"/>
    <col min="5" max="5" width="11.140625" style="36" customWidth="1"/>
    <col min="6" max="6" width="41.42578125" style="1" customWidth="1"/>
    <col min="7" max="7" width="31" style="2" customWidth="1"/>
    <col min="8" max="8" width="18.85546875" style="2" customWidth="1"/>
    <col min="9" max="10" width="4.7109375" style="22" customWidth="1"/>
    <col min="11" max="11" width="3.28515625" style="24" customWidth="1"/>
    <col min="12" max="12" width="27.42578125" style="2" customWidth="1"/>
    <col min="13" max="14" width="20.42578125" style="1" customWidth="1"/>
    <col min="15" max="15" width="11.85546875" style="14" customWidth="1"/>
    <col min="16" max="16" width="11.85546875" style="15" customWidth="1"/>
  </cols>
  <sheetData>
    <row r="1" spans="1:16" ht="18" x14ac:dyDescent="0.25">
      <c r="D1" s="43" t="s">
        <v>88</v>
      </c>
      <c r="E1" s="3" t="s">
        <v>87</v>
      </c>
      <c r="G1" s="44" t="s">
        <v>98</v>
      </c>
    </row>
    <row r="2" spans="1:16" ht="39" thickBot="1" x14ac:dyDescent="0.25">
      <c r="A2" t="s">
        <v>83</v>
      </c>
      <c r="B2">
        <v>5</v>
      </c>
      <c r="D2" s="45" t="s">
        <v>11</v>
      </c>
      <c r="E2" s="46" t="s">
        <v>0</v>
      </c>
      <c r="F2" s="47" t="s">
        <v>23</v>
      </c>
      <c r="G2" s="48" t="s">
        <v>22</v>
      </c>
      <c r="H2" s="49" t="s">
        <v>21</v>
      </c>
      <c r="I2" s="50" t="s">
        <v>69</v>
      </c>
      <c r="J2" s="50" t="s">
        <v>70</v>
      </c>
      <c r="K2" s="51" t="s">
        <v>71</v>
      </c>
      <c r="L2" s="49" t="s">
        <v>26</v>
      </c>
      <c r="M2" s="52" t="s">
        <v>64</v>
      </c>
      <c r="N2" s="58" t="s">
        <v>89</v>
      </c>
      <c r="O2" s="53" t="s">
        <v>63</v>
      </c>
      <c r="P2" s="53" t="s">
        <v>65</v>
      </c>
    </row>
    <row r="3" spans="1:16" x14ac:dyDescent="0.2">
      <c r="D3" s="60">
        <v>0</v>
      </c>
      <c r="E3" s="61"/>
      <c r="F3" s="62"/>
      <c r="G3" s="63"/>
      <c r="H3" s="64"/>
      <c r="I3" s="65"/>
      <c r="J3" s="65"/>
      <c r="K3" s="66"/>
      <c r="M3" s="67"/>
      <c r="N3" s="68"/>
      <c r="O3" s="70"/>
      <c r="P3" s="69"/>
    </row>
    <row r="4" spans="1:16" s="9" customFormat="1" ht="31.5" customHeight="1" x14ac:dyDescent="0.2">
      <c r="A4" s="9">
        <v>1</v>
      </c>
      <c r="C4" s="9">
        <f>(A4-1)*7 +B4</f>
        <v>0</v>
      </c>
      <c r="D4" s="16" t="s">
        <v>1</v>
      </c>
      <c r="E4" s="17">
        <v>43468</v>
      </c>
      <c r="F4" s="72" t="s">
        <v>91</v>
      </c>
      <c r="G4" s="19" t="s">
        <v>47</v>
      </c>
      <c r="H4" s="72" t="s">
        <v>99</v>
      </c>
      <c r="I4" s="71" t="s">
        <v>90</v>
      </c>
      <c r="J4" s="71" t="s">
        <v>101</v>
      </c>
      <c r="K4" s="25" t="e">
        <f>J4-I4+1</f>
        <v>#VALUE!</v>
      </c>
      <c r="L4" s="19" t="s">
        <v>93</v>
      </c>
      <c r="M4" s="59" t="s">
        <v>97</v>
      </c>
      <c r="N4" s="20"/>
      <c r="O4" s="40">
        <f>E6</f>
        <v>43475</v>
      </c>
      <c r="P4" s="21">
        <v>1100</v>
      </c>
    </row>
    <row r="5" spans="1:16" s="9" customFormat="1" ht="31.5" customHeight="1" x14ac:dyDescent="0.2">
      <c r="A5" s="9">
        <v>1</v>
      </c>
      <c r="B5" s="9">
        <f>B$2</f>
        <v>5</v>
      </c>
      <c r="C5" s="9">
        <f>(A5-1)*7 +B5</f>
        <v>5</v>
      </c>
      <c r="D5" s="26" t="s">
        <v>2</v>
      </c>
      <c r="E5" s="17">
        <f>E$4+C5</f>
        <v>43473</v>
      </c>
      <c r="F5" s="72" t="s">
        <v>92</v>
      </c>
      <c r="G5" s="19" t="s">
        <v>47</v>
      </c>
      <c r="H5" s="72" t="s">
        <v>100</v>
      </c>
      <c r="I5" s="23">
        <v>27</v>
      </c>
      <c r="J5" s="23">
        <v>57</v>
      </c>
      <c r="K5" s="28">
        <f>J5-I5+1</f>
        <v>31</v>
      </c>
      <c r="L5" s="19" t="s">
        <v>94</v>
      </c>
      <c r="M5" s="59" t="s">
        <v>58</v>
      </c>
      <c r="N5" s="20"/>
      <c r="O5" s="40">
        <f>E7</f>
        <v>43480</v>
      </c>
      <c r="P5" s="21">
        <f>P4</f>
        <v>1100</v>
      </c>
    </row>
    <row r="6" spans="1:16" s="9" customFormat="1" ht="31.5" customHeight="1" x14ac:dyDescent="0.2">
      <c r="A6" s="9">
        <v>2</v>
      </c>
      <c r="C6" s="9">
        <f t="shared" ref="C6:C23" si="0">(A6-1)*7 +B6</f>
        <v>7</v>
      </c>
      <c r="D6" s="26" t="s">
        <v>3</v>
      </c>
      <c r="E6" s="75">
        <f t="shared" ref="E6:E23" si="1">E$4+C6</f>
        <v>43475</v>
      </c>
      <c r="F6" s="18" t="s">
        <v>24</v>
      </c>
      <c r="G6" s="19" t="s">
        <v>45</v>
      </c>
      <c r="H6" s="18" t="s">
        <v>51</v>
      </c>
      <c r="I6" s="23" t="s">
        <v>66</v>
      </c>
      <c r="J6" s="23" t="s">
        <v>67</v>
      </c>
      <c r="K6" s="28">
        <f t="shared" ref="K6:K22" si="2">J6-I6+1</f>
        <v>14</v>
      </c>
      <c r="L6" s="19" t="s">
        <v>27</v>
      </c>
      <c r="M6" s="59" t="s">
        <v>95</v>
      </c>
      <c r="N6" s="20"/>
      <c r="O6" s="40">
        <f>E9</f>
        <v>43487</v>
      </c>
      <c r="P6" s="34">
        <f>P$4</f>
        <v>1100</v>
      </c>
    </row>
    <row r="7" spans="1:16" ht="31.5" customHeight="1" x14ac:dyDescent="0.2">
      <c r="A7" s="9">
        <v>2</v>
      </c>
      <c r="B7" s="9">
        <f>B$2</f>
        <v>5</v>
      </c>
      <c r="C7" s="9">
        <f t="shared" si="0"/>
        <v>12</v>
      </c>
      <c r="D7" s="26" t="s">
        <v>4</v>
      </c>
      <c r="E7" s="75">
        <f t="shared" si="1"/>
        <v>43480</v>
      </c>
      <c r="F7" s="18" t="s">
        <v>39</v>
      </c>
      <c r="G7" s="19" t="s">
        <v>45</v>
      </c>
      <c r="H7" s="18" t="s">
        <v>51</v>
      </c>
      <c r="I7" s="23" t="s">
        <v>68</v>
      </c>
      <c r="J7" s="23">
        <v>33</v>
      </c>
      <c r="K7" s="28">
        <f t="shared" si="2"/>
        <v>19</v>
      </c>
      <c r="L7" s="18" t="s">
        <v>28</v>
      </c>
      <c r="M7" s="54"/>
      <c r="N7" s="54"/>
      <c r="O7" s="41"/>
      <c r="P7" s="34"/>
    </row>
    <row r="8" spans="1:16" ht="31.5" customHeight="1" x14ac:dyDescent="0.2">
      <c r="A8" s="9">
        <v>3</v>
      </c>
      <c r="B8" s="9"/>
      <c r="C8" s="9">
        <f t="shared" si="0"/>
        <v>14</v>
      </c>
      <c r="D8" s="55" t="s">
        <v>5</v>
      </c>
      <c r="E8" s="17">
        <f t="shared" si="1"/>
        <v>43482</v>
      </c>
      <c r="F8" s="18" t="s">
        <v>25</v>
      </c>
      <c r="G8" s="19" t="s">
        <v>45</v>
      </c>
      <c r="H8" s="18" t="s">
        <v>51</v>
      </c>
      <c r="I8" s="23">
        <v>34</v>
      </c>
      <c r="J8" s="23">
        <v>53</v>
      </c>
      <c r="K8" s="28">
        <f t="shared" si="2"/>
        <v>20</v>
      </c>
      <c r="L8" s="31">
        <v>2.2000000000000002</v>
      </c>
      <c r="M8" s="20" t="s">
        <v>59</v>
      </c>
      <c r="N8" s="20"/>
      <c r="O8" s="41">
        <f>E11</f>
        <v>43494</v>
      </c>
      <c r="P8" s="34">
        <f>P$4</f>
        <v>1100</v>
      </c>
    </row>
    <row r="9" spans="1:16" s="9" customFormat="1" ht="31.5" customHeight="1" x14ac:dyDescent="0.2">
      <c r="A9" s="9">
        <v>3</v>
      </c>
      <c r="B9" s="9">
        <f>B$2</f>
        <v>5</v>
      </c>
      <c r="C9" s="9">
        <f t="shared" si="0"/>
        <v>19</v>
      </c>
      <c r="D9" s="26" t="s">
        <v>6</v>
      </c>
      <c r="E9" s="75">
        <f t="shared" si="1"/>
        <v>43487</v>
      </c>
      <c r="F9" s="31" t="s">
        <v>40</v>
      </c>
      <c r="G9" s="19" t="s">
        <v>46</v>
      </c>
      <c r="H9" s="18" t="s">
        <v>52</v>
      </c>
      <c r="I9" s="27">
        <v>1</v>
      </c>
      <c r="J9" s="27">
        <v>18</v>
      </c>
      <c r="K9" s="28">
        <f t="shared" si="2"/>
        <v>18</v>
      </c>
      <c r="L9" s="19" t="s">
        <v>29</v>
      </c>
      <c r="M9" s="20"/>
      <c r="N9" s="20"/>
      <c r="O9" s="40"/>
      <c r="P9" s="21"/>
    </row>
    <row r="10" spans="1:16" s="9" customFormat="1" ht="31.5" customHeight="1" x14ac:dyDescent="0.2">
      <c r="A10" s="9">
        <v>4</v>
      </c>
      <c r="C10" s="9">
        <f t="shared" si="0"/>
        <v>21</v>
      </c>
      <c r="D10" s="32" t="s">
        <v>7</v>
      </c>
      <c r="E10" s="17">
        <f t="shared" si="1"/>
        <v>43489</v>
      </c>
      <c r="F10" s="18" t="s">
        <v>35</v>
      </c>
      <c r="G10" s="19" t="s">
        <v>48</v>
      </c>
      <c r="H10" s="18" t="s">
        <v>53</v>
      </c>
      <c r="I10" s="27">
        <v>19</v>
      </c>
      <c r="J10" s="27">
        <v>35</v>
      </c>
      <c r="K10" s="28">
        <f t="shared" si="2"/>
        <v>17</v>
      </c>
      <c r="L10" s="19" t="s">
        <v>30</v>
      </c>
      <c r="M10" s="20" t="s">
        <v>60</v>
      </c>
      <c r="N10" s="20"/>
      <c r="O10" s="40">
        <f>E12</f>
        <v>43496</v>
      </c>
      <c r="P10" s="34">
        <f>P$4</f>
        <v>1100</v>
      </c>
    </row>
    <row r="11" spans="1:16" s="29" customFormat="1" ht="31.5" customHeight="1" x14ac:dyDescent="0.2">
      <c r="A11" s="29">
        <v>4</v>
      </c>
      <c r="B11" s="9">
        <f>B$2</f>
        <v>5</v>
      </c>
      <c r="C11" s="9">
        <f t="shared" si="0"/>
        <v>26</v>
      </c>
      <c r="D11" s="26" t="s">
        <v>18</v>
      </c>
      <c r="E11" s="17">
        <f t="shared" si="1"/>
        <v>43494</v>
      </c>
      <c r="F11" s="18" t="s">
        <v>41</v>
      </c>
      <c r="G11" s="19" t="s">
        <v>48</v>
      </c>
      <c r="H11" s="18" t="s">
        <v>53</v>
      </c>
      <c r="I11" s="27">
        <v>36</v>
      </c>
      <c r="J11" s="27">
        <v>65</v>
      </c>
      <c r="K11" s="28">
        <f t="shared" si="2"/>
        <v>30</v>
      </c>
      <c r="L11" s="19" t="s">
        <v>31</v>
      </c>
      <c r="M11" s="20"/>
      <c r="N11" s="20"/>
      <c r="O11" s="40"/>
      <c r="P11" s="21"/>
    </row>
    <row r="12" spans="1:16" s="29" customFormat="1" ht="31.5" customHeight="1" x14ac:dyDescent="0.2">
      <c r="A12" s="29">
        <v>5</v>
      </c>
      <c r="C12" s="9">
        <f t="shared" si="0"/>
        <v>28</v>
      </c>
      <c r="D12" s="26" t="s">
        <v>12</v>
      </c>
      <c r="E12" s="17">
        <f t="shared" si="1"/>
        <v>43496</v>
      </c>
      <c r="F12" s="18" t="s">
        <v>42</v>
      </c>
      <c r="G12" s="19" t="s">
        <v>49</v>
      </c>
      <c r="H12" s="18" t="s">
        <v>54</v>
      </c>
      <c r="I12" s="27">
        <v>1</v>
      </c>
      <c r="J12" s="27">
        <v>16</v>
      </c>
      <c r="K12" s="28">
        <f>J12-I12+1</f>
        <v>16</v>
      </c>
      <c r="L12" s="19" t="s">
        <v>32</v>
      </c>
      <c r="N12" s="20"/>
      <c r="P12" s="34">
        <f>P$4</f>
        <v>1100</v>
      </c>
    </row>
    <row r="13" spans="1:16" s="30" customFormat="1" ht="51" x14ac:dyDescent="0.2">
      <c r="A13" s="29">
        <v>5</v>
      </c>
      <c r="B13" s="9">
        <f>B$2</f>
        <v>5</v>
      </c>
      <c r="C13" s="9">
        <f t="shared" si="0"/>
        <v>33</v>
      </c>
      <c r="D13" s="26" t="s">
        <v>8</v>
      </c>
      <c r="E13" s="17">
        <f t="shared" si="1"/>
        <v>43501</v>
      </c>
      <c r="F13" s="18" t="s">
        <v>78</v>
      </c>
      <c r="G13" s="19" t="s">
        <v>49</v>
      </c>
      <c r="H13" s="18" t="s">
        <v>54</v>
      </c>
      <c r="I13" s="27">
        <v>17</v>
      </c>
      <c r="J13" s="27">
        <v>38</v>
      </c>
      <c r="K13" s="28">
        <f>J13-I13+1</f>
        <v>22</v>
      </c>
      <c r="L13" s="31" t="s">
        <v>79</v>
      </c>
      <c r="O13" s="42"/>
    </row>
    <row r="14" spans="1:16" s="29" customFormat="1" ht="25.5" x14ac:dyDescent="0.2">
      <c r="A14" s="29">
        <v>6</v>
      </c>
      <c r="C14" s="9">
        <f t="shared" si="0"/>
        <v>35</v>
      </c>
      <c r="D14" s="32" t="s">
        <v>9</v>
      </c>
      <c r="E14" s="17">
        <f t="shared" si="1"/>
        <v>43503</v>
      </c>
      <c r="F14" s="18" t="s">
        <v>76</v>
      </c>
      <c r="M14" s="20" t="s">
        <v>73</v>
      </c>
      <c r="N14" s="20"/>
      <c r="O14" s="41">
        <f>E16</f>
        <v>43510</v>
      </c>
      <c r="P14" s="21"/>
    </row>
    <row r="15" spans="1:16" s="30" customFormat="1" ht="38.25" x14ac:dyDescent="0.2">
      <c r="A15" s="29">
        <v>6</v>
      </c>
      <c r="B15" s="9">
        <f>B$2</f>
        <v>5</v>
      </c>
      <c r="C15" s="9">
        <f t="shared" si="0"/>
        <v>40</v>
      </c>
      <c r="D15" s="56" t="s">
        <v>17</v>
      </c>
      <c r="E15" s="17">
        <f t="shared" si="1"/>
        <v>43508</v>
      </c>
      <c r="F15" s="18" t="s">
        <v>36</v>
      </c>
      <c r="G15" s="19" t="s">
        <v>49</v>
      </c>
      <c r="H15" s="18" t="s">
        <v>55</v>
      </c>
      <c r="I15" s="27">
        <v>1</v>
      </c>
      <c r="J15" s="27">
        <v>33</v>
      </c>
      <c r="K15" s="28">
        <f t="shared" si="2"/>
        <v>33</v>
      </c>
      <c r="L15" s="31" t="s">
        <v>80</v>
      </c>
      <c r="M15" s="74" t="s">
        <v>96</v>
      </c>
      <c r="N15" s="57"/>
      <c r="O15" s="40">
        <f>E20</f>
        <v>43524</v>
      </c>
      <c r="P15" s="21">
        <f>P$4</f>
        <v>1100</v>
      </c>
    </row>
    <row r="16" spans="1:16" s="30" customFormat="1" ht="39.75" customHeight="1" x14ac:dyDescent="0.2">
      <c r="A16" s="29">
        <v>7</v>
      </c>
      <c r="B16" s="29"/>
      <c r="C16" s="9">
        <f t="shared" si="0"/>
        <v>42</v>
      </c>
      <c r="D16" s="32" t="s">
        <v>10</v>
      </c>
      <c r="E16" s="17">
        <f t="shared" si="1"/>
        <v>43510</v>
      </c>
      <c r="F16" s="18" t="s">
        <v>36</v>
      </c>
      <c r="G16" s="19" t="s">
        <v>49</v>
      </c>
      <c r="H16" s="31" t="s">
        <v>55</v>
      </c>
      <c r="I16" s="27">
        <v>34</v>
      </c>
      <c r="J16" s="27">
        <v>58</v>
      </c>
      <c r="K16" s="28">
        <f t="shared" si="2"/>
        <v>25</v>
      </c>
      <c r="L16" s="31">
        <v>3.5</v>
      </c>
      <c r="O16" s="42"/>
    </row>
    <row r="17" spans="1:16" s="29" customFormat="1" ht="31.5" customHeight="1" x14ac:dyDescent="0.2">
      <c r="A17" s="29">
        <v>7</v>
      </c>
      <c r="B17" s="9">
        <f>B$2</f>
        <v>5</v>
      </c>
      <c r="C17" s="9">
        <f t="shared" si="0"/>
        <v>47</v>
      </c>
      <c r="D17" s="32" t="s">
        <v>19</v>
      </c>
      <c r="E17" s="17">
        <f t="shared" si="1"/>
        <v>43515</v>
      </c>
      <c r="F17" s="18" t="s">
        <v>38</v>
      </c>
      <c r="G17" s="19" t="s">
        <v>49</v>
      </c>
      <c r="H17" s="31" t="s">
        <v>72</v>
      </c>
      <c r="I17" s="27">
        <v>1</v>
      </c>
      <c r="J17" s="27">
        <v>30</v>
      </c>
      <c r="K17" s="28">
        <f t="shared" si="2"/>
        <v>30</v>
      </c>
      <c r="L17" s="31" t="s">
        <v>81</v>
      </c>
      <c r="M17" s="20" t="s">
        <v>62</v>
      </c>
      <c r="N17" s="20"/>
      <c r="O17" s="40">
        <f>E19</f>
        <v>43522</v>
      </c>
      <c r="P17" s="21">
        <f>P$4</f>
        <v>1100</v>
      </c>
    </row>
    <row r="18" spans="1:16" s="29" customFormat="1" ht="31.5" customHeight="1" x14ac:dyDescent="0.2">
      <c r="A18" s="29">
        <v>8</v>
      </c>
      <c r="C18" s="9">
        <f t="shared" si="0"/>
        <v>49</v>
      </c>
      <c r="D18" s="26" t="s">
        <v>13</v>
      </c>
      <c r="E18" s="17">
        <f t="shared" si="1"/>
        <v>43517</v>
      </c>
      <c r="F18" s="18" t="s">
        <v>37</v>
      </c>
      <c r="G18" s="19" t="s">
        <v>49</v>
      </c>
      <c r="H18" s="18" t="s">
        <v>72</v>
      </c>
      <c r="I18" s="27">
        <v>30</v>
      </c>
      <c r="J18" s="27">
        <v>43</v>
      </c>
      <c r="K18" s="28">
        <f t="shared" si="2"/>
        <v>14</v>
      </c>
      <c r="L18" s="18" t="s">
        <v>44</v>
      </c>
      <c r="M18" s="20"/>
      <c r="N18" s="20"/>
      <c r="O18" s="40"/>
      <c r="P18" s="21"/>
    </row>
    <row r="19" spans="1:16" s="29" customFormat="1" ht="31.5" customHeight="1" x14ac:dyDescent="0.2">
      <c r="A19" s="29">
        <v>8</v>
      </c>
      <c r="B19" s="9">
        <f>B$2</f>
        <v>5</v>
      </c>
      <c r="C19" s="9">
        <f t="shared" si="0"/>
        <v>54</v>
      </c>
      <c r="D19" s="32" t="s">
        <v>14</v>
      </c>
      <c r="E19" s="17">
        <f t="shared" si="1"/>
        <v>43522</v>
      </c>
      <c r="F19" s="18" t="s">
        <v>74</v>
      </c>
      <c r="G19" s="19" t="s">
        <v>50</v>
      </c>
      <c r="H19" s="18" t="s">
        <v>56</v>
      </c>
      <c r="I19" s="27">
        <v>1</v>
      </c>
      <c r="J19" s="27">
        <v>28</v>
      </c>
      <c r="K19" s="28">
        <f t="shared" si="2"/>
        <v>28</v>
      </c>
      <c r="L19" s="31" t="s">
        <v>34</v>
      </c>
      <c r="M19" s="20"/>
      <c r="N19" s="20"/>
      <c r="O19" s="40"/>
      <c r="P19" s="21"/>
    </row>
    <row r="20" spans="1:16" s="29" customFormat="1" ht="31.5" customHeight="1" x14ac:dyDescent="0.2">
      <c r="A20" s="29">
        <v>9</v>
      </c>
      <c r="C20" s="9">
        <f t="shared" si="0"/>
        <v>56</v>
      </c>
      <c r="D20" s="32" t="s">
        <v>15</v>
      </c>
      <c r="E20" s="17">
        <f t="shared" si="1"/>
        <v>43524</v>
      </c>
      <c r="F20" s="18" t="s">
        <v>75</v>
      </c>
      <c r="G20" s="33" t="s">
        <v>50</v>
      </c>
      <c r="H20" s="18" t="s">
        <v>56</v>
      </c>
      <c r="I20" s="27">
        <v>29</v>
      </c>
      <c r="J20" s="27">
        <v>54</v>
      </c>
      <c r="K20" s="28">
        <f t="shared" si="2"/>
        <v>26</v>
      </c>
      <c r="L20" s="33" t="s">
        <v>33</v>
      </c>
      <c r="M20" s="20" t="s">
        <v>61</v>
      </c>
      <c r="N20" s="20"/>
      <c r="O20" s="40">
        <f>E22</f>
        <v>43531</v>
      </c>
      <c r="P20" s="34">
        <f>P$4</f>
        <v>1100</v>
      </c>
    </row>
    <row r="21" spans="1:16" s="29" customFormat="1" ht="31.5" customHeight="1" x14ac:dyDescent="0.2">
      <c r="A21" s="29">
        <v>9</v>
      </c>
      <c r="B21" s="9">
        <f>B$2</f>
        <v>5</v>
      </c>
      <c r="C21" s="9">
        <f t="shared" si="0"/>
        <v>61</v>
      </c>
      <c r="D21" s="32" t="s">
        <v>16</v>
      </c>
      <c r="E21" s="17">
        <f t="shared" si="1"/>
        <v>43529</v>
      </c>
      <c r="F21" s="18"/>
      <c r="G21" s="33" t="s">
        <v>50</v>
      </c>
      <c r="H21" s="18" t="s">
        <v>57</v>
      </c>
      <c r="I21" s="27">
        <v>1</v>
      </c>
      <c r="J21" s="27">
        <v>22</v>
      </c>
      <c r="K21" s="28">
        <f t="shared" si="2"/>
        <v>22</v>
      </c>
      <c r="L21" s="33">
        <v>5.4</v>
      </c>
      <c r="M21" s="20"/>
      <c r="N21" s="20"/>
      <c r="O21" s="40"/>
      <c r="P21" s="21"/>
    </row>
    <row r="22" spans="1:16" s="30" customFormat="1" ht="31.5" customHeight="1" x14ac:dyDescent="0.2">
      <c r="A22" s="29">
        <v>10</v>
      </c>
      <c r="B22" s="29"/>
      <c r="C22" s="9">
        <f t="shared" si="0"/>
        <v>63</v>
      </c>
      <c r="D22" s="32" t="s">
        <v>20</v>
      </c>
      <c r="E22" s="17">
        <f t="shared" si="1"/>
        <v>43531</v>
      </c>
      <c r="F22" s="18" t="s">
        <v>82</v>
      </c>
      <c r="G22" s="33" t="s">
        <v>50</v>
      </c>
      <c r="H22" s="18" t="s">
        <v>57</v>
      </c>
      <c r="I22" s="27">
        <v>23</v>
      </c>
      <c r="J22" s="27">
        <v>39</v>
      </c>
      <c r="K22" s="28">
        <f t="shared" si="2"/>
        <v>17</v>
      </c>
      <c r="L22" s="33">
        <v>5.5</v>
      </c>
      <c r="M22" s="20" t="s">
        <v>77</v>
      </c>
      <c r="N22" s="20"/>
      <c r="O22" s="40">
        <f>E23+6</f>
        <v>43542</v>
      </c>
      <c r="P22" s="34">
        <f>P$4</f>
        <v>1100</v>
      </c>
    </row>
    <row r="23" spans="1:16" s="30" customFormat="1" ht="31.5" customHeight="1" x14ac:dyDescent="0.2">
      <c r="A23" s="29">
        <v>10</v>
      </c>
      <c r="B23" s="9">
        <f>B$2</f>
        <v>5</v>
      </c>
      <c r="C23" s="9">
        <f t="shared" si="0"/>
        <v>68</v>
      </c>
      <c r="D23" s="32" t="s">
        <v>43</v>
      </c>
      <c r="E23" s="17">
        <f t="shared" si="1"/>
        <v>43536</v>
      </c>
      <c r="F23" s="18" t="s">
        <v>86</v>
      </c>
      <c r="G23" s="33"/>
      <c r="H23" s="18"/>
      <c r="I23" s="27"/>
      <c r="J23" s="27"/>
      <c r="K23" s="28"/>
      <c r="L23" s="33"/>
      <c r="M23" s="20"/>
      <c r="N23" s="20"/>
      <c r="O23" s="40"/>
      <c r="P23" s="21"/>
    </row>
    <row r="24" spans="1:16" s="30" customFormat="1" x14ac:dyDescent="0.2">
      <c r="D24" s="26"/>
      <c r="E24" s="17"/>
      <c r="F24" s="18"/>
      <c r="G24" s="19"/>
      <c r="H24" s="19"/>
      <c r="I24" s="23"/>
      <c r="J24" s="23"/>
      <c r="K24" s="28"/>
      <c r="L24" s="19"/>
      <c r="M24" s="20"/>
      <c r="N24" s="20"/>
      <c r="O24" s="35"/>
      <c r="P24" s="34"/>
    </row>
    <row r="25" spans="1:16" ht="15" x14ac:dyDescent="0.3">
      <c r="D25" s="73" t="s">
        <v>84</v>
      </c>
      <c r="E25" s="73"/>
      <c r="F25" s="7"/>
      <c r="G25" s="8"/>
      <c r="H25" s="4"/>
      <c r="L25" s="4"/>
    </row>
    <row r="26" spans="1:16" x14ac:dyDescent="0.2">
      <c r="D26" s="73" t="s">
        <v>85</v>
      </c>
      <c r="E26" s="73"/>
      <c r="F26" s="13"/>
      <c r="G26" s="8"/>
      <c r="H26" s="4"/>
      <c r="L26" s="4"/>
    </row>
    <row r="27" spans="1:16" x14ac:dyDescent="0.2">
      <c r="D27" s="5"/>
      <c r="E27" s="38"/>
      <c r="F27" s="13"/>
      <c r="G27" s="8"/>
      <c r="H27" s="4"/>
      <c r="L27" s="4"/>
    </row>
    <row r="28" spans="1:16" x14ac:dyDescent="0.2">
      <c r="D28" s="12"/>
      <c r="E28" s="37"/>
      <c r="F28" s="6"/>
      <c r="G28" s="8"/>
      <c r="H28" s="10"/>
      <c r="L28" s="10"/>
    </row>
    <row r="29" spans="1:16" x14ac:dyDescent="0.2">
      <c r="D29" s="5"/>
      <c r="E29" s="38"/>
      <c r="F29" s="6"/>
      <c r="G29" s="4"/>
      <c r="H29" s="8"/>
      <c r="L29" s="8"/>
    </row>
    <row r="30" spans="1:16" x14ac:dyDescent="0.2">
      <c r="D30" s="5"/>
      <c r="E30" s="38"/>
      <c r="F30" s="11"/>
      <c r="G30" s="4"/>
      <c r="H30" s="4"/>
      <c r="L30" s="4"/>
    </row>
    <row r="31" spans="1:16" x14ac:dyDescent="0.2">
      <c r="D31" s="5"/>
      <c r="E31" s="38"/>
      <c r="F31" s="11"/>
      <c r="G31" s="4"/>
      <c r="H31" s="4"/>
      <c r="L31" s="4"/>
    </row>
    <row r="32" spans="1:16" x14ac:dyDescent="0.2">
      <c r="D32" s="5"/>
      <c r="E32" s="38"/>
      <c r="G32" s="4"/>
      <c r="H32" s="4"/>
      <c r="L32" s="4"/>
    </row>
    <row r="33" spans="4:12" x14ac:dyDescent="0.2">
      <c r="D33" s="5"/>
      <c r="E33" s="38"/>
      <c r="F33" s="6"/>
      <c r="G33" s="10"/>
      <c r="H33" s="4"/>
      <c r="L33" s="4"/>
    </row>
    <row r="34" spans="4:12" x14ac:dyDescent="0.2">
      <c r="D34" s="5"/>
      <c r="E34" s="39"/>
      <c r="F34" s="6"/>
      <c r="G34" s="8"/>
      <c r="H34" s="4"/>
      <c r="L34" s="4"/>
    </row>
    <row r="35" spans="4:12" x14ac:dyDescent="0.2">
      <c r="D35" s="5"/>
      <c r="E35" s="39"/>
      <c r="G35" s="4"/>
      <c r="H35" s="4"/>
      <c r="L35" s="4"/>
    </row>
    <row r="36" spans="4:12" x14ac:dyDescent="0.2">
      <c r="D36" s="5"/>
      <c r="E36" s="39"/>
      <c r="F36" s="6"/>
      <c r="G36" s="4"/>
      <c r="H36" s="4"/>
      <c r="L36" s="4"/>
    </row>
    <row r="37" spans="4:12" x14ac:dyDescent="0.2">
      <c r="D37" s="5"/>
      <c r="E37" s="39"/>
      <c r="F37" s="6"/>
      <c r="G37" s="4"/>
      <c r="H37" s="4"/>
      <c r="L37" s="4"/>
    </row>
    <row r="38" spans="4:12" x14ac:dyDescent="0.2">
      <c r="D38" s="5"/>
      <c r="E38" s="39"/>
      <c r="F38" s="6"/>
      <c r="G38" s="4"/>
      <c r="H38" s="4"/>
      <c r="L38" s="4"/>
    </row>
    <row r="39" spans="4:12" x14ac:dyDescent="0.2">
      <c r="D39" s="5"/>
      <c r="E39" s="39"/>
      <c r="F39" s="6"/>
      <c r="G39" s="4"/>
      <c r="H39" s="4"/>
      <c r="L39" s="4"/>
    </row>
    <row r="40" spans="4:12" x14ac:dyDescent="0.2">
      <c r="D40" s="5"/>
      <c r="E40" s="39"/>
      <c r="F40" s="6"/>
      <c r="G40" s="4"/>
      <c r="H40" s="4"/>
      <c r="L40" s="4"/>
    </row>
    <row r="41" spans="4:12" x14ac:dyDescent="0.2">
      <c r="D41" s="5"/>
      <c r="E41" s="39"/>
      <c r="F41" s="6"/>
      <c r="G41" s="4"/>
      <c r="H41" s="4"/>
      <c r="L41" s="4"/>
    </row>
    <row r="42" spans="4:12" x14ac:dyDescent="0.2">
      <c r="D42" s="5"/>
      <c r="E42" s="39"/>
      <c r="F42" s="6"/>
      <c r="G42" s="4"/>
      <c r="H42" s="4"/>
      <c r="L42" s="4"/>
    </row>
    <row r="43" spans="4:12" x14ac:dyDescent="0.2">
      <c r="D43" s="5"/>
      <c r="E43" s="39"/>
      <c r="F43" s="6"/>
      <c r="G43" s="4"/>
      <c r="H43" s="4"/>
      <c r="L43" s="4"/>
    </row>
    <row r="44" spans="4:12" x14ac:dyDescent="0.2">
      <c r="D44" s="5"/>
      <c r="E44" s="39"/>
      <c r="F44" s="6"/>
      <c r="G44" s="4"/>
      <c r="H44" s="4"/>
      <c r="L44" s="4"/>
    </row>
    <row r="45" spans="4:12" x14ac:dyDescent="0.2">
      <c r="D45" s="5"/>
      <c r="E45" s="39"/>
      <c r="F45" s="6"/>
      <c r="G45" s="4"/>
      <c r="H45" s="4"/>
      <c r="L45" s="4"/>
    </row>
    <row r="46" spans="4:12" x14ac:dyDescent="0.2">
      <c r="D46" s="5"/>
      <c r="E46" s="39"/>
      <c r="F46" s="6"/>
      <c r="G46" s="4"/>
      <c r="H46" s="4"/>
      <c r="L46" s="4"/>
    </row>
    <row r="47" spans="4:12" x14ac:dyDescent="0.2">
      <c r="F47" s="6"/>
      <c r="G47" s="4"/>
      <c r="H47" s="4"/>
      <c r="L47" s="4"/>
    </row>
    <row r="48" spans="4:12" x14ac:dyDescent="0.2">
      <c r="F48" s="6"/>
      <c r="G48" s="4"/>
      <c r="H48" s="4"/>
      <c r="L48" s="4"/>
    </row>
    <row r="49" spans="6:12" x14ac:dyDescent="0.2">
      <c r="F49" s="6"/>
      <c r="G49" s="4"/>
      <c r="H49" s="4"/>
      <c r="L49" s="4"/>
    </row>
    <row r="50" spans="6:12" x14ac:dyDescent="0.2">
      <c r="F50" s="6"/>
      <c r="G50" s="4"/>
      <c r="H50" s="4"/>
      <c r="L50" s="4"/>
    </row>
    <row r="51" spans="6:12" x14ac:dyDescent="0.2">
      <c r="F51" s="6"/>
      <c r="G51" s="4"/>
    </row>
    <row r="52" spans="6:12" x14ac:dyDescent="0.2">
      <c r="F52" s="6"/>
      <c r="G52" s="4"/>
    </row>
    <row r="53" spans="6:12" x14ac:dyDescent="0.2">
      <c r="G53" s="4"/>
    </row>
    <row r="54" spans="6:12" x14ac:dyDescent="0.2">
      <c r="G54" s="4"/>
    </row>
    <row r="55" spans="6:12" x14ac:dyDescent="0.2">
      <c r="G55" s="4"/>
    </row>
  </sheetData>
  <mergeCells count="2">
    <mergeCell ref="D25:E25"/>
    <mergeCell ref="D26:E26"/>
  </mergeCells>
  <phoneticPr fontId="0" type="noConversion"/>
  <pageMargins left="0.75" right="0.75" top="0.75" bottom="0.75" header="0.25" footer="0.25"/>
  <pageSetup scale="64" fitToHeight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- Wi 19</vt:lpstr>
    </vt:vector>
  </TitlesOfParts>
  <Company>AFIT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Mullins</dc:creator>
  <cp:lastModifiedBy>Graham, Scott R Civ USAF AETC AFIT/ENG</cp:lastModifiedBy>
  <cp:lastPrinted>2018-01-03T21:49:29Z</cp:lastPrinted>
  <dcterms:created xsi:type="dcterms:W3CDTF">2005-07-13T17:22:17Z</dcterms:created>
  <dcterms:modified xsi:type="dcterms:W3CDTF">2018-12-31T21:24:50Z</dcterms:modified>
</cp:coreProperties>
</file>