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Rex/Downloads/"/>
    </mc:Choice>
  </mc:AlternateContent>
  <xr:revisionPtr revIDLastSave="0" documentId="13_ncr:1_{7BC8A487-C749-9E43-A44F-5C795C480F1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table in paper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3" i="7" l="1"/>
  <c r="G63" i="7"/>
  <c r="F63" i="7"/>
  <c r="E63" i="7"/>
  <c r="H62" i="7"/>
  <c r="G62" i="7"/>
  <c r="F62" i="7"/>
  <c r="E62" i="7"/>
  <c r="D62" i="7"/>
  <c r="G48" i="7"/>
  <c r="F48" i="7"/>
  <c r="E48" i="7"/>
  <c r="D48" i="7"/>
  <c r="C48" i="7"/>
  <c r="B48" i="7"/>
  <c r="G47" i="7"/>
  <c r="F47" i="7"/>
  <c r="E47" i="7"/>
  <c r="D47" i="7"/>
  <c r="C47" i="7"/>
  <c r="B47" i="7"/>
  <c r="G46" i="7"/>
  <c r="F46" i="7"/>
  <c r="E46" i="7"/>
  <c r="D46" i="7"/>
  <c r="C46" i="7"/>
  <c r="B46" i="7"/>
  <c r="G45" i="7"/>
  <c r="F45" i="7"/>
  <c r="E45" i="7"/>
  <c r="D45" i="7"/>
  <c r="C45" i="7"/>
  <c r="B45" i="7"/>
  <c r="B49" i="7" s="1"/>
  <c r="G44" i="7"/>
  <c r="G49" i="7" s="1"/>
  <c r="F44" i="7"/>
  <c r="F49" i="7" s="1"/>
  <c r="E44" i="7"/>
  <c r="E49" i="7" s="1"/>
  <c r="D44" i="7"/>
  <c r="D49" i="7" s="1"/>
  <c r="C44" i="7"/>
  <c r="C49" i="7" s="1"/>
  <c r="B44" i="7"/>
  <c r="S43" i="7"/>
  <c r="R43" i="7"/>
  <c r="Q43" i="7"/>
  <c r="N43" i="7"/>
  <c r="M43" i="7"/>
  <c r="L43" i="7"/>
  <c r="K43" i="7"/>
  <c r="H43" i="7" s="1"/>
  <c r="J43" i="7"/>
  <c r="I43" i="7"/>
  <c r="S42" i="7"/>
  <c r="Q42" i="7" s="1"/>
  <c r="R42" i="7"/>
  <c r="N42" i="7"/>
  <c r="M42" i="7"/>
  <c r="L42" i="7"/>
  <c r="K42" i="7"/>
  <c r="J42" i="7"/>
  <c r="I42" i="7"/>
  <c r="H42" i="7" s="1"/>
  <c r="S41" i="7"/>
  <c r="R41" i="7"/>
  <c r="Q41" i="7"/>
  <c r="N41" i="7"/>
  <c r="M41" i="7"/>
  <c r="L41" i="7"/>
  <c r="K41" i="7"/>
  <c r="H41" i="7" s="1"/>
  <c r="J41" i="7"/>
  <c r="I41" i="7"/>
  <c r="S40" i="7"/>
  <c r="Q40" i="7" s="1"/>
  <c r="R40" i="7"/>
  <c r="N40" i="7"/>
  <c r="M40" i="7"/>
  <c r="L40" i="7"/>
  <c r="K40" i="7"/>
  <c r="J40" i="7"/>
  <c r="I40" i="7"/>
  <c r="H40" i="7" s="1"/>
  <c r="S39" i="7"/>
  <c r="R39" i="7"/>
  <c r="Q39" i="7"/>
  <c r="N39" i="7"/>
  <c r="M39" i="7"/>
  <c r="L39" i="7"/>
  <c r="K39" i="7"/>
  <c r="H39" i="7" s="1"/>
  <c r="J39" i="7"/>
  <c r="I39" i="7"/>
  <c r="G24" i="7"/>
  <c r="D24" i="7"/>
  <c r="G23" i="7"/>
  <c r="D23" i="7"/>
  <c r="G22" i="7"/>
  <c r="D22" i="7"/>
  <c r="G20" i="7"/>
  <c r="D20" i="7"/>
  <c r="G19" i="7"/>
  <c r="D19" i="7"/>
  <c r="G18" i="7"/>
  <c r="D18" i="7"/>
  <c r="G16" i="7"/>
  <c r="D16" i="7"/>
  <c r="G15" i="7"/>
  <c r="D15" i="7"/>
  <c r="G14" i="7"/>
  <c r="D14" i="7"/>
  <c r="J7" i="7"/>
  <c r="I7" i="7"/>
  <c r="H7" i="7"/>
  <c r="G7" i="7"/>
  <c r="J6" i="7"/>
  <c r="I6" i="7"/>
  <c r="H6" i="7"/>
  <c r="G6" i="7"/>
  <c r="J5" i="7"/>
  <c r="I5" i="7"/>
  <c r="H5" i="7"/>
  <c r="G5" i="7"/>
  <c r="J4" i="7"/>
  <c r="I4" i="7"/>
  <c r="H4" i="7"/>
  <c r="G4" i="7"/>
  <c r="J3" i="7"/>
  <c r="I3" i="7"/>
  <c r="H3" i="7"/>
  <c r="G3" i="7"/>
</calcChain>
</file>

<file path=xl/sharedStrings.xml><?xml version="1.0" encoding="utf-8"?>
<sst xmlns="http://schemas.openxmlformats.org/spreadsheetml/2006/main" count="101" uniqueCount="53">
  <si>
    <t>passive</t>
  </si>
  <si>
    <t>Multi-krum</t>
  </si>
  <si>
    <t>Median</t>
  </si>
  <si>
    <t>Plain Non-targeted  MIA-FL  Accuracy</t>
  </si>
  <si>
    <t>Black-box</t>
  </si>
  <si>
    <t>Grey-box 1</t>
  </si>
  <si>
    <t>White-box local</t>
  </si>
  <si>
    <t>white-box agg</t>
  </si>
  <si>
    <t>CIFAR-10</t>
  </si>
  <si>
    <t>Location30</t>
  </si>
  <si>
    <t>Purchase100</t>
  </si>
  <si>
    <t>Texas100</t>
  </si>
  <si>
    <t>Genome</t>
  </si>
  <si>
    <t>Targeted MIA-FL Accuracy</t>
  </si>
  <si>
    <t>Grey-box II</t>
  </si>
  <si>
    <t>IID</t>
  </si>
  <si>
    <t>Non-IID</t>
  </si>
  <si>
    <t>Attack acc on Mem</t>
  </si>
  <si>
    <t>Targeted acc on T_mem</t>
  </si>
  <si>
    <t>Targeted acc on P_mem</t>
  </si>
  <si>
    <t>White-box Local</t>
  </si>
  <si>
    <t>White-box Global</t>
  </si>
  <si>
    <t>Pred_Mem=Number of samples that predicted as member by the adversary</t>
  </si>
  <si>
    <t>True_Mem=Number of true member samples among Pred_Mem</t>
  </si>
  <si>
    <t>True_Target= Number of samples that are assigned with their correct owners by the adversary among True_Mem</t>
  </si>
  <si>
    <t>Attack acc on Mem = True_Mem /Pred_Mem</t>
  </si>
  <si>
    <t>Targeted acc on T_mem = True_Target /True_Mem</t>
  </si>
  <si>
    <t>Targeted acc on P_mem = True_Target /Pred_Mem</t>
  </si>
  <si>
    <t>baseline vs agr</t>
  </si>
  <si>
    <t>Average mitigation</t>
  </si>
  <si>
    <t>Average model test accuracy reduction</t>
  </si>
  <si>
    <t>Attack Accuracy</t>
  </si>
  <si>
    <t>Model Test Accuracy</t>
  </si>
  <si>
    <t>Baseline</t>
  </si>
  <si>
    <t>Krum</t>
  </si>
  <si>
    <t>Trimmed-mean</t>
  </si>
  <si>
    <t>Fang defenses</t>
  </si>
  <si>
    <t>optimized vs agr</t>
  </si>
  <si>
    <t>Baseline vs Agr</t>
  </si>
  <si>
    <t>Optimized \attack vs Agr</t>
  </si>
  <si>
    <t>--</t>
  </si>
  <si>
    <t>Differential Privacy</t>
  </si>
  <si>
    <t>(epsilon,delta)-DP</t>
  </si>
  <si>
    <t>Global model performance</t>
  </si>
  <si>
    <t xml:space="preserve"> MIA-FL  Accuracy</t>
  </si>
  <si>
    <t>Train Acc</t>
  </si>
  <si>
    <t>Test Acc</t>
  </si>
  <si>
    <t>(1.005, 10^-5)</t>
  </si>
  <si>
    <t>(1.025, 10^-5)</t>
  </si>
  <si>
    <t>(1.017, 10^-5)</t>
  </si>
  <si>
    <t>(1.084, 10^-5)</t>
  </si>
  <si>
    <t>(1.001, 10^-5)</t>
  </si>
  <si>
    <t># location q = 64/2240 noise_multiplier = 1.7 eps = 1.0258317788758744
# cifar q = 64/99840 noise_multiplier = 0.812 eps = 1.0058820932044545
# genome q = 64/640 noise_multiplier = 5.14 eps = 1.001361419655029
# purcahse q = 64/98560 noise_multiplier = 0.812 eps = 1.017797057500221
# texas q = 64/33600 noise_multiplier = 0.85 eps = 1.084026802083004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</si>
</sst>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等线"/>
      <family val="4"/>
      <charset val="134"/>
    </font>
    <font>
      <sz val="12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等线"/>
      <family val="4"/>
      <charset val="134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4" fillId="0" borderId="0" xfId="0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>
      <alignment horizontal="right"/>
    </xf>
    <xf numFmtId="10" fontId="2" fillId="0" borderId="1" xfId="0" applyNumberFormat="1" applyFont="1" applyBorder="1" applyAlignment="1"/>
    <xf numFmtId="10" fontId="2" fillId="0" borderId="0" xfId="0" applyNumberFormat="1" applyFont="1"/>
    <xf numFmtId="10" fontId="5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/>
    <xf numFmtId="9" fontId="2" fillId="0" borderId="1" xfId="0" applyNumberFormat="1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0" fontId="8" fillId="0" borderId="1" xfId="0" applyNumberFormat="1" applyFont="1" applyBorder="1" applyAlignment="1"/>
    <xf numFmtId="10" fontId="8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3" fillId="0" borderId="3" xfId="0" applyFont="1" applyBorder="1"/>
    <xf numFmtId="0" fontId="3" fillId="0" borderId="4" xfId="0" applyFont="1" applyBorder="1"/>
    <xf numFmtId="0" fontId="2" fillId="0" borderId="2" xfId="0" applyFont="1" applyBorder="1" applyAlignment="1"/>
    <xf numFmtId="0" fontId="2" fillId="0" borderId="0" xfId="0" applyFont="1" applyAlignment="1"/>
    <xf numFmtId="0" fontId="0" fillId="0" borderId="0" xfId="0" applyFont="1" applyAlignment="1"/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6" xfId="0" applyFont="1" applyBorder="1"/>
    <xf numFmtId="0" fontId="2" fillId="0" borderId="7" xfId="0" applyFont="1" applyBorder="1" applyAlignment="1">
      <alignment horizontal="center"/>
    </xf>
    <xf numFmtId="0" fontId="3" fillId="0" borderId="5" xfId="0" applyFont="1" applyBorder="1"/>
    <xf numFmtId="0" fontId="2" fillId="0" borderId="7" xfId="0" applyFont="1" applyBorder="1" applyAlignment="1"/>
    <xf numFmtId="0" fontId="2" fillId="0" borderId="7" xfId="0" applyFont="1" applyBorder="1"/>
    <xf numFmtId="0" fontId="2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I76"/>
  <sheetViews>
    <sheetView tabSelected="1" workbookViewId="0">
      <selection activeCell="D91" sqref="D91"/>
    </sheetView>
  </sheetViews>
  <sheetFormatPr baseColWidth="10" defaultColWidth="12.6640625" defaultRowHeight="15" customHeight="1"/>
  <cols>
    <col min="2" max="2" width="15.1640625" customWidth="1"/>
    <col min="3" max="3" width="23.1640625" customWidth="1"/>
    <col min="4" max="4" width="14.83203125" customWidth="1"/>
    <col min="5" max="5" width="18.33203125" customWidth="1"/>
    <col min="6" max="6" width="13.6640625" customWidth="1"/>
    <col min="7" max="7" width="27.83203125" customWidth="1"/>
    <col min="8" max="8" width="17.1640625" customWidth="1"/>
    <col min="9" max="9" width="9.1640625" customWidth="1"/>
    <col min="10" max="10" width="10" customWidth="1"/>
    <col min="12" max="12" width="10.83203125" customWidth="1"/>
    <col min="14" max="14" width="15.33203125" customWidth="1"/>
    <col min="15" max="15" width="20.1640625" customWidth="1"/>
  </cols>
  <sheetData>
    <row r="1" spans="1:10">
      <c r="A1" s="23" t="s">
        <v>3</v>
      </c>
      <c r="B1" s="24"/>
      <c r="C1" s="24"/>
      <c r="D1" s="24"/>
      <c r="E1" s="24"/>
      <c r="F1" s="24"/>
      <c r="G1" s="24"/>
    </row>
    <row r="2" spans="1:10">
      <c r="A2" s="2"/>
      <c r="B2" s="2" t="s">
        <v>4</v>
      </c>
      <c r="C2" s="2" t="s">
        <v>5</v>
      </c>
      <c r="D2" s="2" t="s">
        <v>6</v>
      </c>
      <c r="E2" s="2" t="s">
        <v>7</v>
      </c>
      <c r="F2" s="2" t="s">
        <v>0</v>
      </c>
      <c r="I2" s="1"/>
    </row>
    <row r="3" spans="1:10">
      <c r="A3" s="2" t="s">
        <v>8</v>
      </c>
      <c r="B3" s="6">
        <v>0.63759999999999994</v>
      </c>
      <c r="C3" s="6">
        <v>0.72940000000000005</v>
      </c>
      <c r="D3" s="6">
        <v>0.73535156300000004</v>
      </c>
      <c r="E3" s="6">
        <v>0.80069999999999997</v>
      </c>
      <c r="F3" s="6">
        <v>0.58979999999999999</v>
      </c>
      <c r="G3" s="7">
        <f t="shared" ref="G3:G7" si="0">B3-F3</f>
        <v>4.7799999999999954E-2</v>
      </c>
      <c r="H3" s="7">
        <f t="shared" ref="H3:H7" si="1">C3-F3</f>
        <v>0.13960000000000006</v>
      </c>
      <c r="I3" s="7">
        <f t="shared" ref="I3:I7" si="2">D3-F3</f>
        <v>0.14555156300000005</v>
      </c>
      <c r="J3" s="7">
        <f t="shared" ref="J3:J7" si="3">E3-F3</f>
        <v>0.21089999999999998</v>
      </c>
    </row>
    <row r="4" spans="1:10">
      <c r="A4" s="2" t="s">
        <v>9</v>
      </c>
      <c r="B4" s="6">
        <v>0.72650000000000003</v>
      </c>
      <c r="C4" s="6">
        <v>0.75970000000000004</v>
      </c>
      <c r="D4" s="6">
        <v>0.77441406300000004</v>
      </c>
      <c r="E4" s="6">
        <v>0.91890000000000005</v>
      </c>
      <c r="F4" s="6">
        <v>0.64059999999999995</v>
      </c>
      <c r="G4" s="7">
        <f t="shared" si="0"/>
        <v>8.5900000000000087E-2</v>
      </c>
      <c r="H4" s="7">
        <f t="shared" si="1"/>
        <v>0.11910000000000009</v>
      </c>
      <c r="I4" s="7">
        <f t="shared" si="2"/>
        <v>0.13381406300000009</v>
      </c>
      <c r="J4" s="7">
        <f t="shared" si="3"/>
        <v>0.2783000000000001</v>
      </c>
    </row>
    <row r="5" spans="1:10">
      <c r="A5" s="2" t="s">
        <v>10</v>
      </c>
      <c r="B5" s="6">
        <v>0.63370000000000004</v>
      </c>
      <c r="C5" s="6">
        <v>0.76270000000000004</v>
      </c>
      <c r="D5" s="6">
        <v>0.76464843800000004</v>
      </c>
      <c r="E5" s="6">
        <v>0.86809999999999998</v>
      </c>
      <c r="F5" s="6">
        <v>0.5595</v>
      </c>
      <c r="G5" s="7">
        <f t="shared" si="0"/>
        <v>7.4200000000000044E-2</v>
      </c>
      <c r="H5" s="7">
        <f t="shared" si="1"/>
        <v>0.20320000000000005</v>
      </c>
      <c r="I5" s="7">
        <f t="shared" si="2"/>
        <v>0.20514843800000004</v>
      </c>
      <c r="J5" s="7">
        <f t="shared" si="3"/>
        <v>0.30859999999999999</v>
      </c>
    </row>
    <row r="6" spans="1:10">
      <c r="A6" s="2" t="s">
        <v>11</v>
      </c>
      <c r="B6" s="6">
        <v>0.91600000000000004</v>
      </c>
      <c r="C6" s="6">
        <v>0.93840000000000001</v>
      </c>
      <c r="D6" s="8">
        <v>0.94042968999999998</v>
      </c>
      <c r="E6" s="6">
        <v>0.984375</v>
      </c>
      <c r="F6" s="6">
        <v>0.6845</v>
      </c>
      <c r="G6" s="7">
        <f t="shared" si="0"/>
        <v>0.23150000000000004</v>
      </c>
      <c r="H6" s="7">
        <f t="shared" si="1"/>
        <v>0.25390000000000001</v>
      </c>
      <c r="I6" s="7">
        <f t="shared" si="2"/>
        <v>0.25592968999999999</v>
      </c>
      <c r="J6" s="7">
        <f t="shared" si="3"/>
        <v>0.299875</v>
      </c>
    </row>
    <row r="7" spans="1:10">
      <c r="A7" s="2" t="s">
        <v>12</v>
      </c>
      <c r="B7" s="6">
        <v>0.66790000000000005</v>
      </c>
      <c r="C7" s="8">
        <v>0.74804687999999997</v>
      </c>
      <c r="D7" s="8">
        <v>0.76855468999999998</v>
      </c>
      <c r="E7" s="6">
        <v>0.84960000000000002</v>
      </c>
      <c r="F7" s="6">
        <v>0.60929999999999995</v>
      </c>
      <c r="G7" s="7">
        <f t="shared" si="0"/>
        <v>5.8600000000000096E-2</v>
      </c>
      <c r="H7" s="7">
        <f t="shared" si="1"/>
        <v>0.13874688000000002</v>
      </c>
      <c r="I7" s="7">
        <f t="shared" si="2"/>
        <v>0.15925469000000003</v>
      </c>
      <c r="J7" s="7">
        <f t="shared" si="3"/>
        <v>0.24030000000000007</v>
      </c>
    </row>
    <row r="10" spans="1:10">
      <c r="A10" s="1" t="s">
        <v>13</v>
      </c>
    </row>
    <row r="11" spans="1:10">
      <c r="A11" s="25" t="s">
        <v>14</v>
      </c>
      <c r="B11" s="20"/>
      <c r="C11" s="20"/>
      <c r="D11" s="20"/>
      <c r="E11" s="20"/>
      <c r="F11" s="20"/>
      <c r="G11" s="21"/>
    </row>
    <row r="12" spans="1:10">
      <c r="A12" s="26"/>
      <c r="B12" s="25" t="s">
        <v>15</v>
      </c>
      <c r="C12" s="20"/>
      <c r="D12" s="21"/>
      <c r="E12" s="25" t="s">
        <v>16</v>
      </c>
      <c r="F12" s="20"/>
      <c r="G12" s="21"/>
    </row>
    <row r="13" spans="1:10">
      <c r="A13" s="27"/>
      <c r="B13" s="9" t="s">
        <v>17</v>
      </c>
      <c r="C13" s="9" t="s">
        <v>18</v>
      </c>
      <c r="D13" s="9" t="s">
        <v>19</v>
      </c>
      <c r="E13" s="9" t="s">
        <v>17</v>
      </c>
      <c r="F13" s="9" t="s">
        <v>18</v>
      </c>
      <c r="G13" s="9" t="s">
        <v>19</v>
      </c>
    </row>
    <row r="14" spans="1:10">
      <c r="A14" s="9" t="s">
        <v>9</v>
      </c>
      <c r="B14" s="10">
        <v>0.52080000000000004</v>
      </c>
      <c r="C14" s="10">
        <v>0.4415</v>
      </c>
      <c r="D14" s="11">
        <f t="shared" ref="D14:D16" si="4">B14*C14</f>
        <v>0.22993320000000003</v>
      </c>
      <c r="E14" s="10">
        <v>0.54749999999999999</v>
      </c>
      <c r="F14" s="10">
        <v>0.88670000000000004</v>
      </c>
      <c r="G14" s="11">
        <f t="shared" ref="G14:G16" si="5">E14*F14</f>
        <v>0.48546824999999999</v>
      </c>
    </row>
    <row r="15" spans="1:10">
      <c r="A15" s="9" t="s">
        <v>10</v>
      </c>
      <c r="B15" s="10">
        <v>0.5111</v>
      </c>
      <c r="C15" s="10">
        <v>0.309</v>
      </c>
      <c r="D15" s="11">
        <f t="shared" si="4"/>
        <v>0.15792989999999998</v>
      </c>
      <c r="E15" s="10">
        <v>0.51060000000000005</v>
      </c>
      <c r="F15" s="12">
        <v>1</v>
      </c>
      <c r="G15" s="11">
        <f t="shared" si="5"/>
        <v>0.51060000000000005</v>
      </c>
    </row>
    <row r="16" spans="1:10">
      <c r="A16" s="9" t="s">
        <v>8</v>
      </c>
      <c r="B16" s="10">
        <v>0.56789999999999996</v>
      </c>
      <c r="C16" s="10">
        <v>0.27329999999999999</v>
      </c>
      <c r="D16" s="11">
        <f t="shared" si="4"/>
        <v>0.15520706999999997</v>
      </c>
      <c r="E16" s="10">
        <v>0.52439999999999998</v>
      </c>
      <c r="F16" s="12">
        <v>1</v>
      </c>
      <c r="G16" s="11">
        <f t="shared" si="5"/>
        <v>0.52439999999999998</v>
      </c>
    </row>
    <row r="17" spans="1:35">
      <c r="A17" s="25" t="s">
        <v>20</v>
      </c>
      <c r="B17" s="20"/>
      <c r="C17" s="20"/>
      <c r="D17" s="20"/>
      <c r="E17" s="20"/>
      <c r="F17" s="20"/>
      <c r="G17" s="21"/>
    </row>
    <row r="18" spans="1:35">
      <c r="A18" s="9" t="s">
        <v>9</v>
      </c>
      <c r="B18" s="10">
        <v>0.85570000000000002</v>
      </c>
      <c r="C18" s="10">
        <v>0.44</v>
      </c>
      <c r="D18" s="11">
        <f t="shared" ref="D18:D20" si="6">B18*C18</f>
        <v>0.37650800000000001</v>
      </c>
      <c r="E18" s="10">
        <v>0.59660000000000002</v>
      </c>
      <c r="F18" s="10">
        <v>1</v>
      </c>
      <c r="G18" s="11">
        <f t="shared" ref="G18:G20" si="7">E18*F18</f>
        <v>0.59660000000000002</v>
      </c>
    </row>
    <row r="19" spans="1:35">
      <c r="A19" s="9" t="s">
        <v>10</v>
      </c>
      <c r="B19" s="10">
        <v>0.7581</v>
      </c>
      <c r="C19" s="10">
        <v>0.33029999999999998</v>
      </c>
      <c r="D19" s="11">
        <f t="shared" si="6"/>
        <v>0.25040043000000001</v>
      </c>
      <c r="E19" s="10">
        <v>0.5</v>
      </c>
      <c r="F19" s="10">
        <v>1</v>
      </c>
      <c r="G19" s="11">
        <f t="shared" si="7"/>
        <v>0.5</v>
      </c>
    </row>
    <row r="20" spans="1:35">
      <c r="A20" s="9" t="s">
        <v>8</v>
      </c>
      <c r="B20" s="10">
        <v>0.76249999999999996</v>
      </c>
      <c r="C20" s="10">
        <v>0.4501</v>
      </c>
      <c r="D20" s="11">
        <f t="shared" si="6"/>
        <v>0.34320124999999996</v>
      </c>
      <c r="E20" s="10">
        <v>0.5</v>
      </c>
      <c r="F20" s="10">
        <v>1</v>
      </c>
      <c r="G20" s="11">
        <f t="shared" si="7"/>
        <v>0.5</v>
      </c>
      <c r="I20" s="13"/>
      <c r="J20" s="13"/>
      <c r="K20" s="13"/>
      <c r="L20" s="14"/>
      <c r="M20" s="13"/>
      <c r="N20" s="14"/>
      <c r="O20" s="14"/>
      <c r="P20" s="14"/>
      <c r="Q20" s="15"/>
      <c r="R20" s="16"/>
      <c r="S20" s="13"/>
      <c r="T20" s="15"/>
      <c r="U20" s="15"/>
      <c r="V20" s="15"/>
      <c r="W20" s="15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</row>
    <row r="21" spans="1:35">
      <c r="A21" s="25" t="s">
        <v>21</v>
      </c>
      <c r="B21" s="20"/>
      <c r="C21" s="20"/>
      <c r="D21" s="20"/>
      <c r="E21" s="20"/>
      <c r="F21" s="20"/>
      <c r="G21" s="21"/>
      <c r="I21" s="13"/>
      <c r="J21" s="13"/>
      <c r="K21" s="13"/>
      <c r="L21" s="15"/>
      <c r="M21" s="13"/>
      <c r="N21" s="15"/>
      <c r="O21" s="15"/>
      <c r="P21" s="15"/>
      <c r="Q21" s="15"/>
      <c r="R21" s="13"/>
      <c r="S21" s="13"/>
      <c r="T21" s="15"/>
      <c r="U21" s="15"/>
      <c r="V21" s="15"/>
      <c r="W21" s="15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</row>
    <row r="22" spans="1:35">
      <c r="A22" s="9" t="s">
        <v>9</v>
      </c>
      <c r="B22" s="10">
        <v>0.93069999999999997</v>
      </c>
      <c r="C22" s="10">
        <v>0.86850000000000005</v>
      </c>
      <c r="D22" s="11">
        <f t="shared" ref="D22:D24" si="8">B22*C22</f>
        <v>0.80831295000000003</v>
      </c>
      <c r="E22" s="10">
        <v>0.75860000000000005</v>
      </c>
      <c r="F22" s="10">
        <v>1</v>
      </c>
      <c r="G22" s="11">
        <f t="shared" ref="G22:G24" si="9">E22*F22</f>
        <v>0.75860000000000005</v>
      </c>
    </row>
    <row r="23" spans="1:35">
      <c r="A23" s="9" t="s">
        <v>10</v>
      </c>
      <c r="B23" s="10">
        <v>0.69850000000000001</v>
      </c>
      <c r="C23" s="10">
        <v>0.59960000000000002</v>
      </c>
      <c r="D23" s="11">
        <f t="shared" si="8"/>
        <v>0.41882060000000004</v>
      </c>
      <c r="E23" s="10">
        <v>0.59199999999999997</v>
      </c>
      <c r="F23" s="10">
        <v>1</v>
      </c>
      <c r="G23" s="11">
        <f t="shared" si="9"/>
        <v>0.59199999999999997</v>
      </c>
    </row>
    <row r="24" spans="1:35">
      <c r="A24" s="9" t="s">
        <v>8</v>
      </c>
      <c r="B24" s="10">
        <v>0.7127</v>
      </c>
      <c r="C24" s="10">
        <v>0.70350000000000001</v>
      </c>
      <c r="D24" s="11">
        <f t="shared" si="8"/>
        <v>0.50138444999999998</v>
      </c>
      <c r="E24" s="10">
        <v>0.49349999999999999</v>
      </c>
      <c r="F24" s="10">
        <v>1</v>
      </c>
      <c r="G24" s="11">
        <f t="shared" si="9"/>
        <v>0.49349999999999999</v>
      </c>
    </row>
    <row r="25" spans="1:35">
      <c r="A25" s="1" t="s">
        <v>22</v>
      </c>
    </row>
    <row r="26" spans="1:35">
      <c r="A26" s="1" t="s">
        <v>23</v>
      </c>
    </row>
    <row r="27" spans="1:35">
      <c r="A27" s="1" t="s">
        <v>24</v>
      </c>
    </row>
    <row r="28" spans="1:35">
      <c r="A28" s="1" t="s">
        <v>25</v>
      </c>
    </row>
    <row r="29" spans="1:35">
      <c r="A29" s="1" t="s">
        <v>26</v>
      </c>
    </row>
    <row r="30" spans="1:35">
      <c r="A30" s="1" t="s">
        <v>27</v>
      </c>
    </row>
    <row r="34" spans="1:19">
      <c r="A34" s="1" t="s">
        <v>28</v>
      </c>
    </row>
    <row r="35" spans="1:19">
      <c r="A35" s="28"/>
      <c r="B35" s="25" t="s">
        <v>4</v>
      </c>
      <c r="C35" s="20"/>
      <c r="D35" s="25" t="s">
        <v>5</v>
      </c>
      <c r="E35" s="20"/>
      <c r="F35" s="25" t="s">
        <v>20</v>
      </c>
      <c r="G35" s="20"/>
      <c r="H35" s="30" t="s">
        <v>29</v>
      </c>
      <c r="O35" s="9"/>
      <c r="P35" s="9"/>
      <c r="Q35" s="30" t="s">
        <v>30</v>
      </c>
    </row>
    <row r="36" spans="1:19">
      <c r="A36" s="29"/>
      <c r="B36" s="25" t="s">
        <v>31</v>
      </c>
      <c r="C36" s="21"/>
      <c r="D36" s="25" t="s">
        <v>31</v>
      </c>
      <c r="E36" s="21"/>
      <c r="F36" s="25" t="s">
        <v>31</v>
      </c>
      <c r="G36" s="21"/>
      <c r="H36" s="29"/>
      <c r="O36" s="25" t="s">
        <v>32</v>
      </c>
      <c r="P36" s="21"/>
      <c r="Q36" s="29"/>
    </row>
    <row r="37" spans="1:19">
      <c r="A37" s="27"/>
      <c r="B37" s="9" t="s">
        <v>8</v>
      </c>
      <c r="C37" s="9" t="s">
        <v>9</v>
      </c>
      <c r="D37" s="9" t="s">
        <v>8</v>
      </c>
      <c r="E37" s="9" t="s">
        <v>9</v>
      </c>
      <c r="F37" s="9" t="s">
        <v>8</v>
      </c>
      <c r="G37" s="9" t="s">
        <v>9</v>
      </c>
      <c r="H37" s="29"/>
      <c r="O37" s="9" t="s">
        <v>8</v>
      </c>
      <c r="P37" s="9" t="s">
        <v>9</v>
      </c>
      <c r="Q37" s="29"/>
    </row>
    <row r="38" spans="1:19">
      <c r="A38" s="9" t="s">
        <v>33</v>
      </c>
      <c r="B38" s="6">
        <v>0.63759999999999994</v>
      </c>
      <c r="C38" s="6">
        <v>0.72650000000000003</v>
      </c>
      <c r="D38" s="6">
        <v>0.72940000000000005</v>
      </c>
      <c r="E38" s="6">
        <v>0.75970000000000004</v>
      </c>
      <c r="F38" s="10">
        <v>0.73535156300000004</v>
      </c>
      <c r="G38" s="10">
        <v>0.77441406300000004</v>
      </c>
      <c r="H38" s="27"/>
      <c r="O38" s="6">
        <v>0.84560000000000002</v>
      </c>
      <c r="P38" s="6">
        <v>0.64739999999999998</v>
      </c>
      <c r="Q38" s="27"/>
    </row>
    <row r="39" spans="1:19">
      <c r="A39" s="9" t="s">
        <v>34</v>
      </c>
      <c r="B39" s="17">
        <v>0.57709999999999995</v>
      </c>
      <c r="C39" s="18">
        <v>0.5605</v>
      </c>
      <c r="D39" s="18">
        <v>0.59279999999999999</v>
      </c>
      <c r="E39" s="18">
        <v>0.56640000000000001</v>
      </c>
      <c r="F39" s="18">
        <v>0.57030000000000003</v>
      </c>
      <c r="G39" s="18">
        <v>0.5625</v>
      </c>
      <c r="H39" s="11">
        <f t="shared" ref="H39:H43" si="10">AVERAGE(I39:N39)</f>
        <v>-0.1555609376666667</v>
      </c>
      <c r="I39" s="7">
        <f t="shared" ref="I39:N39" si="11">B39-B38</f>
        <v>-6.0499999999999998E-2</v>
      </c>
      <c r="J39" s="7">
        <f t="shared" si="11"/>
        <v>-0.16600000000000004</v>
      </c>
      <c r="K39" s="7">
        <f t="shared" si="11"/>
        <v>-0.13660000000000005</v>
      </c>
      <c r="L39" s="7">
        <f t="shared" si="11"/>
        <v>-0.19330000000000003</v>
      </c>
      <c r="M39" s="7">
        <f t="shared" si="11"/>
        <v>-0.16505156300000001</v>
      </c>
      <c r="N39" s="7">
        <f t="shared" si="11"/>
        <v>-0.21191406300000004</v>
      </c>
      <c r="O39" s="6">
        <v>0.71850000000000003</v>
      </c>
      <c r="P39" s="6">
        <v>0.54590000000000005</v>
      </c>
      <c r="Q39" s="11">
        <f t="shared" ref="Q39:Q43" si="12">AVERAGE(R39:S39)</f>
        <v>-0.11429999999999996</v>
      </c>
      <c r="R39" s="7">
        <f t="shared" ref="R39:S39" si="13">O39-O38</f>
        <v>-0.12709999999999999</v>
      </c>
      <c r="S39" s="7">
        <f t="shared" si="13"/>
        <v>-0.10149999999999992</v>
      </c>
    </row>
    <row r="40" spans="1:19">
      <c r="A40" s="9" t="s">
        <v>1</v>
      </c>
      <c r="B40" s="18">
        <v>0.61619999999999997</v>
      </c>
      <c r="C40" s="18">
        <v>0.57709999999999995</v>
      </c>
      <c r="D40" s="18">
        <v>0.59860000000000002</v>
      </c>
      <c r="E40" s="18">
        <v>0.627</v>
      </c>
      <c r="F40" s="18">
        <v>0.58299999999999996</v>
      </c>
      <c r="G40" s="18">
        <v>0.58499999999999996</v>
      </c>
      <c r="H40" s="11">
        <f t="shared" si="10"/>
        <v>-0.12934427100000004</v>
      </c>
      <c r="I40" s="7">
        <f t="shared" ref="I40:N40" si="14">B40-B38</f>
        <v>-2.1399999999999975E-2</v>
      </c>
      <c r="J40" s="7">
        <f t="shared" si="14"/>
        <v>-0.14940000000000009</v>
      </c>
      <c r="K40" s="7">
        <f t="shared" si="14"/>
        <v>-0.13080000000000003</v>
      </c>
      <c r="L40" s="7">
        <f t="shared" si="14"/>
        <v>-0.13270000000000004</v>
      </c>
      <c r="M40" s="7">
        <f t="shared" si="14"/>
        <v>-0.15235156300000008</v>
      </c>
      <c r="N40" s="7">
        <f t="shared" si="14"/>
        <v>-0.18941406300000008</v>
      </c>
      <c r="O40" s="6">
        <v>0.78239999999999998</v>
      </c>
      <c r="P40" s="6">
        <v>0.58379999999999999</v>
      </c>
      <c r="Q40" s="11">
        <f t="shared" si="12"/>
        <v>-6.3400000000000012E-2</v>
      </c>
      <c r="R40" s="7">
        <f t="shared" ref="R40:S40" si="15">O40-O38</f>
        <v>-6.3200000000000034E-2</v>
      </c>
      <c r="S40" s="7">
        <f t="shared" si="15"/>
        <v>-6.359999999999999E-2</v>
      </c>
    </row>
    <row r="41" spans="1:19">
      <c r="A41" s="9" t="s">
        <v>35</v>
      </c>
      <c r="B41" s="18">
        <v>0.63870000000000005</v>
      </c>
      <c r="C41" s="18">
        <v>0.69430000000000003</v>
      </c>
      <c r="D41" s="18">
        <v>0.74319999999999997</v>
      </c>
      <c r="E41" s="18">
        <v>0.75980000000000003</v>
      </c>
      <c r="F41" s="18">
        <v>0.71679999999999999</v>
      </c>
      <c r="G41" s="18">
        <v>0.74609999999999999</v>
      </c>
      <c r="H41" s="11">
        <f t="shared" si="10"/>
        <v>-1.0677604333333349E-2</v>
      </c>
      <c r="I41" s="7">
        <f t="shared" ref="I41:N41" si="16">B41-B38</f>
        <v>1.1000000000001009E-3</v>
      </c>
      <c r="J41" s="7">
        <f t="shared" si="16"/>
        <v>-3.2200000000000006E-2</v>
      </c>
      <c r="K41" s="7">
        <f t="shared" si="16"/>
        <v>1.3799999999999923E-2</v>
      </c>
      <c r="L41" s="7">
        <f t="shared" si="16"/>
        <v>9.9999999999988987E-5</v>
      </c>
      <c r="M41" s="7">
        <f t="shared" si="16"/>
        <v>-1.8551563000000049E-2</v>
      </c>
      <c r="N41" s="7">
        <f t="shared" si="16"/>
        <v>-2.8314063000000056E-2</v>
      </c>
      <c r="O41" s="6">
        <v>0.8357</v>
      </c>
      <c r="P41" s="6">
        <v>0.36009999999999998</v>
      </c>
      <c r="Q41" s="11">
        <f t="shared" si="12"/>
        <v>-0.14860000000000001</v>
      </c>
      <c r="R41" s="7">
        <f t="shared" ref="R41:S41" si="17">O41-O38</f>
        <v>-9.9000000000000199E-3</v>
      </c>
      <c r="S41" s="7">
        <f t="shared" si="17"/>
        <v>-0.2873</v>
      </c>
    </row>
    <row r="42" spans="1:19">
      <c r="A42" s="9" t="s">
        <v>2</v>
      </c>
      <c r="B42" s="18">
        <v>0.65429999999999999</v>
      </c>
      <c r="C42" s="18">
        <v>0.69730000000000003</v>
      </c>
      <c r="D42" s="18">
        <v>0.71779999999999999</v>
      </c>
      <c r="E42" s="18">
        <v>0.73629999999999995</v>
      </c>
      <c r="F42" s="18">
        <v>0.72360000000000002</v>
      </c>
      <c r="G42" s="18">
        <v>0.73340000000000005</v>
      </c>
      <c r="H42" s="11">
        <f t="shared" si="10"/>
        <v>-1.6710937666666686E-2</v>
      </c>
      <c r="I42" s="7">
        <f t="shared" ref="I42:N42" si="18">B42-B38</f>
        <v>1.6700000000000048E-2</v>
      </c>
      <c r="J42" s="7">
        <f t="shared" si="18"/>
        <v>-2.9200000000000004E-2</v>
      </c>
      <c r="K42" s="7">
        <f t="shared" si="18"/>
        <v>-1.1600000000000055E-2</v>
      </c>
      <c r="L42" s="7">
        <f t="shared" si="18"/>
        <v>-2.3400000000000087E-2</v>
      </c>
      <c r="M42" s="7">
        <f t="shared" si="18"/>
        <v>-1.175156300000002E-2</v>
      </c>
      <c r="N42" s="7">
        <f t="shared" si="18"/>
        <v>-4.101406299999999E-2</v>
      </c>
      <c r="O42" s="6">
        <v>0.77310000000000001</v>
      </c>
      <c r="P42" s="6">
        <v>0.55940000000000001</v>
      </c>
      <c r="Q42" s="11">
        <f t="shared" si="12"/>
        <v>-8.0249999999999988E-2</v>
      </c>
      <c r="R42" s="7">
        <f t="shared" ref="R42:S42" si="19">O42-O38</f>
        <v>-7.2500000000000009E-2</v>
      </c>
      <c r="S42" s="7">
        <f t="shared" si="19"/>
        <v>-8.7999999999999967E-2</v>
      </c>
    </row>
    <row r="43" spans="1:19">
      <c r="A43" s="9" t="s">
        <v>36</v>
      </c>
      <c r="B43" s="18">
        <v>0.61129999999999995</v>
      </c>
      <c r="C43" s="18">
        <v>0.71579999999999999</v>
      </c>
      <c r="D43" s="18">
        <v>0.61819999999999997</v>
      </c>
      <c r="E43" s="18">
        <v>0.65720000000000001</v>
      </c>
      <c r="F43" s="18">
        <v>0.61229999999999996</v>
      </c>
      <c r="G43" s="18">
        <v>0.66410000000000002</v>
      </c>
      <c r="H43" s="11">
        <f t="shared" si="10"/>
        <v>-8.0677604333333375E-2</v>
      </c>
      <c r="I43" s="7">
        <f t="shared" ref="I43:N43" si="20">B43-B38</f>
        <v>-2.629999999999999E-2</v>
      </c>
      <c r="J43" s="7">
        <f t="shared" si="20"/>
        <v>-1.0700000000000043E-2</v>
      </c>
      <c r="K43" s="7">
        <f t="shared" si="20"/>
        <v>-0.11120000000000008</v>
      </c>
      <c r="L43" s="7">
        <f t="shared" si="20"/>
        <v>-0.10250000000000004</v>
      </c>
      <c r="M43" s="7">
        <f t="shared" si="20"/>
        <v>-0.12305156300000009</v>
      </c>
      <c r="N43" s="7">
        <f t="shared" si="20"/>
        <v>-0.11031406300000002</v>
      </c>
      <c r="O43" s="6">
        <v>0.82440000000000002</v>
      </c>
      <c r="P43" s="6">
        <v>0.61480000000000001</v>
      </c>
      <c r="Q43" s="11">
        <f t="shared" si="12"/>
        <v>-2.6899999999999979E-2</v>
      </c>
      <c r="R43" s="7">
        <f t="shared" ref="R43:S43" si="21">O43-O38</f>
        <v>-2.1199999999999997E-2</v>
      </c>
      <c r="S43" s="7">
        <f t="shared" si="21"/>
        <v>-3.2599999999999962E-2</v>
      </c>
    </row>
    <row r="44" spans="1:19">
      <c r="B44" s="7">
        <f t="shared" ref="B44:G44" si="22">B39-B38</f>
        <v>-6.0499999999999998E-2</v>
      </c>
      <c r="C44" s="7">
        <f t="shared" si="22"/>
        <v>-0.16600000000000004</v>
      </c>
      <c r="D44" s="7">
        <f t="shared" si="22"/>
        <v>-0.13660000000000005</v>
      </c>
      <c r="E44" s="7">
        <f t="shared" si="22"/>
        <v>-0.19330000000000003</v>
      </c>
      <c r="F44" s="7">
        <f t="shared" si="22"/>
        <v>-0.16505156300000001</v>
      </c>
      <c r="G44" s="7">
        <f t="shared" si="22"/>
        <v>-0.21191406300000004</v>
      </c>
    </row>
    <row r="45" spans="1:19">
      <c r="B45" s="7">
        <f t="shared" ref="B45:G45" si="23">B40-B38</f>
        <v>-2.1399999999999975E-2</v>
      </c>
      <c r="C45" s="7">
        <f t="shared" si="23"/>
        <v>-0.14940000000000009</v>
      </c>
      <c r="D45" s="7">
        <f t="shared" si="23"/>
        <v>-0.13080000000000003</v>
      </c>
      <c r="E45" s="7">
        <f t="shared" si="23"/>
        <v>-0.13270000000000004</v>
      </c>
      <c r="F45" s="7">
        <f t="shared" si="23"/>
        <v>-0.15235156300000008</v>
      </c>
      <c r="G45" s="7">
        <f t="shared" si="23"/>
        <v>-0.18941406300000008</v>
      </c>
    </row>
    <row r="46" spans="1:19">
      <c r="B46" s="7">
        <f t="shared" ref="B46:G46" si="24">B41-B38</f>
        <v>1.1000000000001009E-3</v>
      </c>
      <c r="C46" s="7">
        <f t="shared" si="24"/>
        <v>-3.2200000000000006E-2</v>
      </c>
      <c r="D46" s="7">
        <f t="shared" si="24"/>
        <v>1.3799999999999923E-2</v>
      </c>
      <c r="E46" s="7">
        <f t="shared" si="24"/>
        <v>9.9999999999988987E-5</v>
      </c>
      <c r="F46" s="7">
        <f t="shared" si="24"/>
        <v>-1.8551563000000049E-2</v>
      </c>
      <c r="G46" s="7">
        <f t="shared" si="24"/>
        <v>-2.8314063000000056E-2</v>
      </c>
    </row>
    <row r="47" spans="1:19">
      <c r="B47" s="7">
        <f t="shared" ref="B47:G47" si="25">B42-B38</f>
        <v>1.6700000000000048E-2</v>
      </c>
      <c r="C47" s="7">
        <f t="shared" si="25"/>
        <v>-2.9200000000000004E-2</v>
      </c>
      <c r="D47" s="7">
        <f t="shared" si="25"/>
        <v>-1.1600000000000055E-2</v>
      </c>
      <c r="E47" s="7">
        <f t="shared" si="25"/>
        <v>-2.3400000000000087E-2</v>
      </c>
      <c r="F47" s="7">
        <f t="shared" si="25"/>
        <v>-1.175156300000002E-2</v>
      </c>
      <c r="G47" s="7">
        <f t="shared" si="25"/>
        <v>-4.101406299999999E-2</v>
      </c>
    </row>
    <row r="48" spans="1:19">
      <c r="B48" s="7">
        <f t="shared" ref="B48:G48" si="26">B43-B38</f>
        <v>-2.629999999999999E-2</v>
      </c>
      <c r="C48" s="7">
        <f t="shared" si="26"/>
        <v>-1.0700000000000043E-2</v>
      </c>
      <c r="D48" s="7">
        <f t="shared" si="26"/>
        <v>-0.11120000000000008</v>
      </c>
      <c r="E48" s="7">
        <f t="shared" si="26"/>
        <v>-0.10250000000000004</v>
      </c>
      <c r="F48" s="7">
        <f t="shared" si="26"/>
        <v>-0.12305156300000009</v>
      </c>
      <c r="G48" s="7">
        <f t="shared" si="26"/>
        <v>-0.11031406300000002</v>
      </c>
    </row>
    <row r="49" spans="1:13">
      <c r="B49" s="7">
        <f t="shared" ref="B49:G49" si="27">AVERAGE(B44:B48)</f>
        <v>-1.8079999999999964E-2</v>
      </c>
      <c r="C49" s="7">
        <f t="shared" si="27"/>
        <v>-7.7500000000000041E-2</v>
      </c>
      <c r="D49" s="7">
        <f t="shared" si="27"/>
        <v>-7.5280000000000055E-2</v>
      </c>
      <c r="E49" s="7">
        <f t="shared" si="27"/>
        <v>-9.0360000000000038E-2</v>
      </c>
      <c r="F49" s="7">
        <f t="shared" si="27"/>
        <v>-9.4151563000000049E-2</v>
      </c>
      <c r="G49" s="7">
        <f t="shared" si="27"/>
        <v>-0.11619406300000004</v>
      </c>
    </row>
    <row r="52" spans="1:13">
      <c r="D52" s="3"/>
      <c r="E52" s="3"/>
      <c r="J52" s="3"/>
      <c r="K52" s="3"/>
      <c r="L52" s="3"/>
      <c r="M52" s="3"/>
    </row>
    <row r="53" spans="1:13">
      <c r="D53" s="3"/>
      <c r="E53" s="3"/>
      <c r="J53" s="3"/>
      <c r="K53" s="3"/>
      <c r="L53" s="3"/>
      <c r="M53" s="3"/>
    </row>
    <row r="54" spans="1:13">
      <c r="A54" s="4" t="s">
        <v>37</v>
      </c>
      <c r="B54" s="4"/>
      <c r="C54" s="4"/>
      <c r="D54" s="5"/>
      <c r="E54" s="5"/>
      <c r="G54" s="4"/>
      <c r="H54" s="4"/>
      <c r="I54" s="4"/>
      <c r="J54" s="5"/>
      <c r="K54" s="5"/>
      <c r="L54" s="5"/>
      <c r="M54" s="5"/>
    </row>
    <row r="55" spans="1:13">
      <c r="A55" s="32"/>
      <c r="B55" s="33"/>
      <c r="C55" s="25" t="s">
        <v>4</v>
      </c>
      <c r="D55" s="21"/>
      <c r="E55" s="25" t="s">
        <v>5</v>
      </c>
      <c r="F55" s="21"/>
      <c r="G55" s="25" t="s">
        <v>20</v>
      </c>
      <c r="H55" s="21"/>
      <c r="J55" s="3"/>
      <c r="K55" s="3"/>
      <c r="L55" s="3"/>
      <c r="M55" s="3"/>
    </row>
    <row r="56" spans="1:13">
      <c r="A56" s="34"/>
      <c r="B56" s="35"/>
      <c r="C56" s="9" t="s">
        <v>8</v>
      </c>
      <c r="D56" s="9" t="s">
        <v>9</v>
      </c>
      <c r="E56" s="9" t="s">
        <v>8</v>
      </c>
      <c r="F56" s="9" t="s">
        <v>9</v>
      </c>
      <c r="G56" s="9" t="s">
        <v>8</v>
      </c>
      <c r="H56" s="9" t="s">
        <v>9</v>
      </c>
    </row>
    <row r="57" spans="1:13">
      <c r="A57" s="22" t="s">
        <v>33</v>
      </c>
      <c r="B57" s="21"/>
      <c r="C57" s="6">
        <v>0.63759999999999994</v>
      </c>
      <c r="D57" s="6">
        <v>0.72650000000000003</v>
      </c>
      <c r="E57" s="6">
        <v>0.72940000000000005</v>
      </c>
      <c r="F57" s="6">
        <v>0.75970000000000004</v>
      </c>
      <c r="G57" s="10">
        <v>0.73535156300000004</v>
      </c>
      <c r="H57" s="10">
        <v>0.77441406300000004</v>
      </c>
    </row>
    <row r="58" spans="1:13">
      <c r="A58" s="28" t="s">
        <v>1</v>
      </c>
      <c r="B58" s="2" t="s">
        <v>38</v>
      </c>
      <c r="C58" s="18">
        <v>0.61619999999999997</v>
      </c>
      <c r="D58" s="18">
        <v>0.57709999999999995</v>
      </c>
      <c r="E58" s="18">
        <v>0.59860000000000002</v>
      </c>
      <c r="F58" s="18">
        <v>0.627</v>
      </c>
      <c r="G58" s="18">
        <v>0.58299999999999996</v>
      </c>
      <c r="H58" s="18">
        <v>0.58499999999999996</v>
      </c>
    </row>
    <row r="59" spans="1:13">
      <c r="A59" s="27"/>
      <c r="B59" s="2" t="s">
        <v>39</v>
      </c>
      <c r="C59" s="6" t="s">
        <v>40</v>
      </c>
      <c r="D59" s="6">
        <v>0.6953125</v>
      </c>
      <c r="E59" s="6">
        <v>0.67768499999999998</v>
      </c>
      <c r="F59" s="6">
        <v>0.7421875</v>
      </c>
      <c r="G59" s="6">
        <v>0.73046875</v>
      </c>
      <c r="H59" s="6">
        <v>0.767578125</v>
      </c>
    </row>
    <row r="60" spans="1:13">
      <c r="A60" s="28" t="s">
        <v>36</v>
      </c>
      <c r="B60" s="2" t="s">
        <v>38</v>
      </c>
      <c r="C60" s="18">
        <v>0.61129999999999995</v>
      </c>
      <c r="D60" s="18">
        <v>0.71579999999999999</v>
      </c>
      <c r="E60" s="18">
        <v>0.61819999999999997</v>
      </c>
      <c r="F60" s="18">
        <v>0.65720000000000001</v>
      </c>
      <c r="G60" s="18">
        <v>0.61229999999999996</v>
      </c>
      <c r="H60" s="18">
        <v>0.66410000000000002</v>
      </c>
    </row>
    <row r="61" spans="1:13">
      <c r="A61" s="27"/>
      <c r="B61" s="2" t="s">
        <v>39</v>
      </c>
      <c r="C61" s="6" t="s">
        <v>40</v>
      </c>
      <c r="D61" s="6" t="s">
        <v>40</v>
      </c>
      <c r="E61" s="6">
        <v>0.71384656508954802</v>
      </c>
      <c r="F61" s="6">
        <v>0.74207510104970997</v>
      </c>
      <c r="G61" s="6">
        <v>0.72348041500000004</v>
      </c>
      <c r="H61" s="6">
        <v>0.759765625</v>
      </c>
    </row>
    <row r="62" spans="1:13">
      <c r="D62" s="7">
        <f t="shared" ref="D62:H62" si="28">D59-D57</f>
        <v>-3.1187500000000035E-2</v>
      </c>
      <c r="E62" s="7">
        <f t="shared" si="28"/>
        <v>-5.1715000000000066E-2</v>
      </c>
      <c r="F62" s="7">
        <f t="shared" si="28"/>
        <v>-1.7512500000000042E-2</v>
      </c>
      <c r="G62" s="7">
        <f t="shared" si="28"/>
        <v>-4.8828130000000414E-3</v>
      </c>
      <c r="H62" s="7">
        <f t="shared" si="28"/>
        <v>-6.8359380000000414E-3</v>
      </c>
    </row>
    <row r="63" spans="1:13">
      <c r="E63" s="7">
        <f t="shared" ref="E63:H63" si="29">E61-E57</f>
        <v>-1.5553434910452024E-2</v>
      </c>
      <c r="F63" s="7">
        <f t="shared" si="29"/>
        <v>-1.7624898950290069E-2</v>
      </c>
      <c r="G63" s="7">
        <f t="shared" si="29"/>
        <v>-1.1871147999999998E-2</v>
      </c>
      <c r="H63" s="7">
        <f t="shared" si="29"/>
        <v>-1.4648438000000041E-2</v>
      </c>
    </row>
    <row r="66" spans="1:6">
      <c r="A66" s="1" t="s">
        <v>41</v>
      </c>
    </row>
    <row r="67" spans="1:6">
      <c r="A67" s="31"/>
      <c r="B67" s="30" t="s">
        <v>42</v>
      </c>
      <c r="C67" s="22" t="s">
        <v>43</v>
      </c>
      <c r="D67" s="21"/>
      <c r="E67" s="22" t="s">
        <v>44</v>
      </c>
      <c r="F67" s="21"/>
    </row>
    <row r="68" spans="1:6">
      <c r="A68" s="27"/>
      <c r="B68" s="27"/>
      <c r="C68" s="2" t="s">
        <v>45</v>
      </c>
      <c r="D68" s="2" t="s">
        <v>46</v>
      </c>
      <c r="E68" s="2" t="s">
        <v>5</v>
      </c>
      <c r="F68" s="2" t="s">
        <v>6</v>
      </c>
    </row>
    <row r="69" spans="1:6">
      <c r="A69" s="2" t="s">
        <v>8</v>
      </c>
      <c r="B69" s="2" t="s">
        <v>47</v>
      </c>
      <c r="C69" s="6">
        <v>0.90835336538461497</v>
      </c>
      <c r="D69" s="6">
        <v>0.67242588141025605</v>
      </c>
      <c r="E69" s="6">
        <v>0.728515625</v>
      </c>
      <c r="F69" s="19"/>
    </row>
    <row r="70" spans="1:6">
      <c r="A70" s="2" t="s">
        <v>9</v>
      </c>
      <c r="B70" s="2" t="s">
        <v>48</v>
      </c>
      <c r="C70" s="6">
        <v>0.99099999999999999</v>
      </c>
      <c r="D70" s="6">
        <v>0.546875</v>
      </c>
      <c r="E70" s="6">
        <v>0.765625</v>
      </c>
      <c r="F70" s="19"/>
    </row>
    <row r="71" spans="1:6">
      <c r="A71" s="2" t="s">
        <v>10</v>
      </c>
      <c r="B71" s="2" t="s">
        <v>49</v>
      </c>
      <c r="C71" s="6">
        <v>0.966162743506494</v>
      </c>
      <c r="D71" s="6">
        <v>0.82213879870129902</v>
      </c>
      <c r="E71" s="6">
        <v>0.7666015625</v>
      </c>
      <c r="F71" s="19"/>
    </row>
    <row r="72" spans="1:6">
      <c r="A72" s="2" t="s">
        <v>11</v>
      </c>
      <c r="B72" s="2" t="s">
        <v>50</v>
      </c>
      <c r="C72" s="6">
        <v>0.98943452380952401</v>
      </c>
      <c r="D72" s="6">
        <v>0.49791666666666701</v>
      </c>
      <c r="E72" s="6">
        <v>0.9384765625</v>
      </c>
      <c r="F72" s="19"/>
    </row>
    <row r="73" spans="1:6">
      <c r="A73" s="2" t="s">
        <v>12</v>
      </c>
      <c r="B73" s="2" t="s">
        <v>51</v>
      </c>
      <c r="C73" s="6">
        <v>0.9921875</v>
      </c>
      <c r="D73" s="6">
        <v>0.625</v>
      </c>
      <c r="E73" s="6">
        <v>0.748046875</v>
      </c>
      <c r="F73" s="19"/>
    </row>
    <row r="76" spans="1:6">
      <c r="A76" s="1" t="s">
        <v>52</v>
      </c>
    </row>
  </sheetData>
  <mergeCells count="28">
    <mergeCell ref="A60:A61"/>
    <mergeCell ref="A67:A68"/>
    <mergeCell ref="B67:B68"/>
    <mergeCell ref="C67:D67"/>
    <mergeCell ref="E67:F67"/>
    <mergeCell ref="H35:H38"/>
    <mergeCell ref="Q35:Q38"/>
    <mergeCell ref="B36:C36"/>
    <mergeCell ref="O36:P36"/>
    <mergeCell ref="A58:A59"/>
    <mergeCell ref="D36:E36"/>
    <mergeCell ref="F36:G36"/>
    <mergeCell ref="A55:B56"/>
    <mergeCell ref="C55:D55"/>
    <mergeCell ref="E55:F55"/>
    <mergeCell ref="G55:H55"/>
    <mergeCell ref="A57:B57"/>
    <mergeCell ref="A17:G17"/>
    <mergeCell ref="A21:G21"/>
    <mergeCell ref="A35:A37"/>
    <mergeCell ref="B35:C35"/>
    <mergeCell ref="D35:E35"/>
    <mergeCell ref="F35:G35"/>
    <mergeCell ref="A1:G1"/>
    <mergeCell ref="A11:G11"/>
    <mergeCell ref="A12:A13"/>
    <mergeCell ref="B12:D12"/>
    <mergeCell ref="E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in paper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 Rex</cp:lastModifiedBy>
  <dcterms:modified xsi:type="dcterms:W3CDTF">2021-12-02T03:59:45Z</dcterms:modified>
</cp:coreProperties>
</file>