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ste\OneDrive\Desktop\Nigger3\Py\lana_env\cloneProjFile\templates\excel\"/>
    </mc:Choice>
  </mc:AlternateContent>
  <xr:revisionPtr revIDLastSave="0" documentId="13_ncr:1_{438138E4-FDEF-4700-94AB-25DC5593B8F5}" xr6:coauthVersionLast="47" xr6:coauthVersionMax="47" xr10:uidLastSave="{00000000-0000-0000-0000-000000000000}"/>
  <bookViews>
    <workbookView xWindow="-23148" yWindow="-108" windowWidth="23256" windowHeight="12456" xr2:uid="{7BFDF895-6B78-4C4D-95BE-C53F9A4F027A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5" l="1"/>
  <c r="R24" i="5"/>
  <c r="R17" i="5"/>
  <c r="O22" i="5"/>
  <c r="O18" i="5"/>
  <c r="O16" i="5"/>
  <c r="O15" i="5"/>
  <c r="O14" i="5"/>
  <c r="O13" i="5"/>
  <c r="O11" i="5"/>
  <c r="O12" i="5" l="1"/>
  <c r="O17" i="5" s="1"/>
</calcChain>
</file>

<file path=xl/sharedStrings.xml><?xml version="1.0" encoding="utf-8"?>
<sst xmlns="http://schemas.openxmlformats.org/spreadsheetml/2006/main" count="47" uniqueCount="44">
  <si>
    <t>Loan Granted</t>
  </si>
  <si>
    <t>Non-Finance Charge</t>
  </si>
  <si>
    <t>Collection</t>
  </si>
  <si>
    <t>Service</t>
  </si>
  <si>
    <t>Insurance</t>
  </si>
  <si>
    <t>Documentation</t>
  </si>
  <si>
    <t>Net Take Home</t>
  </si>
  <si>
    <t>Less:</t>
  </si>
  <si>
    <t>Other Charges</t>
  </si>
  <si>
    <t>Loans Receivable</t>
  </si>
  <si>
    <t>Loans Buy-Out</t>
  </si>
  <si>
    <t>Net Proceeds</t>
  </si>
  <si>
    <t>Loan Purpose</t>
  </si>
  <si>
    <t>No Title 1</t>
  </si>
  <si>
    <t>Branch of Service</t>
  </si>
  <si>
    <t>Collected Via</t>
  </si>
  <si>
    <t>Loan Type</t>
  </si>
  <si>
    <t>Term (Month/s)</t>
  </si>
  <si>
    <t>Grace (Month/s)</t>
  </si>
  <si>
    <t>WISHLIST</t>
  </si>
  <si>
    <t>Type</t>
  </si>
  <si>
    <t>Amount</t>
  </si>
  <si>
    <t>Monthly Amortization</t>
  </si>
  <si>
    <t>Interest</t>
  </si>
  <si>
    <t>Rate (Monthly)</t>
  </si>
  <si>
    <t>Periodic Payment</t>
  </si>
  <si>
    <t>Date of Check</t>
  </si>
  <si>
    <t>Start of Payment</t>
  </si>
  <si>
    <t>Maturity Date</t>
  </si>
  <si>
    <t>SEQ</t>
  </si>
  <si>
    <t>DUE DATE</t>
  </si>
  <si>
    <t>PRINCIPAL</t>
  </si>
  <si>
    <t>INEREST</t>
  </si>
  <si>
    <t>MONTHLY
AMORTIZATION</t>
  </si>
  <si>
    <t>BALANCE</t>
  </si>
  <si>
    <t>Legends</t>
  </si>
  <si>
    <t>input/selection aarea</t>
  </si>
  <si>
    <t>with formula</t>
  </si>
  <si>
    <t>attention label</t>
  </si>
  <si>
    <t>boundary, restricted area</t>
  </si>
  <si>
    <t>Loan_Type</t>
  </si>
  <si>
    <t>Term</t>
  </si>
  <si>
    <t>date of download</t>
  </si>
  <si>
    <t>loan_id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</si>
</sst>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.5"/>
      <color theme="1"/>
      <name val="Aptos Narrow"/>
      <family val="2"/>
      <scheme val="minor"/>
    </font>
    <font>
      <sz val="11"/>
      <color rgb="FFFFFF99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1" fillId="0" borderId="3" xfId="0" applyFont="1" applyBorder="1"/>
    <xf numFmtId="0" fontId="1" fillId="0" borderId="1" xfId="0" applyFont="1" applyBorder="1"/>
    <xf numFmtId="0" fontId="0" fillId="2" borderId="0" xfId="0" applyFill="1"/>
    <xf numFmtId="0" fontId="3" fillId="3" borderId="0" xfId="0" applyFont="1" applyFill="1"/>
    <xf numFmtId="0" fontId="0" fillId="4" borderId="0" xfId="0" applyFill="1"/>
    <xf numFmtId="0" fontId="0" fillId="3" borderId="2" xfId="0" applyFill="1" applyBorder="1"/>
    <xf numFmtId="0" fontId="0" fillId="3" borderId="0" xfId="0" applyFill="1"/>
    <xf numFmtId="0" fontId="0" fillId="3" borderId="3" xfId="0" applyFill="1" applyBorder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2" fillId="6" borderId="0" xfId="0" applyFont="1" applyFill="1"/>
    <xf numFmtId="0" fontId="0" fillId="6" borderId="0" xfId="0" applyFill="1"/>
    <xf numFmtId="8" fontId="0" fillId="3" borderId="0" xfId="0" applyNumberFormat="1" applyFill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00FF"/>
      <color rgb="FFFF33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C119-6A4E-4A7C-AD9D-71E063CA6ED8}">
  <dimension ref="A1:Y31"/>
  <sheetViews>
    <sheetView tabSelected="1" topLeftCell="A9" zoomScale="85" zoomScaleNormal="85" workbookViewId="0">
      <selection activeCell="R28" sqref="R28"/>
    </sheetView>
  </sheetViews>
  <sheetFormatPr defaultRowHeight="15" x14ac:dyDescent="0.25"/>
  <cols>
    <col min="1" max="1" width="15.140625" customWidth="1"/>
    <col min="2" max="2" width="9.140625" hidden="1" customWidth="1"/>
    <col min="3" max="3" width="31.85546875" customWidth="1"/>
    <col min="4" max="14" width="9.140625" hidden="1" customWidth="1"/>
    <col min="15" max="15" width="22.7109375" customWidth="1"/>
    <col min="16" max="16" width="24.85546875" customWidth="1"/>
    <col min="17" max="17" width="18.140625" customWidth="1"/>
    <col min="18" max="18" width="18.28515625" customWidth="1"/>
    <col min="19" max="19" width="5.140625" customWidth="1"/>
    <col min="20" max="20" width="4.5703125" style="6" customWidth="1"/>
    <col min="22" max="22" width="11.5703125" customWidth="1"/>
  </cols>
  <sheetData>
    <row r="1" spans="1:25" hidden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5" hidden="1" x14ac:dyDescent="0.25"/>
    <row r="3" spans="1:25" hidden="1" x14ac:dyDescent="0.25">
      <c r="A3" s="23"/>
      <c r="B3" s="24"/>
      <c r="C3" s="24"/>
    </row>
    <row r="4" spans="1:25" hidden="1" x14ac:dyDescent="0.25"/>
    <row r="5" spans="1:25" hidden="1" x14ac:dyDescent="0.25"/>
    <row r="6" spans="1:25" hidden="1" x14ac:dyDescent="0.25"/>
    <row r="7" spans="1:25" hidden="1" x14ac:dyDescent="0.25"/>
    <row r="8" spans="1:25" hidden="1" x14ac:dyDescent="0.25"/>
    <row r="9" spans="1:25" x14ac:dyDescent="0.25">
      <c r="A9" s="25" t="s">
        <v>43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</row>
    <row r="10" spans="1:25" x14ac:dyDescent="0.25">
      <c r="V10" s="3" t="s">
        <v>35</v>
      </c>
    </row>
    <row r="11" spans="1:25" x14ac:dyDescent="0.25">
      <c r="A11" s="23" t="s">
        <v>0</v>
      </c>
      <c r="B11" s="24"/>
      <c r="C11" s="24"/>
      <c r="O11" s="9">
        <f>IF(AND(R16=60,P11&lt;=200000),0,P11)</f>
        <v>0</v>
      </c>
      <c r="Q11" t="s">
        <v>13</v>
      </c>
      <c r="R11" s="8"/>
      <c r="V11" s="8"/>
      <c r="W11" s="20" t="s">
        <v>36</v>
      </c>
      <c r="X11" s="20"/>
      <c r="Y11" s="20"/>
    </row>
    <row r="12" spans="1:25" x14ac:dyDescent="0.25">
      <c r="A12" t="s">
        <v>7</v>
      </c>
      <c r="C12" t="s">
        <v>1</v>
      </c>
      <c r="O12" s="11">
        <f>SUM(O13:O16)</f>
        <v>0</v>
      </c>
      <c r="Q12" t="s">
        <v>14</v>
      </c>
      <c r="R12" s="8"/>
      <c r="V12" s="7"/>
      <c r="W12" s="20" t="s">
        <v>37</v>
      </c>
      <c r="X12" s="20"/>
      <c r="Y12" s="20"/>
    </row>
    <row r="13" spans="1:25" x14ac:dyDescent="0.25">
      <c r="C13" t="s">
        <v>2</v>
      </c>
      <c r="O13" s="10">
        <f>ROUND(O$11*$P13,2)</f>
        <v>0</v>
      </c>
      <c r="Q13" t="s">
        <v>15</v>
      </c>
      <c r="R13" s="8"/>
      <c r="V13" s="13"/>
      <c r="W13" s="20" t="s">
        <v>38</v>
      </c>
      <c r="X13" s="20"/>
      <c r="Y13" s="20"/>
    </row>
    <row r="14" spans="1:25" x14ac:dyDescent="0.25">
      <c r="C14" t="s">
        <v>3</v>
      </c>
      <c r="O14" s="10">
        <f>ROUND(O$11*$P14,2)</f>
        <v>0</v>
      </c>
      <c r="V14" s="6"/>
      <c r="W14" s="20" t="s">
        <v>39</v>
      </c>
      <c r="X14" s="20"/>
      <c r="Y14" s="20"/>
    </row>
    <row r="15" spans="1:25" x14ac:dyDescent="0.25">
      <c r="C15" t="s">
        <v>4</v>
      </c>
      <c r="O15" s="10">
        <f>ROUND(O$11*$P15,2)</f>
        <v>0</v>
      </c>
      <c r="Q15" t="s">
        <v>16</v>
      </c>
      <c r="R15" s="8"/>
    </row>
    <row r="16" spans="1:25" x14ac:dyDescent="0.25">
      <c r="C16" t="s">
        <v>5</v>
      </c>
      <c r="O16" s="10">
        <f>IF(O11&gt;0,P16,0)</f>
        <v>0</v>
      </c>
      <c r="Q16" t="s">
        <v>17</v>
      </c>
      <c r="R16" s="8" t="s">
        <v>41</v>
      </c>
    </row>
    <row r="17" spans="1:18" x14ac:dyDescent="0.25">
      <c r="A17" s="23" t="s">
        <v>6</v>
      </c>
      <c r="B17" s="24"/>
      <c r="C17" s="24"/>
      <c r="O17" s="9">
        <f>O11-O12</f>
        <v>0</v>
      </c>
      <c r="Q17" t="s">
        <v>18</v>
      </c>
      <c r="R17" s="10">
        <f>IF(OR(R13="PDC",R13="OTC",R12="ACCC",R12="VGC"),0,IF(OR(R12="PAF",R12="PA",R12="PN",R12="PM",R12="PCG",R12="TAS"),1,2))</f>
        <v>2</v>
      </c>
    </row>
    <row r="18" spans="1:18" x14ac:dyDescent="0.25">
      <c r="A18" t="s">
        <v>7</v>
      </c>
      <c r="C18" t="s">
        <v>8</v>
      </c>
      <c r="O18" s="9">
        <f>SUM(O19:O21)</f>
        <v>0</v>
      </c>
    </row>
    <row r="19" spans="1:18" x14ac:dyDescent="0.25">
      <c r="C19" t="s">
        <v>9</v>
      </c>
      <c r="O19" s="8"/>
      <c r="Q19" s="27" t="s">
        <v>19</v>
      </c>
      <c r="R19" s="28"/>
    </row>
    <row r="20" spans="1:18" x14ac:dyDescent="0.25">
      <c r="C20" t="s">
        <v>10</v>
      </c>
      <c r="O20" s="8"/>
      <c r="Q20" s="12" t="s">
        <v>20</v>
      </c>
      <c r="R20" s="12" t="s">
        <v>21</v>
      </c>
    </row>
    <row r="21" spans="1:18" x14ac:dyDescent="0.25">
      <c r="C21" t="s">
        <v>8</v>
      </c>
      <c r="O21" s="8"/>
      <c r="Q21" s="14" t="s">
        <v>22</v>
      </c>
      <c r="R21" s="15"/>
    </row>
    <row r="22" spans="1:18" x14ac:dyDescent="0.25">
      <c r="A22" s="21" t="s">
        <v>11</v>
      </c>
      <c r="B22" s="22"/>
      <c r="C22" s="22"/>
      <c r="O22" s="9">
        <f>O17-O18</f>
        <v>0</v>
      </c>
    </row>
    <row r="23" spans="1:18" x14ac:dyDescent="0.25">
      <c r="Q23" t="s">
        <v>23</v>
      </c>
      <c r="R23" s="10" t="s">
        <v>23</v>
      </c>
    </row>
    <row r="24" spans="1:18" x14ac:dyDescent="0.25">
      <c r="A24" s="21" t="s">
        <v>12</v>
      </c>
      <c r="B24" s="22"/>
      <c r="C24" s="22"/>
      <c r="O24" s="15" t="s">
        <v>40</v>
      </c>
      <c r="Q24" t="s">
        <v>24</v>
      </c>
      <c r="R24" s="10" t="e">
        <f>R23/12</f>
        <v>#VALUE!</v>
      </c>
    </row>
    <row r="25" spans="1:18" x14ac:dyDescent="0.25">
      <c r="Q25" t="s">
        <v>25</v>
      </c>
      <c r="R25" s="16" t="e">
        <f>ROUND(PMT($R$23/12,$R$16,-$O$11),2)</f>
        <v>#VALUE!</v>
      </c>
    </row>
    <row r="26" spans="1:18" x14ac:dyDescent="0.25">
      <c r="Q26" t="s">
        <v>26</v>
      </c>
      <c r="R26" t="s">
        <v>42</v>
      </c>
    </row>
    <row r="27" spans="1:18" x14ac:dyDescent="0.25">
      <c r="Q27" t="s">
        <v>27</v>
      </c>
      <c r="R27" s="10"/>
    </row>
    <row r="28" spans="1:18" x14ac:dyDescent="0.25">
      <c r="Q28" t="s">
        <v>28</v>
      </c>
      <c r="R28" s="10"/>
    </row>
    <row r="30" spans="1:18" x14ac:dyDescent="0.25">
      <c r="A30" s="17" t="s">
        <v>29</v>
      </c>
      <c r="B30" s="4"/>
      <c r="C30" s="17" t="s">
        <v>30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7" t="s">
        <v>31</v>
      </c>
      <c r="P30" s="17" t="s">
        <v>32</v>
      </c>
      <c r="Q30" s="19" t="s">
        <v>33</v>
      </c>
      <c r="R30" s="17" t="s">
        <v>34</v>
      </c>
    </row>
    <row r="31" spans="1:18" x14ac:dyDescent="0.25">
      <c r="A31" s="18"/>
      <c r="B31" s="5"/>
      <c r="C31" s="18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18"/>
      <c r="P31" s="18"/>
      <c r="Q31" s="18"/>
      <c r="R31" s="18"/>
    </row>
  </sheetData>
  <mergeCells count="17">
    <mergeCell ref="A3:C3"/>
    <mergeCell ref="A9:R9"/>
    <mergeCell ref="A11:C11"/>
    <mergeCell ref="A17:C17"/>
    <mergeCell ref="Q19:R19"/>
    <mergeCell ref="A22:C22"/>
    <mergeCell ref="A24:C24"/>
    <mergeCell ref="A30:A31"/>
    <mergeCell ref="C30:C31"/>
    <mergeCell ref="O30:O31"/>
    <mergeCell ref="P30:P31"/>
    <mergeCell ref="Q30:Q31"/>
    <mergeCell ref="R30:R31"/>
    <mergeCell ref="W11:Y11"/>
    <mergeCell ref="W12:Y12"/>
    <mergeCell ref="W13:Y13"/>
    <mergeCell ref="W14:Y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 Red</dc:creator>
  <cp:lastModifiedBy>Champion Red</cp:lastModifiedBy>
  <dcterms:created xsi:type="dcterms:W3CDTF">2025-05-10T07:20:31Z</dcterms:created>
  <dcterms:modified xsi:type="dcterms:W3CDTF">2025-05-11T11:20:44Z</dcterms:modified>
</cp:coreProperties>
</file>