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kedeyo/Google Drive/Sound/sound resources github/sound_resources/paperwork/"/>
    </mc:Choice>
  </mc:AlternateContent>
  <xr:revisionPtr revIDLastSave="0" documentId="13_ncr:1_{2330E543-4946-CB4B-B382-C60D913A4184}" xr6:coauthVersionLast="47" xr6:coauthVersionMax="47" xr10:uidLastSave="{00000000-0000-0000-0000-000000000000}"/>
  <bookViews>
    <workbookView xWindow="0" yWindow="500" windowWidth="33600" windowHeight="20500" activeTab="1" xr2:uid="{D94FCE4B-56BE-8A41-B03D-B8C9345BECA7}"/>
  </bookViews>
  <sheets>
    <sheet name="production kit fee" sheetId="1" r:id="rId1"/>
    <sheet name="assoc. kit fee" sheetId="3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4" i="3" l="1"/>
  <c r="H24" i="3" s="1"/>
  <c r="G23" i="3"/>
  <c r="H23" i="3" s="1"/>
  <c r="G22" i="3"/>
  <c r="H22" i="3" s="1"/>
  <c r="G21" i="3"/>
  <c r="H21" i="3" s="1"/>
  <c r="G20" i="3"/>
  <c r="H20" i="3" s="1"/>
  <c r="H25" i="3" s="1"/>
  <c r="G14" i="3"/>
  <c r="H14" i="3" s="1"/>
  <c r="G13" i="3"/>
  <c r="H13" i="3" s="1"/>
  <c r="G12" i="3"/>
  <c r="F12" i="3"/>
  <c r="H12" i="3" s="1"/>
  <c r="G11" i="3"/>
  <c r="F11" i="3"/>
  <c r="H11" i="3" s="1"/>
  <c r="H10" i="3"/>
  <c r="H15" i="3" s="1"/>
  <c r="G10" i="3"/>
  <c r="F10" i="3"/>
  <c r="G13" i="1"/>
  <c r="H13" i="1" s="1"/>
  <c r="F12" i="1"/>
  <c r="F10" i="1"/>
  <c r="F11" i="1"/>
  <c r="G14" i="1"/>
  <c r="H14" i="1" s="1"/>
  <c r="G12" i="1"/>
  <c r="G11" i="1"/>
  <c r="G10" i="1"/>
  <c r="G24" i="1"/>
  <c r="H24" i="1" s="1"/>
  <c r="G23" i="1"/>
  <c r="H23" i="1" s="1"/>
  <c r="G22" i="1"/>
  <c r="H22" i="1" s="1"/>
  <c r="G21" i="1"/>
  <c r="H21" i="1" s="1"/>
  <c r="G20" i="1"/>
  <c r="H20" i="1" s="1"/>
  <c r="H31" i="3" l="1"/>
  <c r="H25" i="1"/>
  <c r="H10" i="1"/>
  <c r="H11" i="1"/>
  <c r="H12" i="1"/>
  <c r="H15" i="1" l="1"/>
  <c r="H31" i="1" s="1"/>
</calcChain>
</file>

<file path=xl/sharedStrings.xml><?xml version="1.0" encoding="utf-8"?>
<sst xmlns="http://schemas.openxmlformats.org/spreadsheetml/2006/main" count="61" uniqueCount="27">
  <si>
    <t>Item</t>
  </si>
  <si>
    <t>Purpose</t>
  </si>
  <si>
    <t>Vectorworks Spotlight</t>
  </si>
  <si>
    <t>Drafting</t>
  </si>
  <si>
    <t>Dropbox Subscription</t>
  </si>
  <si>
    <t>Yearly Cost</t>
  </si>
  <si>
    <t>File Sharing</t>
  </si>
  <si>
    <t>Weekly Cost</t>
  </si>
  <si>
    <t>Initial Cost</t>
  </si>
  <si>
    <t>Yearly Expenses</t>
  </si>
  <si>
    <t>One-Time Expenses</t>
  </si>
  <si>
    <t>2018 Mac Book Pro</t>
  </si>
  <si>
    <t>Omnigraffle</t>
  </si>
  <si>
    <t>Microsoft Suite 2021</t>
  </si>
  <si>
    <t>Production %</t>
  </si>
  <si>
    <t>Production Cost</t>
  </si>
  <si>
    <t>Minotaur</t>
  </si>
  <si>
    <t>Label Database</t>
  </si>
  <si>
    <t>Production Weeks</t>
  </si>
  <si>
    <t>Production Dates:</t>
  </si>
  <si>
    <t>Production %:</t>
  </si>
  <si>
    <t>Total Weeks:</t>
  </si>
  <si>
    <t>Subtotal:</t>
  </si>
  <si>
    <t>Kit Fee Total:</t>
  </si>
  <si>
    <t>* percentage based on 8 shows/year for 5 years</t>
  </si>
  <si>
    <t>* total calendar weeks of production comitment</t>
  </si>
  <si>
    <t>QLab 5 Audio License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</si>
</sst>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2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44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 applyAlignment="1">
      <alignment horizontal="left"/>
    </xf>
    <xf numFmtId="10" fontId="0" fillId="0" borderId="0" xfId="0" applyNumberFormat="1"/>
    <xf numFmtId="0" fontId="0" fillId="4" borderId="0" xfId="0" applyFill="1" applyAlignment="1">
      <alignment horizontal="left"/>
    </xf>
    <xf numFmtId="0" fontId="0" fillId="0" borderId="1" xfId="0" applyBorder="1"/>
    <xf numFmtId="44" fontId="0" fillId="0" borderId="1" xfId="0" applyNumberFormat="1" applyBorder="1"/>
    <xf numFmtId="10" fontId="0" fillId="0" borderId="1" xfId="0" applyNumberFormat="1" applyBorder="1"/>
    <xf numFmtId="0" fontId="1" fillId="0" borderId="0" xfId="0" applyFont="1"/>
    <xf numFmtId="0" fontId="0" fillId="2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EE33C-61BE-6248-AD9C-7028FF0AB8B8}">
  <dimension ref="A3:H31"/>
  <sheetViews>
    <sheetView view="pageLayout" topLeftCell="A25" zoomScale="150" zoomScaleNormal="100" zoomScalePageLayoutView="150" workbookViewId="0">
      <selection activeCell="G14" sqref="G14"/>
    </sheetView>
  </sheetViews>
  <sheetFormatPr baseColWidth="10" defaultRowHeight="16" x14ac:dyDescent="0.2"/>
  <cols>
    <col min="1" max="1" width="3.6640625" customWidth="1"/>
    <col min="2" max="2" width="27.5" customWidth="1"/>
    <col min="3" max="3" width="13.6640625" bestFit="1" customWidth="1"/>
    <col min="4" max="4" width="5.6640625" customWidth="1"/>
    <col min="6" max="6" width="12.6640625" customWidth="1"/>
    <col min="7" max="7" width="15.83203125" bestFit="1" customWidth="1"/>
    <col min="8" max="8" width="14.6640625" customWidth="1"/>
  </cols>
  <sheetData>
    <row r="3" spans="1:8" x14ac:dyDescent="0.2">
      <c r="A3" s="11" t="s">
        <v>19</v>
      </c>
      <c r="B3" s="11"/>
    </row>
    <row r="4" spans="1:8" x14ac:dyDescent="0.2">
      <c r="A4" s="11" t="s">
        <v>21</v>
      </c>
      <c r="B4" s="11"/>
      <c r="C4">
        <v>5</v>
      </c>
      <c r="E4" s="10" t="s">
        <v>25</v>
      </c>
    </row>
    <row r="5" spans="1:8" x14ac:dyDescent="0.2">
      <c r="A5" s="11" t="s">
        <v>20</v>
      </c>
      <c r="B5" s="11"/>
      <c r="C5" s="5">
        <v>2.5000000000000001E-2</v>
      </c>
      <c r="E5" s="10" t="s">
        <v>24</v>
      </c>
    </row>
    <row r="8" spans="1:8" x14ac:dyDescent="0.2">
      <c r="A8" s="4" t="s">
        <v>9</v>
      </c>
      <c r="B8" s="4"/>
      <c r="C8" s="4"/>
    </row>
    <row r="9" spans="1:8" x14ac:dyDescent="0.2">
      <c r="A9" s="3"/>
      <c r="B9" s="2" t="s">
        <v>0</v>
      </c>
      <c r="C9" s="2" t="s">
        <v>1</v>
      </c>
      <c r="D9" s="2"/>
      <c r="E9" s="2" t="s">
        <v>5</v>
      </c>
      <c r="F9" s="2" t="s">
        <v>7</v>
      </c>
      <c r="G9" s="2" t="s">
        <v>18</v>
      </c>
      <c r="H9" s="2" t="s">
        <v>15</v>
      </c>
    </row>
    <row r="10" spans="1:8" x14ac:dyDescent="0.2">
      <c r="A10" s="2">
        <v>1</v>
      </c>
      <c r="B10" t="s">
        <v>2</v>
      </c>
      <c r="C10" t="s">
        <v>3</v>
      </c>
      <c r="E10" s="1">
        <v>729.46</v>
      </c>
      <c r="F10" s="1">
        <f>E10/48</f>
        <v>15.197083333333333</v>
      </c>
      <c r="G10">
        <f>C4</f>
        <v>5</v>
      </c>
      <c r="H10" s="1">
        <f>F10*G10</f>
        <v>75.985416666666666</v>
      </c>
    </row>
    <row r="11" spans="1:8" x14ac:dyDescent="0.2">
      <c r="A11" s="2">
        <v>2</v>
      </c>
      <c r="B11" t="s">
        <v>4</v>
      </c>
      <c r="C11" t="s">
        <v>6</v>
      </c>
      <c r="E11" s="1">
        <v>144</v>
      </c>
      <c r="F11" s="1">
        <f>E11/48</f>
        <v>3</v>
      </c>
      <c r="G11">
        <f>C4</f>
        <v>5</v>
      </c>
      <c r="H11" s="1">
        <f t="shared" ref="H11:H14" si="0">F11*G11</f>
        <v>15</v>
      </c>
    </row>
    <row r="12" spans="1:8" x14ac:dyDescent="0.2">
      <c r="A12" s="2">
        <v>3</v>
      </c>
      <c r="B12" t="s">
        <v>16</v>
      </c>
      <c r="C12" t="s">
        <v>17</v>
      </c>
      <c r="E12" s="1">
        <v>80</v>
      </c>
      <c r="F12" s="1">
        <f>E12/48</f>
        <v>1.6666666666666667</v>
      </c>
      <c r="G12">
        <f>C4</f>
        <v>5</v>
      </c>
      <c r="H12" s="1">
        <f t="shared" si="0"/>
        <v>8.3333333333333339</v>
      </c>
    </row>
    <row r="13" spans="1:8" x14ac:dyDescent="0.2">
      <c r="A13" s="2">
        <v>4</v>
      </c>
      <c r="E13" s="1"/>
      <c r="F13" s="1"/>
      <c r="G13">
        <f>C4</f>
        <v>5</v>
      </c>
      <c r="H13" s="1">
        <f t="shared" si="0"/>
        <v>0</v>
      </c>
    </row>
    <row r="14" spans="1:8" ht="17" thickBot="1" x14ac:dyDescent="0.25">
      <c r="A14" s="2">
        <v>5</v>
      </c>
      <c r="E14" s="1"/>
      <c r="F14" s="1"/>
      <c r="G14" s="7">
        <f>C4</f>
        <v>5</v>
      </c>
      <c r="H14" s="8">
        <f t="shared" si="0"/>
        <v>0</v>
      </c>
    </row>
    <row r="15" spans="1:8" x14ac:dyDescent="0.2">
      <c r="G15" t="s">
        <v>22</v>
      </c>
      <c r="H15" s="1">
        <f>SUM(H10:H14)</f>
        <v>99.318749999999994</v>
      </c>
    </row>
    <row r="18" spans="1:8" x14ac:dyDescent="0.2">
      <c r="A18" s="6" t="s">
        <v>10</v>
      </c>
      <c r="B18" s="6"/>
      <c r="C18" s="6"/>
    </row>
    <row r="19" spans="1:8" x14ac:dyDescent="0.2">
      <c r="A19" s="3"/>
      <c r="B19" s="2" t="s">
        <v>0</v>
      </c>
      <c r="C19" s="2" t="s">
        <v>1</v>
      </c>
      <c r="D19" s="2"/>
      <c r="E19" s="2" t="s">
        <v>8</v>
      </c>
      <c r="F19" s="2"/>
      <c r="G19" s="2" t="s">
        <v>14</v>
      </c>
      <c r="H19" s="2" t="s">
        <v>15</v>
      </c>
    </row>
    <row r="20" spans="1:8" x14ac:dyDescent="0.2">
      <c r="A20" s="2">
        <v>1</v>
      </c>
      <c r="B20" t="s">
        <v>11</v>
      </c>
      <c r="E20" s="1">
        <v>2600</v>
      </c>
      <c r="F20" s="5"/>
      <c r="G20" s="5">
        <f>C5</f>
        <v>2.5000000000000001E-2</v>
      </c>
      <c r="H20" s="1">
        <f>E20*G20</f>
        <v>65</v>
      </c>
    </row>
    <row r="21" spans="1:8" x14ac:dyDescent="0.2">
      <c r="A21" s="2">
        <v>2</v>
      </c>
      <c r="B21" t="s">
        <v>12</v>
      </c>
      <c r="E21" s="1">
        <v>200</v>
      </c>
      <c r="F21" s="5"/>
      <c r="G21" s="5">
        <f>C5</f>
        <v>2.5000000000000001E-2</v>
      </c>
      <c r="H21" s="1">
        <f t="shared" ref="H21:H24" si="1">E21*G21</f>
        <v>5</v>
      </c>
    </row>
    <row r="22" spans="1:8" x14ac:dyDescent="0.2">
      <c r="A22" s="2">
        <v>3</v>
      </c>
      <c r="B22" t="s">
        <v>13</v>
      </c>
      <c r="E22" s="1">
        <v>150</v>
      </c>
      <c r="F22" s="5"/>
      <c r="G22" s="5">
        <f>C5</f>
        <v>2.5000000000000001E-2</v>
      </c>
      <c r="H22" s="1">
        <f t="shared" si="1"/>
        <v>3.75</v>
      </c>
    </row>
    <row r="23" spans="1:8" x14ac:dyDescent="0.2">
      <c r="A23" s="2">
        <v>4</v>
      </c>
      <c r="E23" s="1"/>
      <c r="F23" s="5"/>
      <c r="G23" s="5">
        <f>C5</f>
        <v>2.5000000000000001E-2</v>
      </c>
      <c r="H23" s="1">
        <f t="shared" si="1"/>
        <v>0</v>
      </c>
    </row>
    <row r="24" spans="1:8" ht="17" thickBot="1" x14ac:dyDescent="0.25">
      <c r="A24" s="2">
        <v>5</v>
      </c>
      <c r="E24" s="1"/>
      <c r="F24" s="5"/>
      <c r="G24" s="9">
        <f>C5</f>
        <v>2.5000000000000001E-2</v>
      </c>
      <c r="H24" s="8">
        <f t="shared" si="1"/>
        <v>0</v>
      </c>
    </row>
    <row r="25" spans="1:8" x14ac:dyDescent="0.2">
      <c r="G25" t="s">
        <v>22</v>
      </c>
      <c r="H25" s="1">
        <f>SUM(H20:H24)</f>
        <v>73.75</v>
      </c>
    </row>
    <row r="26" spans="1:8" x14ac:dyDescent="0.2">
      <c r="H26" s="1"/>
    </row>
    <row r="27" spans="1:8" x14ac:dyDescent="0.2">
      <c r="H27" s="1"/>
    </row>
    <row r="30" spans="1:8" ht="17" thickBot="1" x14ac:dyDescent="0.25">
      <c r="G30" s="7"/>
      <c r="H30" s="7"/>
    </row>
    <row r="31" spans="1:8" x14ac:dyDescent="0.2">
      <c r="G31" s="2" t="s">
        <v>23</v>
      </c>
      <c r="H31" s="1">
        <f>H15+H25</f>
        <v>173.06874999999999</v>
      </c>
    </row>
  </sheetData>
  <mergeCells count="4">
    <mergeCell ref="A8:C8"/>
    <mergeCell ref="A5:B5"/>
    <mergeCell ref="A4:B4"/>
    <mergeCell ref="A3:B3"/>
  </mergeCells>
  <pageMargins left="0.7" right="0.7" top="0.75" bottom="0.75" header="0.3" footer="0.3"/>
  <pageSetup orientation="landscape" horizontalDpi="0" verticalDpi="0"/>
  <headerFooter>
    <oddHeader>&amp;L[show]
[producer]&amp;CProduction Audio - Kit Fee
&amp;"System Font,Regular"&amp;K000000[name]&amp;R&amp;D</oddHeader>
    <oddFooter>&amp;R&amp;P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5AD09-99D1-8949-BF19-2FFF60A8B5CA}">
  <dimension ref="A3:H31"/>
  <sheetViews>
    <sheetView tabSelected="1" view="pageLayout" zoomScale="150" zoomScaleNormal="100" zoomScalePageLayoutView="150" workbookViewId="0">
      <selection activeCell="F23" sqref="F23"/>
    </sheetView>
  </sheetViews>
  <sheetFormatPr baseColWidth="10" defaultRowHeight="16" x14ac:dyDescent="0.2"/>
  <cols>
    <col min="1" max="1" width="3.6640625" customWidth="1"/>
    <col min="2" max="2" width="27.5" customWidth="1"/>
    <col min="3" max="3" width="13.6640625" bestFit="1" customWidth="1"/>
    <col min="4" max="4" width="5.6640625" customWidth="1"/>
    <col min="6" max="6" width="12.6640625" customWidth="1"/>
    <col min="7" max="7" width="15.83203125" bestFit="1" customWidth="1"/>
    <col min="8" max="8" width="14.6640625" customWidth="1"/>
  </cols>
  <sheetData>
    <row r="3" spans="1:8" x14ac:dyDescent="0.2">
      <c r="A3" s="11" t="s">
        <v>19</v>
      </c>
      <c r="B3" s="11"/>
    </row>
    <row r="4" spans="1:8" x14ac:dyDescent="0.2">
      <c r="A4" s="11" t="s">
        <v>21</v>
      </c>
      <c r="B4" s="11"/>
      <c r="C4">
        <v>5</v>
      </c>
      <c r="E4" s="10" t="s">
        <v>25</v>
      </c>
    </row>
    <row r="5" spans="1:8" x14ac:dyDescent="0.2">
      <c r="A5" s="11" t="s">
        <v>20</v>
      </c>
      <c r="B5" s="11"/>
      <c r="C5" s="5">
        <v>2.5000000000000001E-2</v>
      </c>
      <c r="E5" s="10" t="s">
        <v>24</v>
      </c>
    </row>
    <row r="8" spans="1:8" x14ac:dyDescent="0.2">
      <c r="A8" s="4" t="s">
        <v>9</v>
      </c>
      <c r="B8" s="4"/>
      <c r="C8" s="4"/>
    </row>
    <row r="9" spans="1:8" x14ac:dyDescent="0.2">
      <c r="A9" s="3"/>
      <c r="B9" s="2" t="s">
        <v>0</v>
      </c>
      <c r="C9" s="2" t="s">
        <v>1</v>
      </c>
      <c r="D9" s="2"/>
      <c r="E9" s="2" t="s">
        <v>5</v>
      </c>
      <c r="F9" s="2" t="s">
        <v>7</v>
      </c>
      <c r="G9" s="2" t="s">
        <v>18</v>
      </c>
      <c r="H9" s="2" t="s">
        <v>15</v>
      </c>
    </row>
    <row r="10" spans="1:8" x14ac:dyDescent="0.2">
      <c r="A10" s="2">
        <v>1</v>
      </c>
      <c r="B10" t="s">
        <v>2</v>
      </c>
      <c r="C10" t="s">
        <v>3</v>
      </c>
      <c r="E10" s="1">
        <v>729.46</v>
      </c>
      <c r="F10" s="1">
        <f>E10/48</f>
        <v>15.197083333333333</v>
      </c>
      <c r="G10">
        <f>C4</f>
        <v>5</v>
      </c>
      <c r="H10" s="1">
        <f>F10*G10</f>
        <v>75.985416666666666</v>
      </c>
    </row>
    <row r="11" spans="1:8" x14ac:dyDescent="0.2">
      <c r="A11" s="2">
        <v>2</v>
      </c>
      <c r="B11" t="s">
        <v>4</v>
      </c>
      <c r="C11" t="s">
        <v>6</v>
      </c>
      <c r="E11" s="1">
        <v>144</v>
      </c>
      <c r="F11" s="1">
        <f>E11/48</f>
        <v>3</v>
      </c>
      <c r="G11">
        <f>C4</f>
        <v>5</v>
      </c>
      <c r="H11" s="1">
        <f t="shared" ref="H11:H14" si="0">F11*G11</f>
        <v>15</v>
      </c>
    </row>
    <row r="12" spans="1:8" x14ac:dyDescent="0.2">
      <c r="A12" s="2">
        <v>3</v>
      </c>
      <c r="B12" t="s">
        <v>16</v>
      </c>
      <c r="C12" t="s">
        <v>17</v>
      </c>
      <c r="E12" s="1">
        <v>80</v>
      </c>
      <c r="F12" s="1">
        <f>E12/48</f>
        <v>1.6666666666666667</v>
      </c>
      <c r="G12">
        <f>C4</f>
        <v>5</v>
      </c>
      <c r="H12" s="1">
        <f t="shared" si="0"/>
        <v>8.3333333333333339</v>
      </c>
    </row>
    <row r="13" spans="1:8" x14ac:dyDescent="0.2">
      <c r="A13" s="2">
        <v>4</v>
      </c>
      <c r="E13" s="1"/>
      <c r="F13" s="1"/>
      <c r="G13">
        <f>C4</f>
        <v>5</v>
      </c>
      <c r="H13" s="1">
        <f t="shared" si="0"/>
        <v>0</v>
      </c>
    </row>
    <row r="14" spans="1:8" ht="17" thickBot="1" x14ac:dyDescent="0.25">
      <c r="A14" s="2">
        <v>5</v>
      </c>
      <c r="E14" s="1"/>
      <c r="F14" s="1"/>
      <c r="G14" s="7">
        <f>C4</f>
        <v>5</v>
      </c>
      <c r="H14" s="8">
        <f t="shared" si="0"/>
        <v>0</v>
      </c>
    </row>
    <row r="15" spans="1:8" x14ac:dyDescent="0.2">
      <c r="G15" t="s">
        <v>22</v>
      </c>
      <c r="H15" s="1">
        <f>SUM(H10:H14)</f>
        <v>99.318749999999994</v>
      </c>
    </row>
    <row r="18" spans="1:8" x14ac:dyDescent="0.2">
      <c r="A18" s="6" t="s">
        <v>10</v>
      </c>
      <c r="B18" s="6"/>
      <c r="C18" s="6"/>
    </row>
    <row r="19" spans="1:8" x14ac:dyDescent="0.2">
      <c r="A19" s="3"/>
      <c r="B19" s="2" t="s">
        <v>0</v>
      </c>
      <c r="C19" s="2" t="s">
        <v>1</v>
      </c>
      <c r="D19" s="2"/>
      <c r="E19" s="2" t="s">
        <v>8</v>
      </c>
      <c r="F19" s="2"/>
      <c r="G19" s="2" t="s">
        <v>14</v>
      </c>
      <c r="H19" s="2" t="s">
        <v>15</v>
      </c>
    </row>
    <row r="20" spans="1:8" x14ac:dyDescent="0.2">
      <c r="A20" s="2">
        <v>1</v>
      </c>
      <c r="B20" t="s">
        <v>11</v>
      </c>
      <c r="E20" s="1">
        <v>2600</v>
      </c>
      <c r="F20" s="5"/>
      <c r="G20" s="5">
        <f>C5</f>
        <v>2.5000000000000001E-2</v>
      </c>
      <c r="H20" s="1">
        <f>E20*G20</f>
        <v>65</v>
      </c>
    </row>
    <row r="21" spans="1:8" x14ac:dyDescent="0.2">
      <c r="A21" s="2">
        <v>2</v>
      </c>
      <c r="B21" t="s">
        <v>12</v>
      </c>
      <c r="E21" s="1">
        <v>200</v>
      </c>
      <c r="F21" s="5"/>
      <c r="G21" s="5">
        <f>C5</f>
        <v>2.5000000000000001E-2</v>
      </c>
      <c r="H21" s="1">
        <f t="shared" ref="H21:H24" si="1">E21*G21</f>
        <v>5</v>
      </c>
    </row>
    <row r="22" spans="1:8" x14ac:dyDescent="0.2">
      <c r="A22" s="2">
        <v>3</v>
      </c>
      <c r="B22" t="s">
        <v>13</v>
      </c>
      <c r="E22" s="1">
        <v>150</v>
      </c>
      <c r="F22" s="5"/>
      <c r="G22" s="5">
        <f>C5</f>
        <v>2.5000000000000001E-2</v>
      </c>
      <c r="H22" s="1">
        <f t="shared" si="1"/>
        <v>3.75</v>
      </c>
    </row>
    <row r="23" spans="1:8" x14ac:dyDescent="0.2">
      <c r="A23" s="2">
        <v>4</v>
      </c>
      <c r="B23" t="s">
        <v>26</v>
      </c>
      <c r="E23" s="1">
        <v>500</v>
      </c>
      <c r="F23" s="5"/>
      <c r="G23" s="5">
        <f>C5</f>
        <v>2.5000000000000001E-2</v>
      </c>
      <c r="H23" s="1">
        <f t="shared" si="1"/>
        <v>12.5</v>
      </c>
    </row>
    <row r="24" spans="1:8" ht="17" thickBot="1" x14ac:dyDescent="0.25">
      <c r="A24" s="2">
        <v>5</v>
      </c>
      <c r="E24" s="1"/>
      <c r="F24" s="5"/>
      <c r="G24" s="9">
        <f>C5</f>
        <v>2.5000000000000001E-2</v>
      </c>
      <c r="H24" s="8">
        <f t="shared" si="1"/>
        <v>0</v>
      </c>
    </row>
    <row r="25" spans="1:8" x14ac:dyDescent="0.2">
      <c r="G25" t="s">
        <v>22</v>
      </c>
      <c r="H25" s="1">
        <f>SUM(H20:H24)</f>
        <v>86.25</v>
      </c>
    </row>
    <row r="26" spans="1:8" x14ac:dyDescent="0.2">
      <c r="H26" s="1"/>
    </row>
    <row r="27" spans="1:8" x14ac:dyDescent="0.2">
      <c r="H27" s="1"/>
    </row>
    <row r="30" spans="1:8" ht="17" thickBot="1" x14ac:dyDescent="0.25">
      <c r="G30" s="7"/>
      <c r="H30" s="7"/>
    </row>
    <row r="31" spans="1:8" x14ac:dyDescent="0.2">
      <c r="G31" s="2" t="s">
        <v>23</v>
      </c>
      <c r="H31" s="1">
        <f>H15+H25</f>
        <v>185.56874999999999</v>
      </c>
    </row>
  </sheetData>
  <mergeCells count="4">
    <mergeCell ref="A3:B3"/>
    <mergeCell ref="A4:B4"/>
    <mergeCell ref="A5:B5"/>
    <mergeCell ref="A8:C8"/>
  </mergeCells>
  <pageMargins left="0.7" right="0.7" top="0.75" bottom="0.75" header="0.3" footer="0.3"/>
  <pageSetup orientation="landscape" horizontalDpi="0" verticalDpi="0"/>
  <headerFooter>
    <oddHeader>&amp;L[show]
[producer]&amp;CAssociate Designer - Kit Fee
&amp;"System Font,Regular"&amp;K000000[name]&amp;R&amp;D</oddHeader>
    <oddFooter>&amp;R&amp;P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production kit fee</vt:lpstr>
      <vt:lpstr>assoc. kit fee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Deyo</dc:creator>
  <cp:lastModifiedBy>Michael Deyo</cp:lastModifiedBy>
  <cp:lastPrinted>2023-04-11T14:01:40Z</cp:lastPrinted>
  <dcterms:created xsi:type="dcterms:W3CDTF">2023-04-11T13:11:28Z</dcterms:created>
  <dcterms:modified xsi:type="dcterms:W3CDTF">2023-04-11T14:15:14Z</dcterms:modified>
</cp:coreProperties>
</file>