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xampp\htdocs\ProjectSmartPlant\Documents\"/>
    </mc:Choice>
  </mc:AlternateContent>
  <bookViews>
    <workbookView xWindow="0" yWindow="0" windowWidth="23040" windowHeight="9480" tabRatio="597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Übersicht'!$A$1:$N$49</definedName>
    <definedName name="_xlnm.Print_Area" localSheetId="0">Zeitplanung!$A$1:$AD$27</definedName>
  </definedNames>
  <calcPr calcId="152511"/>
</workbook>
</file>

<file path=xl/calcChain.xml><?xml version="1.0" encoding="utf-8"?>
<calcChain xmlns="http://schemas.openxmlformats.org/spreadsheetml/2006/main">
  <c r="D38" i="1" l="1"/>
  <c r="D37" i="1"/>
  <c r="D32" i="1"/>
  <c r="D31" i="1"/>
  <c r="D30" i="1"/>
  <c r="D17" i="1"/>
  <c r="D12" i="1"/>
  <c r="D10" i="1"/>
  <c r="D9" i="1"/>
  <c r="D8" i="1"/>
  <c r="D7" i="1"/>
  <c r="D6" i="1"/>
  <c r="C36" i="1"/>
  <c r="C5" i="1"/>
  <c r="C11" i="1"/>
  <c r="C16" i="1"/>
  <c r="D26" i="1"/>
  <c r="D25" i="1"/>
  <c r="D24" i="1"/>
  <c r="D22" i="1"/>
  <c r="D23" i="1"/>
  <c r="D21" i="1"/>
  <c r="D20" i="1"/>
  <c r="D19" i="1"/>
  <c r="D18" i="1"/>
  <c r="AS39" i="1"/>
  <c r="AR39" i="1"/>
  <c r="AQ39" i="1"/>
  <c r="AP39" i="1"/>
  <c r="AO39" i="1"/>
  <c r="D28" i="1"/>
  <c r="D27" i="1"/>
  <c r="C33" i="1" l="1"/>
  <c r="C29" i="1"/>
  <c r="AN39" i="1"/>
  <c r="B33" i="7" s="1"/>
  <c r="AM39" i="1"/>
  <c r="B32" i="7" s="1"/>
  <c r="AL39" i="1"/>
  <c r="B31" i="7" s="1"/>
  <c r="AK39" i="1"/>
  <c r="B30" i="7" s="1"/>
  <c r="AJ39" i="1"/>
  <c r="B29" i="7" s="1"/>
  <c r="AI39" i="1"/>
  <c r="B28" i="7" s="1"/>
  <c r="AH39" i="1"/>
  <c r="B27" i="7" s="1"/>
  <c r="AG39" i="1"/>
  <c r="B26" i="7" s="1"/>
  <c r="AF39" i="1"/>
  <c r="B25" i="7" s="1"/>
  <c r="AE39" i="1"/>
  <c r="B24" i="7" s="1"/>
  <c r="D15" i="1" l="1"/>
  <c r="M4" i="1"/>
  <c r="N4" i="1" s="1"/>
  <c r="O4" i="1" s="1"/>
  <c r="D11" i="1" l="1"/>
  <c r="C38" i="7" l="1"/>
  <c r="D36" i="1"/>
  <c r="A4" i="7"/>
  <c r="C40" i="7"/>
  <c r="C39" i="7"/>
  <c r="C42" i="7" l="1"/>
  <c r="C39" i="1"/>
  <c r="D42" i="7"/>
  <c r="C41" i="7"/>
  <c r="C37" i="7"/>
  <c r="D35" i="1"/>
  <c r="D33" i="1" s="1"/>
  <c r="D41" i="7" s="1"/>
  <c r="K39" i="1"/>
  <c r="L39" i="1"/>
  <c r="B5" i="7" s="1"/>
  <c r="M39" i="1"/>
  <c r="B6" i="7" s="1"/>
  <c r="N39" i="1"/>
  <c r="B7" i="7" s="1"/>
  <c r="O39" i="1"/>
  <c r="B8" i="7" s="1"/>
  <c r="P39" i="1"/>
  <c r="B9" i="7" s="1"/>
  <c r="Q39" i="1"/>
  <c r="B10" i="7" s="1"/>
  <c r="R39" i="1"/>
  <c r="B11" i="7" s="1"/>
  <c r="S39" i="1"/>
  <c r="B12" i="7" s="1"/>
  <c r="T39" i="1"/>
  <c r="B13" i="7" s="1"/>
  <c r="U39" i="1"/>
  <c r="B14" i="7" s="1"/>
  <c r="V39" i="1"/>
  <c r="B15" i="7" s="1"/>
  <c r="W39" i="1"/>
  <c r="B16" i="7" s="1"/>
  <c r="X39" i="1"/>
  <c r="B17" i="7" s="1"/>
  <c r="Y39" i="1"/>
  <c r="B18" i="7" s="1"/>
  <c r="Z39" i="1"/>
  <c r="B19" i="7" s="1"/>
  <c r="AA39" i="1"/>
  <c r="B20" i="7" s="1"/>
  <c r="AB39" i="1"/>
  <c r="B21" i="7" s="1"/>
  <c r="AC39" i="1"/>
  <c r="B22" i="7" s="1"/>
  <c r="AD39" i="1"/>
  <c r="B23" i="7" s="1"/>
  <c r="D16" i="1" l="1"/>
  <c r="D39" i="7" s="1"/>
  <c r="D29" i="1"/>
  <c r="D40" i="7" s="1"/>
  <c r="B4" i="7"/>
  <c r="D38" i="7"/>
  <c r="D5" i="1"/>
  <c r="D37" i="7" s="1"/>
  <c r="A5" i="7"/>
  <c r="D39" i="1" l="1"/>
  <c r="A6" i="7"/>
  <c r="A7" i="7" l="1"/>
  <c r="P4" i="1" l="1"/>
  <c r="A8" i="7"/>
  <c r="Q4" i="1" l="1"/>
  <c r="A9" i="7"/>
  <c r="R4" i="1" l="1"/>
  <c r="A10" i="7"/>
  <c r="S4" i="1" l="1"/>
  <c r="A11" i="7"/>
  <c r="T4" i="1" l="1"/>
  <c r="A12" i="7"/>
  <c r="U4" i="1" l="1"/>
  <c r="A13" i="7"/>
  <c r="V4" i="1" l="1"/>
  <c r="A14" i="7"/>
  <c r="W4" i="1" l="1"/>
  <c r="A15" i="7"/>
  <c r="X4" i="1" l="1"/>
  <c r="A16" i="7"/>
  <c r="Y4" i="1" l="1"/>
  <c r="A17" i="7"/>
  <c r="Z4" i="1" l="1"/>
  <c r="A18" i="7"/>
  <c r="AA4" i="1" l="1"/>
  <c r="A19" i="7"/>
  <c r="AB4" i="1" l="1"/>
  <c r="A20" i="7"/>
  <c r="AC4" i="1" l="1"/>
  <c r="A21" i="7"/>
  <c r="AD4" i="1" l="1"/>
  <c r="A22" i="7"/>
  <c r="AE4" i="1" l="1"/>
  <c r="A23" i="7"/>
  <c r="AF4" i="1" l="1"/>
  <c r="A24" i="7"/>
  <c r="AG4" i="1" l="1"/>
  <c r="A25" i="7"/>
  <c r="AH4" i="1" l="1"/>
  <c r="A26" i="7"/>
  <c r="AI4" i="1" l="1"/>
  <c r="A27" i="7"/>
  <c r="AJ4" i="1" l="1"/>
  <c r="A28" i="7"/>
  <c r="AK4" i="1" l="1"/>
  <c r="A29" i="7"/>
  <c r="AL4" i="1" l="1"/>
  <c r="A30" i="7"/>
  <c r="AM4" i="1" l="1"/>
  <c r="A31" i="7"/>
  <c r="AN4" i="1" l="1"/>
  <c r="A32" i="7"/>
  <c r="A33" i="7" l="1"/>
  <c r="AO4" i="1"/>
  <c r="AP4" i="1" s="1"/>
  <c r="AQ4" i="1" s="1"/>
  <c r="AR4" i="1" s="1"/>
  <c r="AS4" i="1" s="1"/>
</calcChain>
</file>

<file path=xl/comments1.xml><?xml version="1.0" encoding="utf-8"?>
<comments xmlns="http://schemas.openxmlformats.org/spreadsheetml/2006/main">
  <authors>
    <author>L+G</author>
    <author>Benno Flory</author>
    <author>Urs Nussbaumer</author>
  </authors>
  <commentList>
    <comment ref="C3" authorId="0" shapeId="0">
      <text>
        <r>
          <rPr>
            <sz val="8"/>
            <color indexed="81"/>
            <rFont val="Tahoma"/>
            <family val="2"/>
          </rPr>
          <t>1.0 = 60 Min
0.5 = 30 Min
0.25 = 15 Min</t>
        </r>
      </text>
    </comment>
    <comment ref="C4" authorId="1" shapeId="0">
      <text>
        <r>
          <rPr>
            <b/>
            <sz val="10"/>
            <color indexed="81"/>
            <rFont val="Calibri"/>
            <family val="2"/>
            <scheme val="minor"/>
          </rPr>
          <t>- geplanter Aufwand in Stunden</t>
        </r>
      </text>
    </comment>
    <comment ref="D4" authorId="1" shapeId="0">
      <text>
        <r>
          <rPr>
            <b/>
            <sz val="10"/>
            <color indexed="81"/>
            <rFont val="Calibri"/>
            <family val="2"/>
            <scheme val="minor"/>
          </rPr>
          <t>- tatsächlicher Aufwand in Stunden</t>
        </r>
      </text>
    </comment>
    <comment ref="E4" authorId="1" shapeId="0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4" authorId="1" shapeId="0">
      <text>
        <r>
          <rPr>
            <b/>
            <sz val="10"/>
            <color indexed="81"/>
            <rFont val="Calibri"/>
            <family val="2"/>
            <scheme val="minor"/>
          </rPr>
          <t xml:space="preserve">leer = nicht angefangen
i.A. = in Arbeit
ok = abgeschlossen
</t>
        </r>
      </text>
    </comment>
    <comment ref="B6" authorId="0" shapeId="0">
      <text>
        <r>
          <rPr>
            <b/>
            <sz val="10"/>
            <color indexed="81"/>
            <rFont val="Calibri"/>
            <family val="2"/>
            <scheme val="minor"/>
          </rPr>
          <t>- Projektauftrag nochmals  lesen 
- sich nochmals genau informieren (bei Stakeholdern)
- Kick-Off-Meeting planen u. durchführen 
- etc.</t>
        </r>
      </text>
    </comment>
    <comment ref="B7" authorId="2" shapeId="0">
      <text>
        <r>
          <rPr>
            <b/>
            <sz val="9"/>
            <color indexed="81"/>
            <rFont val="Segoe UI"/>
            <family val="2"/>
          </rPr>
          <t>- auch Ferien u. Abwesenheiten (ein)planen 
- auch andere Abwesenheiten (z.B. Schule) einplanen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<sst xmlns="http://schemas.openxmlformats.org/spreadsheetml/2006/main" count="65" uniqueCount="58">
  <si>
    <t>Nr.</t>
  </si>
  <si>
    <t>Aufwand</t>
  </si>
  <si>
    <t>Plan (h)</t>
  </si>
  <si>
    <t>Ist (h)</t>
  </si>
  <si>
    <t>Priorität</t>
  </si>
  <si>
    <t>Reserve</t>
  </si>
  <si>
    <t>Total</t>
  </si>
  <si>
    <t>Status</t>
  </si>
  <si>
    <t>Testen</t>
  </si>
  <si>
    <t>Abschluss</t>
  </si>
  <si>
    <t>Implementation</t>
  </si>
  <si>
    <t>Planung &amp; Dokumentation</t>
  </si>
  <si>
    <t>Diverses</t>
  </si>
  <si>
    <t>Fehlerkorrektur</t>
  </si>
  <si>
    <t>Analyse &amp; Design</t>
  </si>
  <si>
    <t>Projektstart</t>
  </si>
  <si>
    <t>Datum</t>
  </si>
  <si>
    <t>Aufwand Ist(h)</t>
  </si>
  <si>
    <t>Meilenstein Ende
(Datum)</t>
  </si>
  <si>
    <t>Abwesend: Schule</t>
  </si>
  <si>
    <t>Sitzungen</t>
  </si>
  <si>
    <t>Testfälle schreiben</t>
  </si>
  <si>
    <t>Thema</t>
  </si>
  <si>
    <t>Soll</t>
  </si>
  <si>
    <t>Ist</t>
  </si>
  <si>
    <t>KW 1</t>
  </si>
  <si>
    <t>KW 2</t>
  </si>
  <si>
    <t>KW 3</t>
  </si>
  <si>
    <t>KW 4</t>
  </si>
  <si>
    <t>&lt;Teammitglied 2&gt;</t>
  </si>
  <si>
    <t>Anforderungsanalyse</t>
  </si>
  <si>
    <t>&lt;Teammitglied 3&gt;</t>
  </si>
  <si>
    <t>Administration, Planung, Dokumentation</t>
  </si>
  <si>
    <t>Deployment (Setup erstellen, Software verteilen, etc)</t>
  </si>
  <si>
    <t>KW 5</t>
  </si>
  <si>
    <t>KW 6</t>
  </si>
  <si>
    <t>Zeitplanung erstellen</t>
  </si>
  <si>
    <t>Wochenjournal nachführen</t>
  </si>
  <si>
    <t xml:space="preserve">Dokumentation </t>
  </si>
  <si>
    <t>SmartPlant</t>
  </si>
  <si>
    <t>$</t>
  </si>
  <si>
    <t>Fynn Bucher</t>
  </si>
  <si>
    <t>Ferien</t>
  </si>
  <si>
    <t>Anforderung #01 (Pflanzen-Daten per Twitter)</t>
  </si>
  <si>
    <t>Anforderung #02 (Pflanzen-Daten per E-mail)</t>
  </si>
  <si>
    <t>Anforderung #03 (Pflanzen-Daten per SMS)</t>
  </si>
  <si>
    <t>Anforderung #06 (Website: Pflanze Über mich Seite)</t>
  </si>
  <si>
    <t>Anforderung #07 (Website: Pflanzenstimmungsbarometer)</t>
  </si>
  <si>
    <t>Anforderung #08 (Website: Pflanzen-Stimmungsbild)</t>
  </si>
  <si>
    <t>Anforderung #09 (Admin: Admin-loggin)</t>
  </si>
  <si>
    <t>Anforderung #10 (Admin: Blog-Beiträge löschen)</t>
  </si>
  <si>
    <t>Anforderung #11 (Admin: Twitter-Account)</t>
  </si>
  <si>
    <t>Projektende</t>
  </si>
  <si>
    <t>Geplant</t>
  </si>
  <si>
    <t>Anforderung #04 (Pflalnze: Webseite)</t>
  </si>
  <si>
    <t>Anforderung #05 (Pflanzen-Daten auf Website im Blog-Format)</t>
  </si>
  <si>
    <t>Anforderung #12 (Admin: Tweets löschen)</t>
  </si>
  <si>
    <t>Geschaft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</si>
</sst>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"/>
  </numFmts>
  <fonts count="22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8"/>
      <color indexed="81"/>
      <name val="Tahoma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4"/>
      <name val="Tahoma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7"/>
      <name val="Calibri"/>
      <family val="2"/>
      <scheme val="minor"/>
    </font>
    <font>
      <b/>
      <sz val="10"/>
      <name val="Calibri"/>
      <family val="2"/>
      <scheme val="minor"/>
    </font>
    <font>
      <b/>
      <sz val="20"/>
      <name val="Calibri"/>
      <family val="2"/>
      <scheme val="minor"/>
    </font>
    <font>
      <b/>
      <sz val="10"/>
      <color indexed="8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9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</fills>
  <borders count="81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 applyFill="0" applyBorder="0" applyProtection="0"/>
    <xf numFmtId="0" fontId="5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</cellStyleXfs>
  <cellXfs count="212">
    <xf numFmtId="0" fontId="0" fillId="0" borderId="0" xfId="0"/>
    <xf numFmtId="0" fontId="6" fillId="0" borderId="0" xfId="0" applyFont="1"/>
    <xf numFmtId="0" fontId="7" fillId="0" borderId="0" xfId="0" applyFont="1" applyAlignment="1">
      <alignment horizontal="left" vertical="center"/>
    </xf>
    <xf numFmtId="0" fontId="8" fillId="4" borderId="39" xfId="1" applyFont="1" applyBorder="1"/>
    <xf numFmtId="0" fontId="10" fillId="0" borderId="0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4" fillId="0" borderId="19" xfId="0" applyFont="1" applyBorder="1" applyAlignment="1">
      <alignment vertical="center"/>
    </xf>
    <xf numFmtId="0" fontId="14" fillId="0" borderId="20" xfId="0" applyFont="1" applyBorder="1" applyAlignment="1">
      <alignment vertical="center"/>
    </xf>
    <xf numFmtId="0" fontId="14" fillId="0" borderId="21" xfId="0" applyFont="1" applyBorder="1" applyAlignment="1">
      <alignment vertical="center"/>
    </xf>
    <xf numFmtId="0" fontId="14" fillId="0" borderId="38" xfId="0" applyFont="1" applyBorder="1" applyAlignment="1">
      <alignment vertical="center"/>
    </xf>
    <xf numFmtId="0" fontId="14" fillId="0" borderId="51" xfId="0" applyFont="1" applyBorder="1" applyAlignment="1">
      <alignment horizontal="center" vertical="center" textRotation="90"/>
    </xf>
    <xf numFmtId="0" fontId="14" fillId="0" borderId="40" xfId="0" applyFont="1" applyBorder="1" applyAlignment="1">
      <alignment horizontal="center" vertical="center" textRotation="90"/>
    </xf>
    <xf numFmtId="0" fontId="14" fillId="0" borderId="52" xfId="0" applyFont="1" applyBorder="1" applyAlignment="1">
      <alignment horizontal="center" vertical="center" textRotation="90"/>
    </xf>
    <xf numFmtId="0" fontId="14" fillId="6" borderId="40" xfId="0" applyFont="1" applyFill="1" applyBorder="1" applyAlignment="1">
      <alignment horizontal="center" vertical="center" textRotation="90"/>
    </xf>
    <xf numFmtId="0" fontId="14" fillId="0" borderId="24" xfId="0" applyFont="1" applyBorder="1" applyAlignment="1">
      <alignment horizontal="center" vertical="center" textRotation="90" wrapText="1"/>
    </xf>
    <xf numFmtId="14" fontId="14" fillId="0" borderId="28" xfId="0" applyNumberFormat="1" applyFont="1" applyFill="1" applyBorder="1" applyAlignment="1">
      <alignment horizontal="center" vertical="center" textRotation="90"/>
    </xf>
    <xf numFmtId="14" fontId="14" fillId="0" borderId="0" xfId="0" applyNumberFormat="1" applyFont="1" applyFill="1" applyBorder="1" applyAlignment="1">
      <alignment horizontal="center" vertical="center" textRotation="90"/>
    </xf>
    <xf numFmtId="14" fontId="14" fillId="0" borderId="37" xfId="0" applyNumberFormat="1" applyFont="1" applyFill="1" applyBorder="1" applyAlignment="1">
      <alignment horizontal="center" vertical="center" textRotation="90"/>
    </xf>
    <xf numFmtId="14" fontId="14" fillId="0" borderId="53" xfId="0" applyNumberFormat="1" applyFont="1" applyFill="1" applyBorder="1" applyAlignment="1">
      <alignment horizontal="center" vertical="center" textRotation="90"/>
    </xf>
    <xf numFmtId="14" fontId="14" fillId="0" borderId="54" xfId="0" applyNumberFormat="1" applyFont="1" applyFill="1" applyBorder="1" applyAlignment="1">
      <alignment horizontal="center" vertical="center" textRotation="90"/>
    </xf>
    <xf numFmtId="14" fontId="14" fillId="0" borderId="27" xfId="0" applyNumberFormat="1" applyFont="1" applyFill="1" applyBorder="1" applyAlignment="1">
      <alignment horizontal="center" vertical="center" textRotation="90"/>
    </xf>
    <xf numFmtId="0" fontId="14" fillId="0" borderId="5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center"/>
    </xf>
    <xf numFmtId="164" fontId="14" fillId="0" borderId="6" xfId="0" applyNumberFormat="1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4" fillId="0" borderId="33" xfId="0" applyFont="1" applyFill="1" applyBorder="1" applyAlignment="1">
      <alignment horizontal="center" vertical="center"/>
    </xf>
    <xf numFmtId="0" fontId="14" fillId="0" borderId="42" xfId="0" applyFont="1" applyFill="1" applyBorder="1" applyAlignment="1">
      <alignment horizontal="center" vertical="center"/>
    </xf>
    <xf numFmtId="0" fontId="14" fillId="0" borderId="43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0" fontId="14" fillId="0" borderId="49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52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64" xfId="0" applyFont="1" applyFill="1" applyBorder="1" applyAlignment="1">
      <alignment horizontal="center" vertical="center"/>
    </xf>
    <xf numFmtId="0" fontId="14" fillId="0" borderId="37" xfId="0" applyFont="1" applyFill="1" applyBorder="1" applyAlignment="1">
      <alignment horizontal="center" vertical="center"/>
    </xf>
    <xf numFmtId="0" fontId="14" fillId="0" borderId="65" xfId="0" applyFont="1" applyBorder="1" applyAlignment="1">
      <alignment vertical="center"/>
    </xf>
    <xf numFmtId="0" fontId="14" fillId="0" borderId="34" xfId="0" applyFont="1" applyBorder="1" applyAlignment="1">
      <alignment horizontal="center" vertical="center"/>
    </xf>
    <xf numFmtId="0" fontId="14" fillId="0" borderId="67" xfId="0" applyFont="1" applyBorder="1" applyAlignment="1">
      <alignment horizontal="center" vertical="center"/>
    </xf>
    <xf numFmtId="0" fontId="14" fillId="0" borderId="68" xfId="0" applyFont="1" applyBorder="1" applyAlignment="1">
      <alignment horizontal="center" vertical="center"/>
    </xf>
    <xf numFmtId="0" fontId="14" fillId="0" borderId="65" xfId="0" applyFont="1" applyBorder="1" applyAlignment="1">
      <alignment horizontal="centerContinuous" vertical="center"/>
    </xf>
    <xf numFmtId="0" fontId="14" fillId="0" borderId="29" xfId="0" applyFont="1" applyBorder="1" applyAlignment="1" applyProtection="1">
      <alignment horizontal="center" vertical="center"/>
    </xf>
    <xf numFmtId="14" fontId="14" fillId="0" borderId="71" xfId="0" applyNumberFormat="1" applyFont="1" applyFill="1" applyBorder="1" applyAlignment="1">
      <alignment horizontal="center" vertical="center" textRotation="90"/>
    </xf>
    <xf numFmtId="0" fontId="14" fillId="0" borderId="31" xfId="0" applyFont="1" applyFill="1" applyBorder="1" applyAlignment="1">
      <alignment horizontal="left" vertical="center"/>
    </xf>
    <xf numFmtId="0" fontId="14" fillId="0" borderId="22" xfId="0" applyFont="1" applyFill="1" applyBorder="1" applyAlignment="1">
      <alignment horizontal="left" vertical="center"/>
    </xf>
    <xf numFmtId="0" fontId="14" fillId="0" borderId="23" xfId="0" applyFont="1" applyFill="1" applyBorder="1" applyAlignment="1">
      <alignment horizontal="left" vertical="center"/>
    </xf>
    <xf numFmtId="0" fontId="14" fillId="0" borderId="31" xfId="0" applyFont="1" applyBorder="1" applyAlignment="1">
      <alignment horizontal="left" vertical="center"/>
    </xf>
    <xf numFmtId="0" fontId="14" fillId="0" borderId="22" xfId="0" applyFont="1" applyBorder="1" applyAlignment="1">
      <alignment horizontal="left" vertical="center"/>
    </xf>
    <xf numFmtId="0" fontId="14" fillId="0" borderId="23" xfId="0" applyFont="1" applyBorder="1" applyAlignment="1">
      <alignment horizontal="left" vertical="center"/>
    </xf>
    <xf numFmtId="0" fontId="14" fillId="0" borderId="26" xfId="0" applyFont="1" applyBorder="1" applyAlignment="1">
      <alignment horizontal="center" vertical="center" textRotation="90"/>
    </xf>
    <xf numFmtId="0" fontId="14" fillId="0" borderId="5" xfId="0" applyFont="1" applyBorder="1" applyAlignment="1">
      <alignment vertical="center"/>
    </xf>
    <xf numFmtId="0" fontId="14" fillId="0" borderId="8" xfId="2" applyFont="1" applyFill="1" applyBorder="1" applyAlignment="1">
      <alignment vertical="center"/>
    </xf>
    <xf numFmtId="0" fontId="14" fillId="0" borderId="5" xfId="2" applyNumberFormat="1" applyFont="1" applyFill="1" applyBorder="1" applyAlignment="1">
      <alignment vertical="center"/>
    </xf>
    <xf numFmtId="0" fontId="14" fillId="0" borderId="77" xfId="2" applyFont="1" applyFill="1" applyBorder="1" applyAlignment="1">
      <alignment vertical="center"/>
    </xf>
    <xf numFmtId="0" fontId="14" fillId="0" borderId="79" xfId="2" applyFont="1" applyFill="1" applyBorder="1" applyAlignment="1">
      <alignment vertical="center"/>
    </xf>
    <xf numFmtId="0" fontId="14" fillId="7" borderId="69" xfId="0" applyFont="1" applyFill="1" applyBorder="1" applyAlignment="1">
      <alignment horizontal="center" vertical="center"/>
    </xf>
    <xf numFmtId="0" fontId="14" fillId="7" borderId="34" xfId="0" applyFont="1" applyFill="1" applyBorder="1" applyAlignment="1">
      <alignment horizontal="center" vertical="center"/>
    </xf>
    <xf numFmtId="0" fontId="16" fillId="7" borderId="34" xfId="0" applyFont="1" applyFill="1" applyBorder="1" applyAlignment="1">
      <alignment horizontal="left" vertical="center"/>
    </xf>
    <xf numFmtId="0" fontId="16" fillId="7" borderId="50" xfId="0" applyFont="1" applyFill="1" applyBorder="1" applyAlignment="1">
      <alignment horizontal="left" vertical="center"/>
    </xf>
    <xf numFmtId="0" fontId="16" fillId="7" borderId="41" xfId="0" applyFont="1" applyFill="1" applyBorder="1" applyAlignment="1">
      <alignment horizontal="center" vertical="center"/>
    </xf>
    <xf numFmtId="0" fontId="16" fillId="7" borderId="58" xfId="0" applyFont="1" applyFill="1" applyBorder="1" applyAlignment="1">
      <alignment horizontal="center" vertical="center"/>
    </xf>
    <xf numFmtId="0" fontId="16" fillId="7" borderId="30" xfId="0" applyFont="1" applyFill="1" applyBorder="1" applyAlignment="1">
      <alignment horizontal="left" vertical="center"/>
    </xf>
    <xf numFmtId="0" fontId="16" fillId="7" borderId="61" xfId="0" applyFont="1" applyFill="1" applyBorder="1" applyAlignment="1">
      <alignment horizontal="left" vertical="center"/>
    </xf>
    <xf numFmtId="0" fontId="16" fillId="7" borderId="57" xfId="0" applyFont="1" applyFill="1" applyBorder="1" applyAlignment="1">
      <alignment horizontal="left" vertical="center"/>
    </xf>
    <xf numFmtId="14" fontId="14" fillId="7" borderId="41" xfId="0" applyNumberFormat="1" applyFont="1" applyFill="1" applyBorder="1" applyAlignment="1">
      <alignment horizontal="left" vertical="center"/>
    </xf>
    <xf numFmtId="0" fontId="16" fillId="7" borderId="14" xfId="0" applyFont="1" applyFill="1" applyBorder="1" applyAlignment="1">
      <alignment horizontal="left" vertical="center"/>
    </xf>
    <xf numFmtId="0" fontId="16" fillId="7" borderId="41" xfId="0" applyFont="1" applyFill="1" applyBorder="1" applyAlignment="1">
      <alignment horizontal="left" vertical="center"/>
    </xf>
    <xf numFmtId="0" fontId="16" fillId="7" borderId="58" xfId="0" applyFont="1" applyFill="1" applyBorder="1" applyAlignment="1">
      <alignment horizontal="left" vertical="center"/>
    </xf>
    <xf numFmtId="0" fontId="16" fillId="7" borderId="62" xfId="0" applyFont="1" applyFill="1" applyBorder="1" applyAlignment="1">
      <alignment horizontal="left" vertical="center"/>
    </xf>
    <xf numFmtId="0" fontId="16" fillId="7" borderId="72" xfId="0" applyFont="1" applyFill="1" applyBorder="1" applyAlignment="1">
      <alignment horizontal="left" vertical="center"/>
    </xf>
    <xf numFmtId="0" fontId="16" fillId="7" borderId="61" xfId="0" applyFont="1" applyFill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14" fontId="14" fillId="0" borderId="64" xfId="0" applyNumberFormat="1" applyFont="1" applyFill="1" applyBorder="1" applyAlignment="1">
      <alignment horizontal="center" vertical="center" textRotation="90"/>
    </xf>
    <xf numFmtId="0" fontId="16" fillId="7" borderId="35" xfId="0" applyFont="1" applyFill="1" applyBorder="1" applyAlignment="1">
      <alignment horizontal="left" vertical="center"/>
    </xf>
    <xf numFmtId="0" fontId="16" fillId="7" borderId="36" xfId="0" applyFont="1" applyFill="1" applyBorder="1" applyAlignment="1">
      <alignment horizontal="center" vertical="center"/>
    </xf>
    <xf numFmtId="164" fontId="16" fillId="7" borderId="36" xfId="0" applyNumberFormat="1" applyFont="1" applyFill="1" applyBorder="1" applyAlignment="1">
      <alignment horizontal="center" vertical="center"/>
    </xf>
    <xf numFmtId="0" fontId="16" fillId="7" borderId="36" xfId="2" applyFont="1" applyFill="1" applyBorder="1" applyAlignment="1">
      <alignment vertical="center"/>
    </xf>
    <xf numFmtId="0" fontId="13" fillId="0" borderId="0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4" fillId="5" borderId="52" xfId="0" applyFont="1" applyFill="1" applyBorder="1" applyAlignment="1">
      <alignment horizontal="center" vertical="center" textRotation="90"/>
    </xf>
    <xf numFmtId="0" fontId="14" fillId="8" borderId="37" xfId="0" applyFont="1" applyFill="1" applyBorder="1" applyAlignment="1">
      <alignment horizontal="center" vertical="center" textRotation="90"/>
    </xf>
    <xf numFmtId="0" fontId="7" fillId="0" borderId="0" xfId="0" applyFont="1" applyAlignment="1">
      <alignment horizontal="center" vertical="center"/>
    </xf>
    <xf numFmtId="0" fontId="9" fillId="4" borderId="39" xfId="1" applyFont="1" applyBorder="1" applyAlignment="1">
      <alignment horizontal="center"/>
    </xf>
    <xf numFmtId="0" fontId="6" fillId="0" borderId="0" xfId="0" applyFont="1" applyAlignment="1">
      <alignment horizontal="center"/>
    </xf>
    <xf numFmtId="14" fontId="9" fillId="4" borderId="39" xfId="1" applyNumberFormat="1" applyFont="1" applyBorder="1" applyAlignment="1">
      <alignment horizontal="center"/>
    </xf>
    <xf numFmtId="14" fontId="6" fillId="0" borderId="0" xfId="0" applyNumberFormat="1" applyFont="1" applyAlignment="1">
      <alignment horizontal="center"/>
    </xf>
    <xf numFmtId="0" fontId="8" fillId="4" borderId="39" xfId="1" applyFont="1" applyBorder="1" applyAlignment="1">
      <alignment horizontal="left"/>
    </xf>
    <xf numFmtId="0" fontId="15" fillId="9" borderId="0" xfId="0" applyFont="1" applyFill="1" applyAlignment="1">
      <alignment horizontal="center" vertical="center"/>
    </xf>
    <xf numFmtId="0" fontId="10" fillId="10" borderId="0" xfId="0" applyFont="1" applyFill="1" applyAlignment="1">
      <alignment vertical="center"/>
    </xf>
    <xf numFmtId="0" fontId="15" fillId="11" borderId="0" xfId="0" applyFont="1" applyFill="1" applyAlignment="1">
      <alignment horizontal="center" vertical="center"/>
    </xf>
    <xf numFmtId="0" fontId="12" fillId="10" borderId="4" xfId="3" applyFont="1" applyFill="1" applyBorder="1" applyAlignment="1">
      <alignment horizontal="center" vertical="center"/>
    </xf>
    <xf numFmtId="0" fontId="12" fillId="10" borderId="12" xfId="3" applyFont="1" applyFill="1" applyBorder="1" applyAlignment="1">
      <alignment horizontal="center" vertical="center"/>
    </xf>
    <xf numFmtId="0" fontId="12" fillId="0" borderId="12" xfId="3" applyFont="1" applyFill="1" applyBorder="1" applyAlignment="1">
      <alignment horizontal="center" vertical="center"/>
    </xf>
    <xf numFmtId="0" fontId="12" fillId="9" borderId="12" xfId="3" applyFont="1" applyFill="1" applyBorder="1" applyAlignment="1">
      <alignment horizontal="center" vertical="center"/>
    </xf>
    <xf numFmtId="0" fontId="12" fillId="9" borderId="11" xfId="3" applyFont="1" applyFill="1" applyBorder="1" applyAlignment="1">
      <alignment horizontal="center" vertical="center"/>
    </xf>
    <xf numFmtId="0" fontId="12" fillId="10" borderId="18" xfId="3" applyFont="1" applyFill="1" applyBorder="1" applyAlignment="1">
      <alignment horizontal="center" vertical="center"/>
    </xf>
    <xf numFmtId="0" fontId="12" fillId="10" borderId="12" xfId="0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0" fontId="12" fillId="0" borderId="17" xfId="3" applyFont="1" applyFill="1" applyBorder="1" applyAlignment="1">
      <alignment horizontal="center" vertical="center"/>
    </xf>
    <xf numFmtId="0" fontId="12" fillId="9" borderId="18" xfId="3" applyFont="1" applyFill="1" applyBorder="1" applyAlignment="1">
      <alignment horizontal="center" vertical="center"/>
    </xf>
    <xf numFmtId="0" fontId="12" fillId="9" borderId="12" xfId="0" applyFont="1" applyFill="1" applyBorder="1" applyAlignment="1">
      <alignment horizontal="center" vertical="center"/>
    </xf>
    <xf numFmtId="0" fontId="12" fillId="9" borderId="17" xfId="3" applyFont="1" applyFill="1" applyBorder="1" applyAlignment="1">
      <alignment horizontal="center" vertical="center"/>
    </xf>
    <xf numFmtId="0" fontId="12" fillId="10" borderId="13" xfId="3" applyFont="1" applyFill="1" applyBorder="1" applyAlignment="1">
      <alignment horizontal="center" vertical="center"/>
    </xf>
    <xf numFmtId="0" fontId="12" fillId="0" borderId="73" xfId="3" applyFont="1" applyFill="1" applyBorder="1" applyAlignment="1">
      <alignment horizontal="center" vertical="center"/>
    </xf>
    <xf numFmtId="0" fontId="12" fillId="0" borderId="2" xfId="3" applyFont="1" applyFill="1" applyBorder="1" applyAlignment="1">
      <alignment horizontal="center" vertical="center"/>
    </xf>
    <xf numFmtId="0" fontId="12" fillId="9" borderId="2" xfId="3" applyFont="1" applyFill="1" applyBorder="1" applyAlignment="1">
      <alignment horizontal="center" vertical="center"/>
    </xf>
    <xf numFmtId="0" fontId="12" fillId="10" borderId="10" xfId="3" applyFont="1" applyFill="1" applyBorder="1" applyAlignment="1">
      <alignment horizontal="center" vertical="center"/>
    </xf>
    <xf numFmtId="0" fontId="12" fillId="10" borderId="2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5" xfId="3" applyFont="1" applyFill="1" applyBorder="1" applyAlignment="1">
      <alignment horizontal="center" vertical="center"/>
    </xf>
    <xf numFmtId="0" fontId="12" fillId="9" borderId="10" xfId="3" applyFont="1" applyFill="1" applyBorder="1" applyAlignment="1">
      <alignment horizontal="center" vertical="center"/>
    </xf>
    <xf numFmtId="0" fontId="12" fillId="9" borderId="2" xfId="0" applyFont="1" applyFill="1" applyBorder="1" applyAlignment="1">
      <alignment horizontal="center" vertical="center"/>
    </xf>
    <xf numFmtId="0" fontId="12" fillId="9" borderId="15" xfId="3" applyFont="1" applyFill="1" applyBorder="1" applyAlignment="1">
      <alignment horizontal="center" vertical="center"/>
    </xf>
    <xf numFmtId="0" fontId="12" fillId="10" borderId="1" xfId="3" applyFont="1" applyFill="1" applyBorder="1" applyAlignment="1">
      <alignment horizontal="center" vertical="center"/>
    </xf>
    <xf numFmtId="0" fontId="12" fillId="0" borderId="48" xfId="3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74" xfId="3" applyFont="1" applyFill="1" applyBorder="1" applyAlignment="1">
      <alignment horizontal="center" vertical="center"/>
    </xf>
    <xf numFmtId="0" fontId="12" fillId="0" borderId="45" xfId="3" applyFont="1" applyFill="1" applyBorder="1" applyAlignment="1">
      <alignment horizontal="center" vertical="center"/>
    </xf>
    <xf numFmtId="0" fontId="12" fillId="9" borderId="45" xfId="3" applyFont="1" applyFill="1" applyBorder="1" applyAlignment="1">
      <alignment horizontal="center" vertical="center"/>
    </xf>
    <xf numFmtId="0" fontId="12" fillId="9" borderId="55" xfId="3" applyFont="1" applyFill="1" applyBorder="1" applyAlignment="1">
      <alignment horizontal="center" vertical="center"/>
    </xf>
    <xf numFmtId="0" fontId="12" fillId="10" borderId="56" xfId="3" applyFont="1" applyFill="1" applyBorder="1" applyAlignment="1">
      <alignment horizontal="center" vertical="center"/>
    </xf>
    <xf numFmtId="0" fontId="12" fillId="10" borderId="45" xfId="0" applyFont="1" applyFill="1" applyBorder="1" applyAlignment="1">
      <alignment horizontal="center" vertical="center"/>
    </xf>
    <xf numFmtId="0" fontId="12" fillId="0" borderId="25" xfId="3" applyFont="1" applyFill="1" applyBorder="1" applyAlignment="1">
      <alignment horizontal="center" vertical="center"/>
    </xf>
    <xf numFmtId="0" fontId="12" fillId="0" borderId="45" xfId="0" applyFont="1" applyFill="1" applyBorder="1" applyAlignment="1">
      <alignment horizontal="center" vertical="center"/>
    </xf>
    <xf numFmtId="0" fontId="12" fillId="0" borderId="47" xfId="3" applyFont="1" applyFill="1" applyBorder="1" applyAlignment="1">
      <alignment horizontal="center" vertical="center"/>
    </xf>
    <xf numFmtId="0" fontId="12" fillId="9" borderId="56" xfId="3" applyFont="1" applyFill="1" applyBorder="1" applyAlignment="1">
      <alignment horizontal="center" vertical="center"/>
    </xf>
    <xf numFmtId="0" fontId="12" fillId="9" borderId="45" xfId="0" applyFont="1" applyFill="1" applyBorder="1" applyAlignment="1">
      <alignment horizontal="center" vertical="center"/>
    </xf>
    <xf numFmtId="0" fontId="12" fillId="9" borderId="25" xfId="3" applyFont="1" applyFill="1" applyBorder="1" applyAlignment="1">
      <alignment horizontal="center" vertical="center"/>
    </xf>
    <xf numFmtId="0" fontId="12" fillId="9" borderId="47" xfId="3" applyFont="1" applyFill="1" applyBorder="1" applyAlignment="1">
      <alignment horizontal="center" vertical="center"/>
    </xf>
    <xf numFmtId="0" fontId="12" fillId="10" borderId="46" xfId="3" applyFont="1" applyFill="1" applyBorder="1" applyAlignment="1">
      <alignment horizontal="center" vertical="center"/>
    </xf>
    <xf numFmtId="0" fontId="12" fillId="0" borderId="44" xfId="0" applyFont="1" applyFill="1" applyBorder="1" applyAlignment="1">
      <alignment horizontal="center" vertical="center"/>
    </xf>
    <xf numFmtId="0" fontId="21" fillId="7" borderId="61" xfId="0" applyFont="1" applyFill="1" applyBorder="1" applyAlignment="1">
      <alignment horizontal="left" vertical="center"/>
    </xf>
    <xf numFmtId="0" fontId="21" fillId="7" borderId="41" xfId="0" applyFont="1" applyFill="1" applyBorder="1" applyAlignment="1">
      <alignment horizontal="left" vertical="center"/>
    </xf>
    <xf numFmtId="0" fontId="21" fillId="7" borderId="58" xfId="0" applyFont="1" applyFill="1" applyBorder="1" applyAlignment="1">
      <alignment horizontal="left" vertical="center"/>
    </xf>
    <xf numFmtId="0" fontId="21" fillId="7" borderId="62" xfId="0" applyFont="1" applyFill="1" applyBorder="1" applyAlignment="1">
      <alignment horizontal="left" vertical="center"/>
    </xf>
    <xf numFmtId="0" fontId="21" fillId="7" borderId="30" xfId="0" applyFont="1" applyFill="1" applyBorder="1" applyAlignment="1">
      <alignment horizontal="left" vertical="center"/>
    </xf>
    <xf numFmtId="0" fontId="21" fillId="7" borderId="50" xfId="0" applyFont="1" applyFill="1" applyBorder="1" applyAlignment="1">
      <alignment horizontal="left" vertical="center"/>
    </xf>
    <xf numFmtId="0" fontId="21" fillId="7" borderId="57" xfId="0" applyFont="1" applyFill="1" applyBorder="1" applyAlignment="1">
      <alignment horizontal="left" vertical="center"/>
    </xf>
    <xf numFmtId="0" fontId="21" fillId="7" borderId="72" xfId="0" applyFont="1" applyFill="1" applyBorder="1" applyAlignment="1">
      <alignment horizontal="left" vertical="center"/>
    </xf>
    <xf numFmtId="0" fontId="12" fillId="10" borderId="4" xfId="0" applyFont="1" applyFill="1" applyBorder="1" applyAlignment="1">
      <alignment horizontal="center" vertical="center"/>
    </xf>
    <xf numFmtId="0" fontId="12" fillId="0" borderId="49" xfId="0" applyFont="1" applyFill="1" applyBorder="1" applyAlignment="1">
      <alignment horizontal="center" vertical="center"/>
    </xf>
    <xf numFmtId="0" fontId="12" fillId="0" borderId="75" xfId="3" applyFont="1" applyFill="1" applyBorder="1" applyAlignment="1">
      <alignment horizontal="center" vertical="center"/>
    </xf>
    <xf numFmtId="0" fontId="12" fillId="10" borderId="6" xfId="0" applyFont="1" applyFill="1" applyBorder="1" applyAlignment="1">
      <alignment horizontal="center" vertical="center"/>
    </xf>
    <xf numFmtId="0" fontId="12" fillId="9" borderId="13" xfId="3" applyFont="1" applyFill="1" applyBorder="1" applyAlignment="1">
      <alignment horizontal="center" vertical="center"/>
    </xf>
    <xf numFmtId="0" fontId="12" fillId="10" borderId="33" xfId="0" applyFont="1" applyFill="1" applyBorder="1" applyAlignment="1">
      <alignment horizontal="center" vertical="center"/>
    </xf>
    <xf numFmtId="0" fontId="12" fillId="10" borderId="2" xfId="3" applyFont="1" applyFill="1" applyBorder="1" applyAlignment="1">
      <alignment horizontal="center" vertical="center"/>
    </xf>
    <xf numFmtId="0" fontId="12" fillId="10" borderId="16" xfId="3" applyFont="1" applyFill="1" applyBorder="1" applyAlignment="1">
      <alignment horizontal="center" vertical="center"/>
    </xf>
    <xf numFmtId="0" fontId="12" fillId="0" borderId="76" xfId="3" applyFont="1" applyFill="1" applyBorder="1" applyAlignment="1">
      <alignment horizontal="center" vertical="center"/>
    </xf>
    <xf numFmtId="0" fontId="12" fillId="0" borderId="32" xfId="3" applyFont="1" applyFill="1" applyBorder="1" applyAlignment="1">
      <alignment horizontal="center" vertical="center"/>
    </xf>
    <xf numFmtId="0" fontId="12" fillId="10" borderId="53" xfId="3" applyFont="1" applyFill="1" applyBorder="1" applyAlignment="1">
      <alignment horizontal="center" vertical="center"/>
    </xf>
    <xf numFmtId="0" fontId="12" fillId="10" borderId="25" xfId="0" applyFont="1" applyFill="1" applyBorder="1" applyAlignment="1">
      <alignment horizontal="center" vertical="center"/>
    </xf>
    <xf numFmtId="0" fontId="12" fillId="0" borderId="25" xfId="0" applyFont="1" applyFill="1" applyBorder="1" applyAlignment="1">
      <alignment horizontal="center" vertical="center"/>
    </xf>
    <xf numFmtId="0" fontId="12" fillId="0" borderId="54" xfId="3" applyFont="1" applyFill="1" applyBorder="1" applyAlignment="1">
      <alignment horizontal="center" vertical="center"/>
    </xf>
    <xf numFmtId="0" fontId="12" fillId="9" borderId="53" xfId="3" applyFont="1" applyFill="1" applyBorder="1" applyAlignment="1">
      <alignment horizontal="center" vertical="center"/>
    </xf>
    <xf numFmtId="0" fontId="12" fillId="9" borderId="25" xfId="0" applyFont="1" applyFill="1" applyBorder="1" applyAlignment="1">
      <alignment horizontal="center" vertical="center"/>
    </xf>
    <xf numFmtId="0" fontId="12" fillId="9" borderId="54" xfId="3" applyFont="1" applyFill="1" applyBorder="1" applyAlignment="1">
      <alignment horizontal="center" vertical="center"/>
    </xf>
    <xf numFmtId="0" fontId="12" fillId="10" borderId="0" xfId="0" applyFont="1" applyFill="1" applyBorder="1" applyAlignment="1">
      <alignment horizontal="center" vertical="center"/>
    </xf>
    <xf numFmtId="0" fontId="12" fillId="10" borderId="25" xfId="3" applyFont="1" applyFill="1" applyBorder="1" applyAlignment="1">
      <alignment horizontal="center" vertical="center"/>
    </xf>
    <xf numFmtId="0" fontId="12" fillId="10" borderId="40" xfId="3" applyFont="1" applyFill="1" applyBorder="1" applyAlignment="1">
      <alignment horizontal="center" vertical="center"/>
    </xf>
    <xf numFmtId="0" fontId="12" fillId="9" borderId="16" xfId="3" applyFont="1" applyFill="1" applyBorder="1" applyAlignment="1">
      <alignment horizontal="center" vertical="center"/>
    </xf>
    <xf numFmtId="0" fontId="12" fillId="11" borderId="2" xfId="0" applyFont="1" applyFill="1" applyBorder="1" applyAlignment="1">
      <alignment horizontal="center" vertical="center"/>
    </xf>
    <xf numFmtId="0" fontId="12" fillId="11" borderId="12" xfId="3" applyFont="1" applyFill="1" applyBorder="1" applyAlignment="1">
      <alignment horizontal="center" vertical="center"/>
    </xf>
    <xf numFmtId="0" fontId="12" fillId="12" borderId="2" xfId="0" applyFont="1" applyFill="1" applyBorder="1" applyAlignment="1">
      <alignment horizontal="center" vertical="center"/>
    </xf>
    <xf numFmtId="0" fontId="10" fillId="12" borderId="0" xfId="0" applyFont="1" applyFill="1" applyAlignment="1">
      <alignment vertical="center"/>
    </xf>
    <xf numFmtId="0" fontId="12" fillId="12" borderId="12" xfId="0" applyFont="1" applyFill="1" applyBorder="1" applyAlignment="1">
      <alignment horizontal="center" vertical="center"/>
    </xf>
    <xf numFmtId="0" fontId="12" fillId="12" borderId="75" xfId="3" applyFont="1" applyFill="1" applyBorder="1" applyAlignment="1">
      <alignment horizontal="center" vertical="center"/>
    </xf>
    <xf numFmtId="0" fontId="12" fillId="12" borderId="49" xfId="0" applyFont="1" applyFill="1" applyBorder="1" applyAlignment="1">
      <alignment horizontal="center" vertical="center"/>
    </xf>
    <xf numFmtId="0" fontId="12" fillId="12" borderId="7" xfId="0" applyFont="1" applyFill="1" applyBorder="1" applyAlignment="1">
      <alignment horizontal="center" vertical="center"/>
    </xf>
    <xf numFmtId="0" fontId="12" fillId="12" borderId="74" xfId="3" applyFont="1" applyFill="1" applyBorder="1" applyAlignment="1">
      <alignment horizontal="center" vertical="center"/>
    </xf>
    <xf numFmtId="0" fontId="12" fillId="12" borderId="17" xfId="3" applyFont="1" applyFill="1" applyBorder="1" applyAlignment="1">
      <alignment horizontal="center" vertical="center"/>
    </xf>
    <xf numFmtId="0" fontId="12" fillId="12" borderId="12" xfId="3" applyFont="1" applyFill="1" applyBorder="1" applyAlignment="1">
      <alignment horizontal="center" vertical="center"/>
    </xf>
    <xf numFmtId="0" fontId="12" fillId="13" borderId="12" xfId="3" applyFont="1" applyFill="1" applyBorder="1" applyAlignment="1">
      <alignment horizontal="center" vertical="center"/>
    </xf>
    <xf numFmtId="0" fontId="12" fillId="13" borderId="15" xfId="3" applyFont="1" applyFill="1" applyBorder="1" applyAlignment="1">
      <alignment horizontal="center" vertical="center"/>
    </xf>
    <xf numFmtId="0" fontId="12" fillId="11" borderId="12" xfId="0" applyFont="1" applyFill="1" applyBorder="1" applyAlignment="1">
      <alignment horizontal="center" vertical="center"/>
    </xf>
    <xf numFmtId="0" fontId="12" fillId="11" borderId="15" xfId="3" applyFont="1" applyFill="1" applyBorder="1" applyAlignment="1">
      <alignment horizontal="center" vertical="center"/>
    </xf>
    <xf numFmtId="0" fontId="12" fillId="11" borderId="17" xfId="3" applyFont="1" applyFill="1" applyBorder="1" applyAlignment="1">
      <alignment horizontal="center" vertical="center"/>
    </xf>
    <xf numFmtId="0" fontId="13" fillId="0" borderId="38" xfId="0" applyFont="1" applyFill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4" fillId="0" borderId="20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14" fillId="0" borderId="78" xfId="0" applyFont="1" applyBorder="1" applyAlignment="1">
      <alignment horizontal="center" vertical="center"/>
    </xf>
    <xf numFmtId="0" fontId="14" fillId="0" borderId="70" xfId="0" applyFont="1" applyBorder="1" applyAlignment="1">
      <alignment horizontal="center" vertical="center"/>
    </xf>
    <xf numFmtId="0" fontId="14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9" fillId="4" borderId="59" xfId="1" applyFont="1" applyBorder="1" applyAlignment="1">
      <alignment horizontal="left"/>
    </xf>
    <xf numFmtId="0" fontId="9" fillId="4" borderId="60" xfId="1" applyFont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8" fillId="4" borderId="59" xfId="1" applyFont="1" applyBorder="1" applyAlignment="1">
      <alignment horizontal="left"/>
    </xf>
    <xf numFmtId="0" fontId="8" fillId="4" borderId="60" xfId="1" applyFont="1" applyBorder="1" applyAlignment="1">
      <alignment horizontal="left"/>
    </xf>
    <xf numFmtId="0" fontId="9" fillId="4" borderId="59" xfId="1" applyFont="1" applyBorder="1" applyAlignment="1"/>
    <xf numFmtId="0" fontId="9" fillId="4" borderId="60" xfId="1" applyFont="1" applyBorder="1" applyAlignment="1"/>
    <xf numFmtId="0" fontId="21" fillId="7" borderId="36" xfId="3" applyFont="1" applyFill="1" applyBorder="1" applyAlignment="1">
      <alignment horizontal="center" vertical="center"/>
    </xf>
    <xf numFmtId="0" fontId="21" fillId="7" borderId="80" xfId="3" applyFont="1" applyFill="1" applyBorder="1" applyAlignment="1">
      <alignment horizontal="center" vertical="center"/>
    </xf>
    <xf numFmtId="0" fontId="21" fillId="7" borderId="36" xfId="0" applyFont="1" applyFill="1" applyBorder="1" applyAlignment="1">
      <alignment horizontal="center" vertical="center"/>
    </xf>
    <xf numFmtId="0" fontId="21" fillId="7" borderId="63" xfId="3" applyFont="1" applyFill="1" applyBorder="1" applyAlignment="1">
      <alignment horizontal="center" vertical="center"/>
    </xf>
  </cellXfs>
  <cellStyles count="5">
    <cellStyle name="Akzent3" xfId="1" builtinId="37"/>
    <cellStyle name="Gelb-Feld" xfId="2"/>
    <cellStyle name="schatten_blau" xfId="3"/>
    <cellStyle name="Standard" xfId="0" builtinId="0"/>
    <cellStyle name="Titel" xfId="4"/>
  </cellStyles>
  <dxfs count="0"/>
  <tableStyles count="0" defaultTableStyle="TableStyleMedium9" defaultPivotStyle="PivotStyleLight16"/>
  <colors>
    <mruColors>
      <color rgb="FF00FF00"/>
      <color rgb="FFFFFF66"/>
      <color rgb="FFFF9999"/>
      <color rgb="FFCCC0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Ist Arbeitszeit / Tag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9202127659574484E-2"/>
          <c:y val="0.11839323467230443"/>
          <c:w val="0.7978723404255319"/>
          <c:h val="0.693446088794922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'Ist Arbeitszeit - Übersicht'!$B$3</c:f>
              <c:strCache>
                <c:ptCount val="1"/>
                <c:pt idx="0">
                  <c:v>Aufwand Ist(h)</c:v>
                </c:pt>
              </c:strCache>
            </c:strRef>
          </c:tx>
          <c:invertIfNegative val="0"/>
          <c:cat>
            <c:numRef>
              <c:f>'Ist Arbeitszeit - Übersicht'!$A$4:$A$33</c:f>
              <c:numCache>
                <c:formatCode>m/d/yyyy</c:formatCode>
                <c:ptCount val="30"/>
                <c:pt idx="0">
                  <c:v>43073</c:v>
                </c:pt>
                <c:pt idx="1">
                  <c:v>43074</c:v>
                </c:pt>
                <c:pt idx="2">
                  <c:v>43075</c:v>
                </c:pt>
                <c:pt idx="3">
                  <c:v>43076</c:v>
                </c:pt>
                <c:pt idx="4">
                  <c:v>43077</c:v>
                </c:pt>
                <c:pt idx="5">
                  <c:v>43080</c:v>
                </c:pt>
                <c:pt idx="6">
                  <c:v>43081</c:v>
                </c:pt>
                <c:pt idx="7">
                  <c:v>43082</c:v>
                </c:pt>
                <c:pt idx="8">
                  <c:v>43083</c:v>
                </c:pt>
                <c:pt idx="9">
                  <c:v>43084</c:v>
                </c:pt>
                <c:pt idx="10">
                  <c:v>43087</c:v>
                </c:pt>
                <c:pt idx="11">
                  <c:v>43088</c:v>
                </c:pt>
                <c:pt idx="12">
                  <c:v>43089</c:v>
                </c:pt>
                <c:pt idx="13">
                  <c:v>43090</c:v>
                </c:pt>
                <c:pt idx="14">
                  <c:v>43091</c:v>
                </c:pt>
                <c:pt idx="15">
                  <c:v>43094</c:v>
                </c:pt>
                <c:pt idx="16">
                  <c:v>43095</c:v>
                </c:pt>
                <c:pt idx="17">
                  <c:v>43096</c:v>
                </c:pt>
                <c:pt idx="18">
                  <c:v>43097</c:v>
                </c:pt>
                <c:pt idx="19">
                  <c:v>43098</c:v>
                </c:pt>
                <c:pt idx="20">
                  <c:v>43101</c:v>
                </c:pt>
                <c:pt idx="21">
                  <c:v>43102</c:v>
                </c:pt>
                <c:pt idx="22">
                  <c:v>43103</c:v>
                </c:pt>
                <c:pt idx="23">
                  <c:v>43104</c:v>
                </c:pt>
                <c:pt idx="24">
                  <c:v>43105</c:v>
                </c:pt>
                <c:pt idx="25">
                  <c:v>43108</c:v>
                </c:pt>
                <c:pt idx="26">
                  <c:v>43109</c:v>
                </c:pt>
                <c:pt idx="27">
                  <c:v>43110</c:v>
                </c:pt>
                <c:pt idx="28">
                  <c:v>43111</c:v>
                </c:pt>
                <c:pt idx="29">
                  <c:v>43112</c:v>
                </c:pt>
              </c:numCache>
            </c:numRef>
          </c:cat>
          <c:val>
            <c:numRef>
              <c:f>'Ist Arbeitszeit - Übersicht'!$B$4:$B$33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6.9</c:v>
                </c:pt>
                <c:pt idx="8">
                  <c:v>9</c:v>
                </c:pt>
                <c:pt idx="9">
                  <c:v>7.5</c:v>
                </c:pt>
                <c:pt idx="10">
                  <c:v>0</c:v>
                </c:pt>
                <c:pt idx="11">
                  <c:v>0</c:v>
                </c:pt>
                <c:pt idx="12">
                  <c:v>7.6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4B9-45A0-BE29-F1FBA50AF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9416064"/>
        <c:axId val="309419984"/>
      </c:barChart>
      <c:dateAx>
        <c:axId val="309416064"/>
        <c:scaling>
          <c:orientation val="minMax"/>
        </c:scaling>
        <c:delete val="0"/>
        <c:axPos val="b"/>
        <c:numFmt formatCode="dd/mm/yyyy" sourceLinked="0"/>
        <c:majorTickMark val="out"/>
        <c:minorTickMark val="none"/>
        <c:tickLblPos val="nextTo"/>
        <c:crossAx val="309419984"/>
        <c:crosses val="autoZero"/>
        <c:auto val="1"/>
        <c:lblOffset val="100"/>
        <c:baseTimeUnit val="days"/>
      </c:dateAx>
      <c:valAx>
        <c:axId val="309419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9416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Übersicht'!$C$36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Übersicht'!$A$37:$A$42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Übersicht'!$C$37:$C$42</c:f>
              <c:numCache>
                <c:formatCode>General</c:formatCode>
                <c:ptCount val="6"/>
                <c:pt idx="0">
                  <c:v>22</c:v>
                </c:pt>
                <c:pt idx="1">
                  <c:v>6</c:v>
                </c:pt>
                <c:pt idx="2">
                  <c:v>63.400000000000006</c:v>
                </c:pt>
                <c:pt idx="3">
                  <c:v>6</c:v>
                </c:pt>
                <c:pt idx="4">
                  <c:v>5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Übersicht'!$D$36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Übersicht'!$A$37:$A$42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Übersicht'!$D$37:$D$42</c:f>
              <c:numCache>
                <c:formatCode>General</c:formatCode>
                <c:ptCount val="6"/>
                <c:pt idx="0">
                  <c:v>9.6</c:v>
                </c:pt>
                <c:pt idx="1">
                  <c:v>5.5</c:v>
                </c:pt>
                <c:pt idx="2">
                  <c:v>22.900000000000002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9416848"/>
        <c:axId val="309421944"/>
      </c:barChart>
      <c:catAx>
        <c:axId val="309416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09421944"/>
        <c:crosses val="autoZero"/>
        <c:auto val="1"/>
        <c:lblAlgn val="ctr"/>
        <c:lblOffset val="100"/>
        <c:noMultiLvlLbl val="0"/>
      </c:catAx>
      <c:valAx>
        <c:axId val="309421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9416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36419</xdr:colOff>
      <xdr:row>2</xdr:row>
      <xdr:rowOff>5042</xdr:rowOff>
    </xdr:from>
    <xdr:to>
      <xdr:col>16</xdr:col>
      <xdr:colOff>672353</xdr:colOff>
      <xdr:row>24</xdr:row>
      <xdr:rowOff>112058</xdr:rowOff>
    </xdr:to>
    <xdr:graphicFrame macro="">
      <xdr:nvGraphicFramePr>
        <xdr:cNvPr id="219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19609</xdr:colOff>
      <xdr:row>26</xdr:row>
      <xdr:rowOff>8403</xdr:rowOff>
    </xdr:from>
    <xdr:to>
      <xdr:col>14</xdr:col>
      <xdr:colOff>524432</xdr:colOff>
      <xdr:row>46</xdr:row>
      <xdr:rowOff>13446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>
    <tabColor rgb="FF00B050"/>
  </sheetPr>
  <dimension ref="A1:AS44"/>
  <sheetViews>
    <sheetView tabSelected="1" topLeftCell="C15" zoomScale="85" zoomScaleNormal="85" zoomScaleSheetLayoutView="100" zoomScalePageLayoutView="130" workbookViewId="0">
      <selection activeCell="X23" sqref="X23"/>
    </sheetView>
  </sheetViews>
  <sheetFormatPr baseColWidth="10" defaultColWidth="12.5" defaultRowHeight="15" customHeight="1" x14ac:dyDescent="0.35"/>
  <cols>
    <col min="1" max="1" width="3.58203125" style="5" customWidth="1"/>
    <col min="2" max="2" width="44.25" style="5" customWidth="1"/>
    <col min="3" max="3" width="3.83203125" style="5" customWidth="1"/>
    <col min="4" max="4" width="3.83203125" style="14" customWidth="1"/>
    <col min="5" max="8" width="3.83203125" style="5" customWidth="1"/>
    <col min="9" max="9" width="13.5" style="5" customWidth="1"/>
    <col min="10" max="10" width="3.83203125" style="15" customWidth="1"/>
    <col min="11" max="30" width="3.25" style="5" customWidth="1"/>
    <col min="31" max="35" width="3.25" style="4" customWidth="1"/>
    <col min="36" max="40" width="3.08203125" style="4" customWidth="1"/>
    <col min="41" max="42" width="2.83203125" style="5" customWidth="1"/>
    <col min="43" max="43" width="2.58203125" style="5" customWidth="1"/>
    <col min="44" max="44" width="4" style="5" customWidth="1"/>
    <col min="45" max="45" width="3.25" style="5" customWidth="1"/>
    <col min="46" max="16384" width="12.5" style="5"/>
  </cols>
  <sheetData>
    <row r="1" spans="1:45" ht="26" x14ac:dyDescent="0.35">
      <c r="A1" s="193" t="s">
        <v>39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193"/>
      <c r="Q1" s="193"/>
      <c r="R1" s="193"/>
      <c r="S1" s="193"/>
      <c r="T1" s="193"/>
      <c r="U1" s="193"/>
      <c r="V1" s="193"/>
      <c r="W1" s="193"/>
      <c r="X1" s="193"/>
      <c r="Y1" s="193"/>
      <c r="Z1" s="193"/>
      <c r="AA1" s="193"/>
      <c r="AB1" s="193"/>
      <c r="AC1" s="193"/>
      <c r="AD1" s="193"/>
    </row>
    <row r="2" spans="1:45" ht="9" customHeight="1" thickBot="1" x14ac:dyDescent="0.4">
      <c r="A2" s="6" t="s">
        <v>40</v>
      </c>
      <c r="B2" s="4"/>
      <c r="C2" s="4"/>
      <c r="D2" s="7"/>
      <c r="E2" s="4"/>
      <c r="F2" s="4"/>
      <c r="G2" s="4"/>
      <c r="H2" s="4"/>
      <c r="I2" s="4"/>
      <c r="J2" s="8"/>
    </row>
    <row r="3" spans="1:45" ht="15" customHeight="1" x14ac:dyDescent="0.35">
      <c r="A3" s="52"/>
      <c r="B3" s="56"/>
      <c r="C3" s="195" t="s">
        <v>1</v>
      </c>
      <c r="D3" s="195"/>
      <c r="E3" s="16"/>
      <c r="F3" s="17"/>
      <c r="G3" s="19"/>
      <c r="H3" s="18"/>
      <c r="I3" s="19"/>
      <c r="J3" s="16"/>
      <c r="K3" s="195" t="s">
        <v>25</v>
      </c>
      <c r="L3" s="195"/>
      <c r="M3" s="195"/>
      <c r="N3" s="195"/>
      <c r="O3" s="196"/>
      <c r="P3" s="194" t="s">
        <v>26</v>
      </c>
      <c r="Q3" s="195"/>
      <c r="R3" s="195"/>
      <c r="S3" s="195"/>
      <c r="T3" s="195"/>
      <c r="U3" s="194" t="s">
        <v>27</v>
      </c>
      <c r="V3" s="195"/>
      <c r="W3" s="195"/>
      <c r="X3" s="195"/>
      <c r="Y3" s="195"/>
      <c r="Z3" s="194" t="s">
        <v>28</v>
      </c>
      <c r="AA3" s="195"/>
      <c r="AB3" s="195"/>
      <c r="AC3" s="195"/>
      <c r="AD3" s="195"/>
      <c r="AE3" s="194" t="s">
        <v>34</v>
      </c>
      <c r="AF3" s="195"/>
      <c r="AG3" s="195"/>
      <c r="AH3" s="195"/>
      <c r="AI3" s="195"/>
      <c r="AJ3" s="194" t="s">
        <v>35</v>
      </c>
      <c r="AK3" s="195"/>
      <c r="AL3" s="195"/>
      <c r="AM3" s="195"/>
      <c r="AN3" s="197"/>
      <c r="AO3" s="194" t="s">
        <v>35</v>
      </c>
      <c r="AP3" s="195"/>
      <c r="AQ3" s="195"/>
      <c r="AR3" s="195"/>
      <c r="AS3" s="197"/>
    </row>
    <row r="4" spans="1:45" ht="90.75" customHeight="1" x14ac:dyDescent="0.35">
      <c r="A4" s="87" t="s">
        <v>0</v>
      </c>
      <c r="B4" s="57"/>
      <c r="C4" s="21" t="s">
        <v>2</v>
      </c>
      <c r="D4" s="22" t="s">
        <v>3</v>
      </c>
      <c r="E4" s="20" t="s">
        <v>4</v>
      </c>
      <c r="F4" s="23" t="s">
        <v>41</v>
      </c>
      <c r="G4" s="95" t="s">
        <v>29</v>
      </c>
      <c r="H4" s="96" t="s">
        <v>31</v>
      </c>
      <c r="I4" s="24" t="s">
        <v>18</v>
      </c>
      <c r="J4" s="65" t="s">
        <v>7</v>
      </c>
      <c r="K4" s="88">
        <v>43073</v>
      </c>
      <c r="L4" s="25">
        <v>43074</v>
      </c>
      <c r="M4" s="25">
        <f>L4+1</f>
        <v>43075</v>
      </c>
      <c r="N4" s="26">
        <f>M4+1</f>
        <v>43076</v>
      </c>
      <c r="O4" s="27">
        <f>N4+1</f>
        <v>43077</v>
      </c>
      <c r="P4" s="28">
        <f>O4+3</f>
        <v>43080</v>
      </c>
      <c r="Q4" s="25">
        <f>P4+1</f>
        <v>43081</v>
      </c>
      <c r="R4" s="25">
        <f>Q4+1</f>
        <v>43082</v>
      </c>
      <c r="S4" s="25">
        <f>R4+1</f>
        <v>43083</v>
      </c>
      <c r="T4" s="29">
        <f>S4+1</f>
        <v>43084</v>
      </c>
      <c r="U4" s="28">
        <f>T4+3</f>
        <v>43087</v>
      </c>
      <c r="V4" s="25">
        <f>U4+1</f>
        <v>43088</v>
      </c>
      <c r="W4" s="25">
        <f>V4+1</f>
        <v>43089</v>
      </c>
      <c r="X4" s="25">
        <f>W4+1</f>
        <v>43090</v>
      </c>
      <c r="Y4" s="29">
        <f>X4+1</f>
        <v>43091</v>
      </c>
      <c r="Z4" s="28">
        <f>Y4+3</f>
        <v>43094</v>
      </c>
      <c r="AA4" s="25">
        <f>Z4+1</f>
        <v>43095</v>
      </c>
      <c r="AB4" s="25">
        <f>AA4+1</f>
        <v>43096</v>
      </c>
      <c r="AC4" s="25">
        <f>AB4+1</f>
        <v>43097</v>
      </c>
      <c r="AD4" s="29">
        <f>AC4+1</f>
        <v>43098</v>
      </c>
      <c r="AE4" s="28">
        <f>AD4+3</f>
        <v>43101</v>
      </c>
      <c r="AF4" s="25">
        <f>AE4+1</f>
        <v>43102</v>
      </c>
      <c r="AG4" s="25">
        <f>AF4+1</f>
        <v>43103</v>
      </c>
      <c r="AH4" s="25">
        <f>AG4+1</f>
        <v>43104</v>
      </c>
      <c r="AI4" s="29">
        <f>AH4+1</f>
        <v>43105</v>
      </c>
      <c r="AJ4" s="28">
        <f>AI4+3</f>
        <v>43108</v>
      </c>
      <c r="AK4" s="30">
        <f>AJ4+1</f>
        <v>43109</v>
      </c>
      <c r="AL4" s="30">
        <f>AK4+1</f>
        <v>43110</v>
      </c>
      <c r="AM4" s="30">
        <f>AL4+1</f>
        <v>43111</v>
      </c>
      <c r="AN4" s="58">
        <f>AM4+1</f>
        <v>43112</v>
      </c>
      <c r="AO4" s="28">
        <f>AN4+3</f>
        <v>43115</v>
      </c>
      <c r="AP4" s="30">
        <f>AO4+1</f>
        <v>43116</v>
      </c>
      <c r="AQ4" s="30">
        <f>AP4+1</f>
        <v>43117</v>
      </c>
      <c r="AR4" s="30">
        <f>AQ4+1</f>
        <v>43118</v>
      </c>
      <c r="AS4" s="58">
        <f>AR4+1</f>
        <v>43119</v>
      </c>
    </row>
    <row r="5" spans="1:45" ht="14.25" customHeight="1" x14ac:dyDescent="0.35">
      <c r="A5" s="72">
        <v>10</v>
      </c>
      <c r="B5" s="73" t="s">
        <v>32</v>
      </c>
      <c r="C5" s="75">
        <f>SUM(C6:C10)</f>
        <v>22</v>
      </c>
      <c r="D5" s="76">
        <f>SUM(D6:D10)</f>
        <v>9.6</v>
      </c>
      <c r="E5" s="77"/>
      <c r="F5" s="78"/>
      <c r="G5" s="82"/>
      <c r="H5" s="79"/>
      <c r="I5" s="80"/>
      <c r="J5" s="81"/>
      <c r="K5" s="78"/>
      <c r="L5" s="82"/>
      <c r="M5" s="83"/>
      <c r="N5" s="84"/>
      <c r="O5" s="77"/>
      <c r="P5" s="74"/>
      <c r="Q5" s="83"/>
      <c r="R5" s="84"/>
      <c r="S5" s="82"/>
      <c r="T5" s="79"/>
      <c r="U5" s="74"/>
      <c r="V5" s="83"/>
      <c r="W5" s="84"/>
      <c r="X5" s="82"/>
      <c r="Y5" s="79"/>
      <c r="Z5" s="74"/>
      <c r="AA5" s="83"/>
      <c r="AB5" s="84"/>
      <c r="AC5" s="82"/>
      <c r="AD5" s="79"/>
      <c r="AE5" s="74"/>
      <c r="AF5" s="83"/>
      <c r="AG5" s="84"/>
      <c r="AH5" s="82"/>
      <c r="AI5" s="79"/>
      <c r="AJ5" s="74"/>
      <c r="AK5" s="83"/>
      <c r="AL5" s="83"/>
      <c r="AM5" s="84"/>
      <c r="AN5" s="85"/>
      <c r="AO5" s="74"/>
      <c r="AP5" s="83"/>
      <c r="AQ5" s="83"/>
      <c r="AR5" s="84"/>
      <c r="AS5" s="85"/>
    </row>
    <row r="6" spans="1:45" ht="14.25" customHeight="1" x14ac:dyDescent="0.35">
      <c r="A6" s="53">
        <v>11</v>
      </c>
      <c r="B6" s="59" t="s">
        <v>15</v>
      </c>
      <c r="C6" s="32">
        <v>2</v>
      </c>
      <c r="D6" s="33">
        <f>IF(SUM(K6:AS6)=0," ",SUM(K6:AS6))</f>
        <v>2</v>
      </c>
      <c r="E6" s="31">
        <v>1</v>
      </c>
      <c r="F6" s="32"/>
      <c r="G6" s="46"/>
      <c r="H6" s="34"/>
      <c r="I6" s="35"/>
      <c r="J6" s="66"/>
      <c r="K6" s="106"/>
      <c r="L6" s="107"/>
      <c r="M6" s="108">
        <v>2</v>
      </c>
      <c r="N6" s="109"/>
      <c r="O6" s="110"/>
      <c r="P6" s="111"/>
      <c r="Q6" s="112"/>
      <c r="R6" s="108"/>
      <c r="S6" s="113"/>
      <c r="T6" s="114"/>
      <c r="U6" s="111"/>
      <c r="V6" s="112"/>
      <c r="W6" s="108"/>
      <c r="X6" s="113"/>
      <c r="Y6" s="114"/>
      <c r="Z6" s="115"/>
      <c r="AA6" s="116"/>
      <c r="AB6" s="109"/>
      <c r="AC6" s="116"/>
      <c r="AD6" s="117"/>
      <c r="AE6" s="115"/>
      <c r="AF6" s="116"/>
      <c r="AG6" s="109"/>
      <c r="AH6" s="116"/>
      <c r="AI6" s="117"/>
      <c r="AJ6" s="118"/>
      <c r="AK6" s="112"/>
      <c r="AL6" s="113"/>
      <c r="AM6" s="113"/>
      <c r="AN6" s="119"/>
      <c r="AO6" s="118"/>
      <c r="AP6" s="112"/>
      <c r="AQ6" s="113"/>
      <c r="AR6" s="113"/>
      <c r="AS6" s="119"/>
    </row>
    <row r="7" spans="1:45" ht="14.25" customHeight="1" x14ac:dyDescent="0.35">
      <c r="A7" s="53">
        <v>12</v>
      </c>
      <c r="B7" s="60" t="s">
        <v>36</v>
      </c>
      <c r="C7" s="37">
        <v>6.5</v>
      </c>
      <c r="D7" s="33">
        <f>IF(SUM(K7:AS7)=0," ",SUM(K7:AS7))</f>
        <v>6</v>
      </c>
      <c r="E7" s="36">
        <v>1</v>
      </c>
      <c r="F7" s="32"/>
      <c r="G7" s="46"/>
      <c r="H7" s="34"/>
      <c r="I7" s="35"/>
      <c r="J7" s="67"/>
      <c r="K7" s="106"/>
      <c r="L7" s="107"/>
      <c r="M7" s="120"/>
      <c r="N7" s="121"/>
      <c r="O7" s="110"/>
      <c r="P7" s="122"/>
      <c r="Q7" s="123"/>
      <c r="R7" s="177">
        <v>6</v>
      </c>
      <c r="S7" s="124"/>
      <c r="T7" s="125"/>
      <c r="U7" s="122"/>
      <c r="V7" s="123"/>
      <c r="W7" s="108"/>
      <c r="X7" s="124"/>
      <c r="Y7" s="125"/>
      <c r="Z7" s="126"/>
      <c r="AA7" s="127"/>
      <c r="AB7" s="109"/>
      <c r="AC7" s="127"/>
      <c r="AD7" s="128"/>
      <c r="AE7" s="126"/>
      <c r="AF7" s="127"/>
      <c r="AG7" s="109"/>
      <c r="AH7" s="127"/>
      <c r="AI7" s="128"/>
      <c r="AJ7" s="129"/>
      <c r="AK7" s="123"/>
      <c r="AL7" s="124"/>
      <c r="AM7" s="124"/>
      <c r="AN7" s="130"/>
      <c r="AO7" s="129"/>
      <c r="AP7" s="123"/>
      <c r="AQ7" s="124"/>
      <c r="AR7" s="124"/>
      <c r="AS7" s="130"/>
    </row>
    <row r="8" spans="1:45" ht="14.25" customHeight="1" x14ac:dyDescent="0.35">
      <c r="A8" s="53">
        <v>13</v>
      </c>
      <c r="B8" s="60" t="s">
        <v>37</v>
      </c>
      <c r="C8" s="37">
        <v>8</v>
      </c>
      <c r="D8" s="33">
        <f>IF(SUM(K8:AS8)=0," ",SUM(K8:AS8))</f>
        <v>0.7</v>
      </c>
      <c r="E8" s="36">
        <v>1</v>
      </c>
      <c r="F8" s="32"/>
      <c r="G8" s="46"/>
      <c r="H8" s="34"/>
      <c r="I8" s="35"/>
      <c r="J8" s="67"/>
      <c r="K8" s="106"/>
      <c r="L8" s="107"/>
      <c r="M8" s="120"/>
      <c r="N8" s="121"/>
      <c r="O8" s="110"/>
      <c r="P8" s="122"/>
      <c r="Q8" s="123"/>
      <c r="R8" s="108"/>
      <c r="S8" s="124"/>
      <c r="T8" s="190">
        <v>0.7</v>
      </c>
      <c r="U8" s="122"/>
      <c r="V8" s="123"/>
      <c r="W8" s="108"/>
      <c r="X8" s="124"/>
      <c r="Y8" s="188"/>
      <c r="Z8" s="126"/>
      <c r="AA8" s="127"/>
      <c r="AB8" s="109"/>
      <c r="AC8" s="127"/>
      <c r="AD8" s="128"/>
      <c r="AE8" s="126"/>
      <c r="AF8" s="127"/>
      <c r="AG8" s="109"/>
      <c r="AH8" s="127"/>
      <c r="AI8" s="128"/>
      <c r="AJ8" s="129"/>
      <c r="AK8" s="123"/>
      <c r="AL8" s="124"/>
      <c r="AM8" s="131"/>
      <c r="AN8" s="184"/>
      <c r="AO8" s="129"/>
      <c r="AP8" s="123"/>
      <c r="AQ8" s="124"/>
      <c r="AR8" s="131"/>
      <c r="AS8" s="184"/>
    </row>
    <row r="9" spans="1:45" ht="14.25" customHeight="1" x14ac:dyDescent="0.35">
      <c r="A9" s="53">
        <v>14</v>
      </c>
      <c r="B9" s="61" t="s">
        <v>20</v>
      </c>
      <c r="C9" s="37">
        <v>0.5</v>
      </c>
      <c r="D9" s="33">
        <f>IF(SUM(K9:AS9)=0," ",SUM(K9:AS9))</f>
        <v>0.9</v>
      </c>
      <c r="E9" s="36">
        <v>1</v>
      </c>
      <c r="F9" s="32"/>
      <c r="G9" s="46"/>
      <c r="H9" s="34"/>
      <c r="I9" s="35"/>
      <c r="J9" s="67"/>
      <c r="K9" s="106"/>
      <c r="L9" s="107"/>
      <c r="M9" s="120"/>
      <c r="N9" s="121"/>
      <c r="O9" s="110"/>
      <c r="P9" s="122"/>
      <c r="Q9" s="123"/>
      <c r="R9" s="177">
        <v>0.4</v>
      </c>
      <c r="S9" s="176">
        <v>0.5</v>
      </c>
      <c r="T9" s="125"/>
      <c r="U9" s="122"/>
      <c r="V9" s="123"/>
      <c r="W9" s="187"/>
      <c r="X9" s="124"/>
      <c r="Y9" s="188"/>
      <c r="Z9" s="126"/>
      <c r="AA9" s="127"/>
      <c r="AB9" s="109"/>
      <c r="AC9" s="127"/>
      <c r="AD9" s="128"/>
      <c r="AE9" s="126"/>
      <c r="AF9" s="127"/>
      <c r="AG9" s="109"/>
      <c r="AH9" s="127"/>
      <c r="AI9" s="128"/>
      <c r="AJ9" s="122"/>
      <c r="AK9" s="123"/>
      <c r="AL9" s="124"/>
      <c r="AM9" s="131"/>
      <c r="AN9" s="184"/>
      <c r="AO9" s="122"/>
      <c r="AP9" s="123"/>
      <c r="AQ9" s="178"/>
      <c r="AR9" s="131"/>
      <c r="AS9" s="132"/>
    </row>
    <row r="10" spans="1:45" ht="14.25" customHeight="1" x14ac:dyDescent="0.35">
      <c r="A10" s="53">
        <v>15</v>
      </c>
      <c r="B10" s="61" t="s">
        <v>38</v>
      </c>
      <c r="C10" s="42">
        <v>5</v>
      </c>
      <c r="D10" s="33" t="str">
        <f>IF(SUM(K10:AS10)=0," ",SUM(K10:AS10))</f>
        <v xml:space="preserve"> </v>
      </c>
      <c r="E10" s="41">
        <v>1</v>
      </c>
      <c r="F10" s="38"/>
      <c r="G10" s="40"/>
      <c r="H10" s="39"/>
      <c r="I10" s="35"/>
      <c r="J10" s="67"/>
      <c r="K10" s="106"/>
      <c r="L10" s="107"/>
      <c r="M10" s="133"/>
      <c r="N10" s="134"/>
      <c r="O10" s="135"/>
      <c r="P10" s="136"/>
      <c r="Q10" s="137"/>
      <c r="R10" s="138"/>
      <c r="S10" s="139"/>
      <c r="T10" s="140"/>
      <c r="U10" s="136"/>
      <c r="V10" s="137"/>
      <c r="W10" s="138"/>
      <c r="X10" s="139"/>
      <c r="Y10" s="140"/>
      <c r="Z10" s="141"/>
      <c r="AA10" s="142"/>
      <c r="AB10" s="143"/>
      <c r="AC10" s="142"/>
      <c r="AD10" s="144"/>
      <c r="AE10" s="141"/>
      <c r="AF10" s="142"/>
      <c r="AG10" s="143"/>
      <c r="AH10" s="142"/>
      <c r="AI10" s="144"/>
      <c r="AJ10" s="145"/>
      <c r="AK10" s="137"/>
      <c r="AL10" s="139"/>
      <c r="AM10" s="146"/>
      <c r="AN10" s="132"/>
      <c r="AO10" s="145"/>
      <c r="AP10" s="137"/>
      <c r="AQ10" s="139"/>
      <c r="AR10" s="146"/>
      <c r="AS10" s="132"/>
    </row>
    <row r="11" spans="1:45" ht="14.25" customHeight="1" x14ac:dyDescent="0.35">
      <c r="A11" s="72">
        <v>20</v>
      </c>
      <c r="B11" s="73" t="s">
        <v>14</v>
      </c>
      <c r="C11" s="86">
        <f>SUM(C12:C15)</f>
        <v>6</v>
      </c>
      <c r="D11" s="75">
        <f>SUM(D12:D15)</f>
        <v>5.5</v>
      </c>
      <c r="E11" s="77"/>
      <c r="F11" s="78"/>
      <c r="G11" s="82"/>
      <c r="H11" s="79"/>
      <c r="I11" s="80"/>
      <c r="J11" s="81"/>
      <c r="K11" s="147"/>
      <c r="L11" s="148"/>
      <c r="M11" s="149"/>
      <c r="N11" s="150"/>
      <c r="O11" s="151"/>
      <c r="P11" s="152"/>
      <c r="Q11" s="149"/>
      <c r="R11" s="150"/>
      <c r="S11" s="148"/>
      <c r="T11" s="153"/>
      <c r="U11" s="152"/>
      <c r="V11" s="149"/>
      <c r="W11" s="150"/>
      <c r="X11" s="148"/>
      <c r="Y11" s="153"/>
      <c r="Z11" s="152"/>
      <c r="AA11" s="149"/>
      <c r="AB11" s="150"/>
      <c r="AC11" s="148"/>
      <c r="AD11" s="153"/>
      <c r="AE11" s="152"/>
      <c r="AF11" s="149"/>
      <c r="AG11" s="150"/>
      <c r="AH11" s="148"/>
      <c r="AI11" s="153"/>
      <c r="AJ11" s="152"/>
      <c r="AK11" s="149"/>
      <c r="AL11" s="149"/>
      <c r="AM11" s="150"/>
      <c r="AN11" s="154"/>
      <c r="AO11" s="152"/>
      <c r="AP11" s="149"/>
      <c r="AQ11" s="149"/>
      <c r="AR11" s="150"/>
      <c r="AS11" s="154"/>
    </row>
    <row r="12" spans="1:45" ht="14.25" customHeight="1" x14ac:dyDescent="0.35">
      <c r="A12" s="54">
        <v>21</v>
      </c>
      <c r="B12" s="59" t="s">
        <v>30</v>
      </c>
      <c r="C12" s="32">
        <v>6</v>
      </c>
      <c r="D12" s="45">
        <f>IF(SUM(K12:AS12)=0," ",SUM(K12:AS12))</f>
        <v>5.5</v>
      </c>
      <c r="E12" s="31">
        <v>1</v>
      </c>
      <c r="F12" s="32"/>
      <c r="G12" s="46"/>
      <c r="H12" s="34"/>
      <c r="I12" s="35"/>
      <c r="J12" s="67"/>
      <c r="K12" s="155"/>
      <c r="L12" s="107"/>
      <c r="M12" s="120">
        <v>5</v>
      </c>
      <c r="N12" s="109"/>
      <c r="O12" s="110"/>
      <c r="P12" s="111"/>
      <c r="Q12" s="112"/>
      <c r="R12" s="177">
        <v>0.5</v>
      </c>
      <c r="S12" s="113"/>
      <c r="T12" s="113"/>
      <c r="U12" s="111"/>
      <c r="V12" s="112"/>
      <c r="W12" s="108"/>
      <c r="X12" s="113"/>
      <c r="Y12" s="113"/>
      <c r="Z12" s="115"/>
      <c r="AA12" s="116"/>
      <c r="AB12" s="109"/>
      <c r="AC12" s="116"/>
      <c r="AD12" s="116"/>
      <c r="AE12" s="115"/>
      <c r="AF12" s="116"/>
      <c r="AG12" s="109"/>
      <c r="AH12" s="116"/>
      <c r="AI12" s="116"/>
      <c r="AJ12" s="118"/>
      <c r="AK12" s="112"/>
      <c r="AL12" s="113"/>
      <c r="AM12" s="156"/>
      <c r="AN12" s="157"/>
      <c r="AO12" s="118"/>
      <c r="AP12" s="112"/>
      <c r="AQ12" s="113"/>
      <c r="AR12" s="156"/>
      <c r="AS12" s="157"/>
    </row>
    <row r="13" spans="1:45" ht="14.25" customHeight="1" x14ac:dyDescent="0.35">
      <c r="A13" s="54">
        <v>22</v>
      </c>
      <c r="B13" s="59"/>
      <c r="C13" s="32"/>
      <c r="D13" s="45"/>
      <c r="E13" s="31"/>
      <c r="F13" s="32"/>
      <c r="G13" s="46"/>
      <c r="H13" s="34"/>
      <c r="I13" s="35"/>
      <c r="J13" s="67"/>
      <c r="K13" s="155"/>
      <c r="L13" s="107"/>
      <c r="M13" s="120"/>
      <c r="N13" s="109"/>
      <c r="O13" s="110"/>
      <c r="P13" s="111"/>
      <c r="Q13" s="112"/>
      <c r="R13" s="108"/>
      <c r="S13" s="113"/>
      <c r="T13" s="113"/>
      <c r="U13" s="111"/>
      <c r="V13" s="112"/>
      <c r="W13" s="108"/>
      <c r="X13" s="113"/>
      <c r="Y13" s="113"/>
      <c r="Z13" s="115"/>
      <c r="AA13" s="116"/>
      <c r="AB13" s="109"/>
      <c r="AC13" s="116"/>
      <c r="AD13" s="116"/>
      <c r="AE13" s="115"/>
      <c r="AF13" s="116"/>
      <c r="AG13" s="109"/>
      <c r="AH13" s="116"/>
      <c r="AI13" s="116"/>
      <c r="AJ13" s="118"/>
      <c r="AK13" s="112"/>
      <c r="AL13" s="113"/>
      <c r="AM13" s="156"/>
      <c r="AN13" s="157"/>
      <c r="AO13" s="118"/>
      <c r="AP13" s="112"/>
      <c r="AQ13" s="113"/>
      <c r="AR13" s="156"/>
      <c r="AS13" s="157"/>
    </row>
    <row r="14" spans="1:45" ht="14.25" customHeight="1" x14ac:dyDescent="0.35">
      <c r="A14" s="54">
        <v>23</v>
      </c>
      <c r="B14" s="59"/>
      <c r="C14" s="32"/>
      <c r="D14" s="45"/>
      <c r="E14" s="31"/>
      <c r="F14" s="32"/>
      <c r="G14" s="46"/>
      <c r="H14" s="34"/>
      <c r="I14" s="35"/>
      <c r="J14" s="67"/>
      <c r="K14" s="155"/>
      <c r="L14" s="107"/>
      <c r="M14" s="120"/>
      <c r="N14" s="109"/>
      <c r="O14" s="110"/>
      <c r="P14" s="111"/>
      <c r="Q14" s="112"/>
      <c r="R14" s="108"/>
      <c r="S14" s="113"/>
      <c r="T14" s="113"/>
      <c r="U14" s="111"/>
      <c r="V14" s="112"/>
      <c r="W14" s="108"/>
      <c r="X14" s="113"/>
      <c r="Y14" s="113"/>
      <c r="Z14" s="115"/>
      <c r="AA14" s="116"/>
      <c r="AB14" s="109"/>
      <c r="AC14" s="116"/>
      <c r="AD14" s="116"/>
      <c r="AE14" s="115"/>
      <c r="AF14" s="116"/>
      <c r="AG14" s="109"/>
      <c r="AH14" s="116"/>
      <c r="AI14" s="116"/>
      <c r="AJ14" s="118"/>
      <c r="AK14" s="112"/>
      <c r="AL14" s="113"/>
      <c r="AM14" s="156"/>
      <c r="AN14" s="157"/>
      <c r="AO14" s="118"/>
      <c r="AP14" s="112"/>
      <c r="AQ14" s="113"/>
      <c r="AR14" s="156"/>
      <c r="AS14" s="157"/>
    </row>
    <row r="15" spans="1:45" ht="14.25" customHeight="1" x14ac:dyDescent="0.35">
      <c r="A15" s="54">
        <v>24</v>
      </c>
      <c r="B15" s="59"/>
      <c r="C15" s="32"/>
      <c r="D15" s="45" t="str">
        <f t="shared" ref="D15" si="0">IF(SUM(K15:AD15)=0," ",SUM(K15:AD15))</f>
        <v xml:space="preserve"> </v>
      </c>
      <c r="E15" s="31"/>
      <c r="F15" s="32"/>
      <c r="G15" s="46"/>
      <c r="H15" s="34"/>
      <c r="I15" s="35"/>
      <c r="J15" s="67"/>
      <c r="K15" s="155"/>
      <c r="L15" s="107"/>
      <c r="M15" s="120"/>
      <c r="N15" s="109"/>
      <c r="O15" s="110"/>
      <c r="P15" s="111"/>
      <c r="Q15" s="112"/>
      <c r="R15" s="108"/>
      <c r="S15" s="113"/>
      <c r="T15" s="113"/>
      <c r="U15" s="111"/>
      <c r="V15" s="112"/>
      <c r="W15" s="108"/>
      <c r="X15" s="113"/>
      <c r="Y15" s="113"/>
      <c r="Z15" s="115"/>
      <c r="AA15" s="116"/>
      <c r="AB15" s="109"/>
      <c r="AC15" s="116"/>
      <c r="AD15" s="116"/>
      <c r="AE15" s="115"/>
      <c r="AF15" s="116"/>
      <c r="AG15" s="109"/>
      <c r="AH15" s="116"/>
      <c r="AI15" s="116"/>
      <c r="AJ15" s="118"/>
      <c r="AK15" s="112"/>
      <c r="AL15" s="113"/>
      <c r="AM15" s="156"/>
      <c r="AN15" s="157"/>
      <c r="AO15" s="118"/>
      <c r="AP15" s="112"/>
      <c r="AQ15" s="113"/>
      <c r="AR15" s="156"/>
      <c r="AS15" s="157"/>
    </row>
    <row r="16" spans="1:45" ht="14.25" customHeight="1" x14ac:dyDescent="0.35">
      <c r="A16" s="72">
        <v>30</v>
      </c>
      <c r="B16" s="73" t="s">
        <v>10</v>
      </c>
      <c r="C16" s="75">
        <f>SUM(C17:C28)</f>
        <v>63.400000000000006</v>
      </c>
      <c r="D16" s="76">
        <f>SUM(D17:D23)</f>
        <v>22.900000000000002</v>
      </c>
      <c r="E16" s="77"/>
      <c r="F16" s="78"/>
      <c r="G16" s="82"/>
      <c r="H16" s="79"/>
      <c r="I16" s="80"/>
      <c r="J16" s="81"/>
      <c r="K16" s="147"/>
      <c r="L16" s="148"/>
      <c r="M16" s="149"/>
      <c r="N16" s="150"/>
      <c r="O16" s="151"/>
      <c r="P16" s="152"/>
      <c r="Q16" s="149"/>
      <c r="R16" s="150"/>
      <c r="S16" s="148"/>
      <c r="T16" s="153"/>
      <c r="U16" s="152"/>
      <c r="V16" s="149"/>
      <c r="W16" s="150"/>
      <c r="X16" s="148"/>
      <c r="Y16" s="153"/>
      <c r="Z16" s="152"/>
      <c r="AA16" s="149"/>
      <c r="AB16" s="150"/>
      <c r="AC16" s="148"/>
      <c r="AD16" s="153"/>
      <c r="AE16" s="152"/>
      <c r="AF16" s="149"/>
      <c r="AG16" s="150"/>
      <c r="AH16" s="148"/>
      <c r="AI16" s="153"/>
      <c r="AJ16" s="152"/>
      <c r="AK16" s="149"/>
      <c r="AL16" s="149"/>
      <c r="AM16" s="150"/>
      <c r="AN16" s="154"/>
      <c r="AO16" s="152"/>
      <c r="AP16" s="149"/>
      <c r="AQ16" s="149"/>
      <c r="AR16" s="150"/>
      <c r="AS16" s="154"/>
    </row>
    <row r="17" spans="1:45" ht="14.25" customHeight="1" x14ac:dyDescent="0.35">
      <c r="A17" s="54">
        <v>31</v>
      </c>
      <c r="B17" s="62" t="s">
        <v>43</v>
      </c>
      <c r="C17" s="32">
        <v>22</v>
      </c>
      <c r="D17" s="45">
        <f t="shared" ref="D17:D22" si="1">IF(SUM(K17:AS17)=0," ",SUM(K17:AS17))</f>
        <v>18.400000000000002</v>
      </c>
      <c r="E17" s="31">
        <v>1</v>
      </c>
      <c r="F17" s="32"/>
      <c r="G17" s="46"/>
      <c r="H17" s="34"/>
      <c r="I17" s="35">
        <v>43089</v>
      </c>
      <c r="J17" s="67"/>
      <c r="K17" s="158"/>
      <c r="L17" s="107"/>
      <c r="M17" s="108"/>
      <c r="N17" s="109"/>
      <c r="O17" s="110"/>
      <c r="P17" s="118"/>
      <c r="Q17" s="112"/>
      <c r="R17" s="108"/>
      <c r="S17" s="189">
        <v>8.5</v>
      </c>
      <c r="T17" s="191">
        <v>6.8</v>
      </c>
      <c r="U17" s="118"/>
      <c r="V17" s="112"/>
      <c r="W17" s="177">
        <v>3.1</v>
      </c>
      <c r="X17" s="113"/>
      <c r="Y17" s="114"/>
      <c r="Z17" s="159"/>
      <c r="AA17" s="116"/>
      <c r="AB17" s="109"/>
      <c r="AC17" s="116"/>
      <c r="AD17" s="117"/>
      <c r="AE17" s="159"/>
      <c r="AF17" s="116"/>
      <c r="AG17" s="109"/>
      <c r="AH17" s="116"/>
      <c r="AI17" s="117"/>
      <c r="AJ17" s="118"/>
      <c r="AK17" s="112"/>
      <c r="AL17" s="113"/>
      <c r="AM17" s="156"/>
      <c r="AN17" s="157"/>
      <c r="AO17" s="118"/>
      <c r="AP17" s="112"/>
      <c r="AQ17" s="113"/>
      <c r="AR17" s="156"/>
      <c r="AS17" s="157"/>
    </row>
    <row r="18" spans="1:45" ht="14.25" customHeight="1" x14ac:dyDescent="0.35">
      <c r="A18" s="54">
        <v>32</v>
      </c>
      <c r="B18" s="62" t="s">
        <v>44</v>
      </c>
      <c r="C18" s="32">
        <v>4.5</v>
      </c>
      <c r="D18" s="45" t="str">
        <f t="shared" si="1"/>
        <v xml:space="preserve"> </v>
      </c>
      <c r="E18" s="31">
        <v>1</v>
      </c>
      <c r="F18" s="32"/>
      <c r="G18" s="46"/>
      <c r="H18" s="34"/>
      <c r="I18" s="35"/>
      <c r="J18" s="67"/>
      <c r="K18" s="158"/>
      <c r="L18" s="107"/>
      <c r="M18" s="108"/>
      <c r="N18" s="109"/>
      <c r="O18" s="110"/>
      <c r="P18" s="118"/>
      <c r="Q18" s="112"/>
      <c r="R18" s="108"/>
      <c r="S18" s="113"/>
      <c r="T18" s="114"/>
      <c r="U18" s="118"/>
      <c r="V18" s="112"/>
      <c r="W18" s="108"/>
      <c r="X18" s="180"/>
      <c r="Y18" s="114"/>
      <c r="Z18" s="159"/>
      <c r="AA18" s="116"/>
      <c r="AB18" s="109"/>
      <c r="AC18" s="116"/>
      <c r="AD18" s="117"/>
      <c r="AE18" s="159"/>
      <c r="AF18" s="116"/>
      <c r="AG18" s="109"/>
      <c r="AH18" s="116"/>
      <c r="AI18" s="117"/>
      <c r="AJ18" s="118"/>
      <c r="AK18" s="112"/>
      <c r="AL18" s="113"/>
      <c r="AM18" s="156"/>
      <c r="AN18" s="157"/>
      <c r="AO18" s="118"/>
      <c r="AP18" s="112"/>
      <c r="AQ18" s="113"/>
      <c r="AR18" s="156"/>
      <c r="AS18" s="157"/>
    </row>
    <row r="19" spans="1:45" ht="14.25" customHeight="1" x14ac:dyDescent="0.35">
      <c r="A19" s="54">
        <v>33</v>
      </c>
      <c r="B19" s="62" t="s">
        <v>45</v>
      </c>
      <c r="C19" s="32">
        <v>9.6999999999999993</v>
      </c>
      <c r="D19" s="45" t="str">
        <f t="shared" si="1"/>
        <v xml:space="preserve"> </v>
      </c>
      <c r="E19" s="31">
        <v>1</v>
      </c>
      <c r="F19" s="32"/>
      <c r="G19" s="46"/>
      <c r="H19" s="34"/>
      <c r="I19" s="35">
        <v>43091</v>
      </c>
      <c r="J19" s="67"/>
      <c r="K19" s="158"/>
      <c r="L19" s="107"/>
      <c r="M19" s="108"/>
      <c r="N19" s="109"/>
      <c r="O19" s="110"/>
      <c r="P19" s="118"/>
      <c r="Q19" s="112"/>
      <c r="R19" s="108"/>
      <c r="S19" s="113"/>
      <c r="T19" s="114"/>
      <c r="U19" s="118"/>
      <c r="V19" s="112"/>
      <c r="W19" s="108"/>
      <c r="X19" s="180"/>
      <c r="Y19" s="185"/>
      <c r="Z19" s="159"/>
      <c r="AA19" s="116"/>
      <c r="AB19" s="109"/>
      <c r="AC19" s="116"/>
      <c r="AD19" s="117"/>
      <c r="AE19" s="159"/>
      <c r="AF19" s="116"/>
      <c r="AG19" s="109"/>
      <c r="AH19" s="116"/>
      <c r="AI19" s="117"/>
      <c r="AJ19" s="118"/>
      <c r="AK19" s="112"/>
      <c r="AL19" s="113"/>
      <c r="AM19" s="156"/>
      <c r="AN19" s="157"/>
      <c r="AO19" s="118"/>
      <c r="AP19" s="112"/>
      <c r="AQ19" s="113"/>
      <c r="AR19" s="156"/>
      <c r="AS19" s="157"/>
    </row>
    <row r="20" spans="1:45" ht="14.25" customHeight="1" x14ac:dyDescent="0.35">
      <c r="A20" s="54">
        <v>34</v>
      </c>
      <c r="B20" s="62" t="s">
        <v>54</v>
      </c>
      <c r="C20" s="32">
        <v>1.5</v>
      </c>
      <c r="D20" s="156">
        <f t="shared" si="1"/>
        <v>4.5</v>
      </c>
      <c r="E20" s="31">
        <v>1</v>
      </c>
      <c r="F20" s="32"/>
      <c r="G20" s="46"/>
      <c r="H20" s="34"/>
      <c r="I20" s="35"/>
      <c r="J20" s="67"/>
      <c r="K20" s="158"/>
      <c r="L20" s="107"/>
      <c r="M20" s="108"/>
      <c r="N20" s="109"/>
      <c r="O20" s="110"/>
      <c r="P20" s="118"/>
      <c r="Q20" s="112"/>
      <c r="R20" s="108"/>
      <c r="S20" s="113"/>
      <c r="T20" s="114"/>
      <c r="U20" s="118"/>
      <c r="V20" s="112"/>
      <c r="W20" s="177">
        <v>4.5</v>
      </c>
      <c r="X20" s="113"/>
      <c r="Y20" s="114"/>
      <c r="Z20" s="159"/>
      <c r="AA20" s="116"/>
      <c r="AB20" s="109"/>
      <c r="AC20" s="116"/>
      <c r="AD20" s="117"/>
      <c r="AE20" s="159"/>
      <c r="AF20" s="116"/>
      <c r="AG20" s="109"/>
      <c r="AH20" s="116"/>
      <c r="AI20" s="117"/>
      <c r="AJ20" s="118"/>
      <c r="AK20" s="112"/>
      <c r="AL20" s="180"/>
      <c r="AM20" s="156"/>
      <c r="AN20" s="157"/>
      <c r="AO20" s="118"/>
      <c r="AP20" s="112"/>
      <c r="AQ20" s="113"/>
      <c r="AR20" s="156"/>
      <c r="AS20" s="157"/>
    </row>
    <row r="21" spans="1:45" ht="14.25" customHeight="1" x14ac:dyDescent="0.35">
      <c r="A21" s="54">
        <v>35</v>
      </c>
      <c r="B21" s="62" t="s">
        <v>55</v>
      </c>
      <c r="C21" s="32">
        <v>6.5</v>
      </c>
      <c r="D21" s="45" t="str">
        <f t="shared" si="1"/>
        <v xml:space="preserve"> </v>
      </c>
      <c r="E21" s="31">
        <v>2</v>
      </c>
      <c r="F21" s="32"/>
      <c r="G21" s="46"/>
      <c r="H21" s="34"/>
      <c r="I21" s="35"/>
      <c r="J21" s="67"/>
      <c r="K21" s="158"/>
      <c r="L21" s="107"/>
      <c r="M21" s="108"/>
      <c r="N21" s="109"/>
      <c r="O21" s="110"/>
      <c r="P21" s="118"/>
      <c r="Q21" s="112"/>
      <c r="R21" s="108"/>
      <c r="S21" s="113"/>
      <c r="T21" s="114"/>
      <c r="U21" s="118"/>
      <c r="V21" s="112"/>
      <c r="W21" s="108"/>
      <c r="X21" s="113"/>
      <c r="Y21" s="114"/>
      <c r="Z21" s="159"/>
      <c r="AA21" s="116"/>
      <c r="AB21" s="109"/>
      <c r="AC21" s="116"/>
      <c r="AD21" s="117"/>
      <c r="AE21" s="159"/>
      <c r="AF21" s="116"/>
      <c r="AG21" s="109"/>
      <c r="AH21" s="116"/>
      <c r="AI21" s="117"/>
      <c r="AJ21" s="118"/>
      <c r="AK21" s="112"/>
      <c r="AL21" s="180"/>
      <c r="AM21" s="156"/>
      <c r="AN21" s="157"/>
      <c r="AO21" s="118"/>
      <c r="AP21" s="112"/>
      <c r="AQ21" s="113"/>
      <c r="AR21" s="156"/>
      <c r="AS21" s="157"/>
    </row>
    <row r="22" spans="1:45" ht="14.25" customHeight="1" x14ac:dyDescent="0.35">
      <c r="A22" s="54">
        <v>36</v>
      </c>
      <c r="B22" s="62" t="s">
        <v>46</v>
      </c>
      <c r="C22" s="32">
        <v>1</v>
      </c>
      <c r="D22" s="45" t="str">
        <f t="shared" si="1"/>
        <v xml:space="preserve"> </v>
      </c>
      <c r="E22" s="31">
        <v>2</v>
      </c>
      <c r="F22" s="32"/>
      <c r="G22" s="46"/>
      <c r="H22" s="34"/>
      <c r="I22" s="35"/>
      <c r="J22" s="67"/>
      <c r="K22" s="158"/>
      <c r="L22" s="107"/>
      <c r="M22" s="108"/>
      <c r="N22" s="109"/>
      <c r="O22" s="110"/>
      <c r="P22" s="118"/>
      <c r="Q22" s="112"/>
      <c r="R22" s="108"/>
      <c r="S22" s="113"/>
      <c r="T22" s="114"/>
      <c r="U22" s="118"/>
      <c r="V22" s="112"/>
      <c r="W22" s="108"/>
      <c r="X22" s="113"/>
      <c r="Y22" s="114"/>
      <c r="Z22" s="159"/>
      <c r="AA22" s="116"/>
      <c r="AB22" s="109"/>
      <c r="AC22" s="116"/>
      <c r="AD22" s="117"/>
      <c r="AE22" s="159"/>
      <c r="AF22" s="116"/>
      <c r="AG22" s="109"/>
      <c r="AH22" s="116"/>
      <c r="AI22" s="117"/>
      <c r="AJ22" s="118"/>
      <c r="AK22" s="112"/>
      <c r="AL22" s="113"/>
      <c r="AM22" s="182"/>
      <c r="AN22" s="157"/>
      <c r="AO22" s="118"/>
      <c r="AP22" s="112"/>
      <c r="AQ22" s="113"/>
      <c r="AR22" s="156"/>
      <c r="AS22" s="157"/>
    </row>
    <row r="23" spans="1:45" ht="14.25" customHeight="1" x14ac:dyDescent="0.35">
      <c r="A23" s="54">
        <v>37</v>
      </c>
      <c r="B23" s="62" t="s">
        <v>47</v>
      </c>
      <c r="C23" s="37">
        <v>5</v>
      </c>
      <c r="D23" s="33" t="str">
        <f>IF(SUM(K23:AD23)=0," ",SUM(K23:AD23))</f>
        <v xml:space="preserve"> </v>
      </c>
      <c r="E23" s="36">
        <v>2</v>
      </c>
      <c r="F23" s="32"/>
      <c r="G23" s="46"/>
      <c r="H23" s="34"/>
      <c r="I23" s="35"/>
      <c r="J23" s="67"/>
      <c r="K23" s="160"/>
      <c r="L23" s="161"/>
      <c r="M23" s="120"/>
      <c r="N23" s="121"/>
      <c r="O23" s="110"/>
      <c r="P23" s="122"/>
      <c r="Q23" s="123"/>
      <c r="R23" s="108"/>
      <c r="S23" s="124"/>
      <c r="T23" s="125"/>
      <c r="U23" s="122"/>
      <c r="V23" s="123"/>
      <c r="W23" s="108"/>
      <c r="X23" s="124"/>
      <c r="Y23" s="125"/>
      <c r="Z23" s="126"/>
      <c r="AA23" s="127"/>
      <c r="AB23" s="109"/>
      <c r="AC23" s="127"/>
      <c r="AD23" s="128"/>
      <c r="AE23" s="126"/>
      <c r="AF23" s="127"/>
      <c r="AG23" s="109"/>
      <c r="AH23" s="127"/>
      <c r="AI23" s="128"/>
      <c r="AJ23" s="162"/>
      <c r="AK23" s="123"/>
      <c r="AL23" s="124"/>
      <c r="AM23" s="183"/>
      <c r="AN23" s="132"/>
      <c r="AO23" s="162"/>
      <c r="AP23" s="123"/>
      <c r="AQ23" s="124"/>
      <c r="AR23" s="131"/>
      <c r="AS23" s="132"/>
    </row>
    <row r="24" spans="1:45" ht="14.25" customHeight="1" x14ac:dyDescent="0.35">
      <c r="A24" s="54">
        <v>38</v>
      </c>
      <c r="B24" s="62" t="s">
        <v>48</v>
      </c>
      <c r="C24" s="32">
        <v>6.7</v>
      </c>
      <c r="D24" s="45" t="str">
        <f>IF(SUM(K24:AS24)=0," ",SUM(K24:AS24))</f>
        <v xml:space="preserve"> </v>
      </c>
      <c r="E24" s="31">
        <v>2</v>
      </c>
      <c r="F24" s="32"/>
      <c r="G24" s="46"/>
      <c r="H24" s="34"/>
      <c r="I24" s="35">
        <v>42747</v>
      </c>
      <c r="J24" s="67"/>
      <c r="K24" s="158"/>
      <c r="L24" s="107"/>
      <c r="M24" s="108"/>
      <c r="N24" s="109"/>
      <c r="O24" s="110"/>
      <c r="P24" s="118"/>
      <c r="Q24" s="112"/>
      <c r="R24" s="108"/>
      <c r="S24" s="113"/>
      <c r="T24" s="114"/>
      <c r="U24" s="118"/>
      <c r="V24" s="112"/>
      <c r="W24" s="108"/>
      <c r="X24" s="113"/>
      <c r="Y24" s="114"/>
      <c r="Z24" s="159"/>
      <c r="AA24" s="116"/>
      <c r="AB24" s="109"/>
      <c r="AC24" s="116"/>
      <c r="AD24" s="117"/>
      <c r="AE24" s="159"/>
      <c r="AF24" s="116"/>
      <c r="AG24" s="109"/>
      <c r="AH24" s="116"/>
      <c r="AI24" s="117"/>
      <c r="AJ24" s="118"/>
      <c r="AK24" s="112"/>
      <c r="AL24" s="113"/>
      <c r="AM24" s="182"/>
      <c r="AN24" s="181"/>
      <c r="AO24" s="118"/>
      <c r="AP24" s="112"/>
      <c r="AQ24" s="113"/>
      <c r="AR24" s="156"/>
      <c r="AS24" s="157"/>
    </row>
    <row r="25" spans="1:45" ht="14.25" customHeight="1" x14ac:dyDescent="0.35">
      <c r="A25" s="54">
        <v>39</v>
      </c>
      <c r="B25" s="62" t="s">
        <v>49</v>
      </c>
      <c r="C25" s="32">
        <v>3.5</v>
      </c>
      <c r="D25" s="45" t="str">
        <f>IF(SUM(K25:AS25)=0," ",SUM(K25:AS25))</f>
        <v xml:space="preserve"> </v>
      </c>
      <c r="E25" s="31">
        <v>3</v>
      </c>
      <c r="F25" s="32"/>
      <c r="G25" s="46"/>
      <c r="H25" s="34"/>
      <c r="I25" s="35"/>
      <c r="J25" s="67"/>
      <c r="K25" s="158"/>
      <c r="L25" s="107"/>
      <c r="M25" s="108"/>
      <c r="N25" s="109"/>
      <c r="O25" s="110"/>
      <c r="P25" s="118"/>
      <c r="Q25" s="112"/>
      <c r="R25" s="108"/>
      <c r="S25" s="113"/>
      <c r="T25" s="114"/>
      <c r="U25" s="118"/>
      <c r="V25" s="112"/>
      <c r="W25" s="108"/>
      <c r="X25" s="113"/>
      <c r="Y25" s="114"/>
      <c r="Z25" s="159"/>
      <c r="AA25" s="116"/>
      <c r="AB25" s="109"/>
      <c r="AC25" s="116"/>
      <c r="AD25" s="117"/>
      <c r="AE25" s="159"/>
      <c r="AF25" s="116"/>
      <c r="AG25" s="109"/>
      <c r="AH25" s="116"/>
      <c r="AI25" s="117"/>
      <c r="AJ25" s="118"/>
      <c r="AK25" s="112"/>
      <c r="AL25" s="113"/>
      <c r="AM25" s="156"/>
      <c r="AN25" s="181"/>
      <c r="AO25" s="118"/>
      <c r="AP25" s="112"/>
      <c r="AQ25" s="180"/>
      <c r="AR25" s="156"/>
      <c r="AS25" s="157"/>
    </row>
    <row r="26" spans="1:45" ht="14.25" customHeight="1" x14ac:dyDescent="0.35">
      <c r="A26" s="54">
        <v>40</v>
      </c>
      <c r="B26" s="62" t="s">
        <v>50</v>
      </c>
      <c r="C26" s="32">
        <v>2</v>
      </c>
      <c r="D26" s="45" t="str">
        <f>IF(SUM(K26:AS26)=0," ",SUM(K26:AS26))</f>
        <v xml:space="preserve"> </v>
      </c>
      <c r="E26" s="31">
        <v>3</v>
      </c>
      <c r="F26" s="32"/>
      <c r="G26" s="46"/>
      <c r="H26" s="34"/>
      <c r="I26" s="35"/>
      <c r="J26" s="67"/>
      <c r="K26" s="158"/>
      <c r="L26" s="107"/>
      <c r="M26" s="108"/>
      <c r="N26" s="109"/>
      <c r="O26" s="110"/>
      <c r="P26" s="118"/>
      <c r="Q26" s="112"/>
      <c r="R26" s="108"/>
      <c r="S26" s="113"/>
      <c r="T26" s="114"/>
      <c r="U26" s="118"/>
      <c r="V26" s="112"/>
      <c r="W26" s="108"/>
      <c r="X26" s="113"/>
      <c r="Y26" s="114"/>
      <c r="Z26" s="159"/>
      <c r="AA26" s="116"/>
      <c r="AB26" s="109"/>
      <c r="AC26" s="116"/>
      <c r="AD26" s="117"/>
      <c r="AE26" s="159"/>
      <c r="AF26" s="116"/>
      <c r="AG26" s="109"/>
      <c r="AH26" s="116"/>
      <c r="AI26" s="117"/>
      <c r="AJ26" s="118"/>
      <c r="AK26" s="112"/>
      <c r="AL26" s="113"/>
      <c r="AM26" s="156"/>
      <c r="AN26" s="157"/>
      <c r="AO26" s="118"/>
      <c r="AP26" s="112"/>
      <c r="AQ26" s="180"/>
      <c r="AR26" s="156"/>
      <c r="AS26" s="157"/>
    </row>
    <row r="27" spans="1:45" ht="14.25" customHeight="1" x14ac:dyDescent="0.35">
      <c r="A27" s="54">
        <v>41</v>
      </c>
      <c r="B27" s="62" t="s">
        <v>51</v>
      </c>
      <c r="C27" s="37">
        <v>0.5</v>
      </c>
      <c r="D27" s="33" t="str">
        <f>IF(SUM(K27:AD27)=0," ",SUM(K27:AD27))</f>
        <v xml:space="preserve"> </v>
      </c>
      <c r="E27" s="36">
        <v>3</v>
      </c>
      <c r="F27" s="32"/>
      <c r="G27" s="46"/>
      <c r="H27" s="34"/>
      <c r="I27" s="35"/>
      <c r="J27" s="67"/>
      <c r="K27" s="160"/>
      <c r="L27" s="161"/>
      <c r="M27" s="120"/>
      <c r="N27" s="121"/>
      <c r="O27" s="110"/>
      <c r="P27" s="122"/>
      <c r="Q27" s="123"/>
      <c r="R27" s="108"/>
      <c r="S27" s="124"/>
      <c r="T27" s="125"/>
      <c r="U27" s="122"/>
      <c r="V27" s="123"/>
      <c r="W27" s="108"/>
      <c r="X27" s="124"/>
      <c r="Y27" s="125"/>
      <c r="Z27" s="126"/>
      <c r="AA27" s="127"/>
      <c r="AB27" s="109"/>
      <c r="AC27" s="127"/>
      <c r="AD27" s="128"/>
      <c r="AE27" s="126"/>
      <c r="AF27" s="127"/>
      <c r="AG27" s="109"/>
      <c r="AH27" s="127"/>
      <c r="AI27" s="128"/>
      <c r="AJ27" s="162"/>
      <c r="AK27" s="123"/>
      <c r="AL27" s="124"/>
      <c r="AM27" s="131"/>
      <c r="AN27" s="132"/>
      <c r="AO27" s="162"/>
      <c r="AP27" s="123"/>
      <c r="AQ27" s="178"/>
      <c r="AR27" s="131"/>
      <c r="AS27" s="132"/>
    </row>
    <row r="28" spans="1:45" ht="14.25" customHeight="1" x14ac:dyDescent="0.35">
      <c r="A28" s="54">
        <v>42</v>
      </c>
      <c r="B28" s="62" t="s">
        <v>56</v>
      </c>
      <c r="C28" s="37">
        <v>0.5</v>
      </c>
      <c r="D28" s="33" t="str">
        <f>IF(SUM(K28:AD28)=0," ",SUM(K28:AD28))</f>
        <v xml:space="preserve"> </v>
      </c>
      <c r="E28" s="36">
        <v>3</v>
      </c>
      <c r="F28" s="32"/>
      <c r="G28" s="46"/>
      <c r="H28" s="34"/>
      <c r="I28" s="35">
        <v>42752</v>
      </c>
      <c r="J28" s="67"/>
      <c r="K28" s="160"/>
      <c r="L28" s="161"/>
      <c r="M28" s="120"/>
      <c r="N28" s="121"/>
      <c r="O28" s="110"/>
      <c r="P28" s="122"/>
      <c r="Q28" s="123"/>
      <c r="R28" s="108"/>
      <c r="S28" s="124"/>
      <c r="T28" s="125"/>
      <c r="U28" s="122"/>
      <c r="V28" s="123"/>
      <c r="W28" s="108"/>
      <c r="X28" s="124"/>
      <c r="Y28" s="125"/>
      <c r="Z28" s="126"/>
      <c r="AA28" s="127"/>
      <c r="AB28" s="109"/>
      <c r="AC28" s="127"/>
      <c r="AD28" s="128"/>
      <c r="AE28" s="126"/>
      <c r="AF28" s="127"/>
      <c r="AG28" s="109"/>
      <c r="AH28" s="127"/>
      <c r="AI28" s="128"/>
      <c r="AJ28" s="162"/>
      <c r="AK28" s="123"/>
      <c r="AL28" s="124"/>
      <c r="AM28" s="131"/>
      <c r="AN28" s="132"/>
      <c r="AO28" s="162"/>
      <c r="AP28" s="123"/>
      <c r="AQ28" s="178"/>
      <c r="AR28" s="131"/>
      <c r="AS28" s="132"/>
    </row>
    <row r="29" spans="1:45" ht="14.25" customHeight="1" x14ac:dyDescent="0.35">
      <c r="A29" s="72">
        <v>50</v>
      </c>
      <c r="B29" s="73" t="s">
        <v>8</v>
      </c>
      <c r="C29" s="75">
        <f>SUM(C30:C32)</f>
        <v>6</v>
      </c>
      <c r="D29" s="76">
        <f>SUM(D30:D32)</f>
        <v>0</v>
      </c>
      <c r="E29" s="82"/>
      <c r="F29" s="78"/>
      <c r="G29" s="82"/>
      <c r="H29" s="79"/>
      <c r="I29" s="80"/>
      <c r="J29" s="81"/>
      <c r="K29" s="147"/>
      <c r="L29" s="148"/>
      <c r="M29" s="149"/>
      <c r="N29" s="150"/>
      <c r="O29" s="151"/>
      <c r="P29" s="152"/>
      <c r="Q29" s="149"/>
      <c r="R29" s="150"/>
      <c r="S29" s="148"/>
      <c r="T29" s="153"/>
      <c r="U29" s="152"/>
      <c r="V29" s="149"/>
      <c r="W29" s="150"/>
      <c r="X29" s="148"/>
      <c r="Y29" s="153"/>
      <c r="Z29" s="152"/>
      <c r="AA29" s="149"/>
      <c r="AB29" s="150"/>
      <c r="AC29" s="148"/>
      <c r="AD29" s="153"/>
      <c r="AE29" s="152"/>
      <c r="AF29" s="149"/>
      <c r="AG29" s="150"/>
      <c r="AH29" s="148"/>
      <c r="AI29" s="153"/>
      <c r="AJ29" s="152"/>
      <c r="AK29" s="149"/>
      <c r="AL29" s="149"/>
      <c r="AM29" s="150"/>
      <c r="AN29" s="154"/>
      <c r="AO29" s="152"/>
      <c r="AP29" s="149"/>
      <c r="AQ29" s="149"/>
      <c r="AR29" s="150"/>
      <c r="AS29" s="154"/>
    </row>
    <row r="30" spans="1:45" ht="14.25" customHeight="1" x14ac:dyDescent="0.35">
      <c r="A30" s="54">
        <v>50</v>
      </c>
      <c r="B30" s="63" t="s">
        <v>21</v>
      </c>
      <c r="C30" s="32">
        <v>1</v>
      </c>
      <c r="D30" s="45" t="str">
        <f>IF(SUM(K30:AS30)=0," ",SUM(K30:AS30))</f>
        <v xml:space="preserve"> </v>
      </c>
      <c r="E30" s="31">
        <v>1</v>
      </c>
      <c r="F30" s="32"/>
      <c r="G30" s="46"/>
      <c r="H30" s="34"/>
      <c r="I30" s="35"/>
      <c r="J30" s="68"/>
      <c r="K30" s="158"/>
      <c r="L30" s="107"/>
      <c r="M30" s="108"/>
      <c r="N30" s="109"/>
      <c r="O30" s="110"/>
      <c r="P30" s="118"/>
      <c r="Q30" s="112"/>
      <c r="R30" s="108"/>
      <c r="S30" s="113"/>
      <c r="T30" s="114"/>
      <c r="U30" s="118"/>
      <c r="V30" s="112"/>
      <c r="W30" s="108"/>
      <c r="X30" s="113"/>
      <c r="Y30" s="114"/>
      <c r="Z30" s="159"/>
      <c r="AA30" s="116"/>
      <c r="AB30" s="109"/>
      <c r="AC30" s="116"/>
      <c r="AD30" s="117"/>
      <c r="AE30" s="159"/>
      <c r="AF30" s="116"/>
      <c r="AG30" s="109"/>
      <c r="AH30" s="116"/>
      <c r="AI30" s="117"/>
      <c r="AJ30" s="118"/>
      <c r="AK30" s="112"/>
      <c r="AL30" s="113"/>
      <c r="AM30" s="113"/>
      <c r="AN30" s="163"/>
      <c r="AO30" s="118"/>
      <c r="AP30" s="112"/>
      <c r="AQ30" s="113"/>
      <c r="AR30" s="113"/>
      <c r="AS30" s="163"/>
    </row>
    <row r="31" spans="1:45" ht="14.25" customHeight="1" x14ac:dyDescent="0.35">
      <c r="A31" s="54">
        <v>51</v>
      </c>
      <c r="B31" s="63" t="s">
        <v>8</v>
      </c>
      <c r="C31" s="32">
        <v>2</v>
      </c>
      <c r="D31" s="45" t="str">
        <f>IF(SUM(K31:AS31)=0," ",SUM(K31:AS31))</f>
        <v xml:space="preserve"> </v>
      </c>
      <c r="E31" s="31">
        <v>1</v>
      </c>
      <c r="F31" s="32"/>
      <c r="G31" s="46"/>
      <c r="H31" s="34"/>
      <c r="I31" s="35"/>
      <c r="J31" s="68"/>
      <c r="K31" s="158"/>
      <c r="L31" s="107"/>
      <c r="M31" s="108"/>
      <c r="N31" s="109"/>
      <c r="O31" s="110"/>
      <c r="P31" s="118"/>
      <c r="Q31" s="112"/>
      <c r="R31" s="108"/>
      <c r="S31" s="113"/>
      <c r="T31" s="114"/>
      <c r="U31" s="118"/>
      <c r="V31" s="112"/>
      <c r="W31" s="108"/>
      <c r="X31" s="113"/>
      <c r="Y31" s="114"/>
      <c r="Z31" s="159"/>
      <c r="AA31" s="116"/>
      <c r="AB31" s="109"/>
      <c r="AC31" s="116"/>
      <c r="AD31" s="117"/>
      <c r="AE31" s="159"/>
      <c r="AF31" s="116"/>
      <c r="AG31" s="109"/>
      <c r="AH31" s="116"/>
      <c r="AI31" s="117"/>
      <c r="AJ31" s="118"/>
      <c r="AK31" s="123"/>
      <c r="AL31" s="124"/>
      <c r="AM31" s="124"/>
      <c r="AN31" s="164"/>
      <c r="AO31" s="118"/>
      <c r="AP31" s="123"/>
      <c r="AQ31" s="124"/>
      <c r="AR31" s="124"/>
      <c r="AS31" s="164"/>
    </row>
    <row r="32" spans="1:45" ht="14.25" customHeight="1" x14ac:dyDescent="0.35">
      <c r="A32" s="54">
        <v>52</v>
      </c>
      <c r="B32" s="64" t="s">
        <v>13</v>
      </c>
      <c r="C32" s="43">
        <v>3</v>
      </c>
      <c r="D32" s="45" t="str">
        <f>IF(SUM(K32:AS32)=0," ",SUM(K32:AS32))</f>
        <v xml:space="preserve"> </v>
      </c>
      <c r="E32" s="47">
        <v>1</v>
      </c>
      <c r="F32" s="38"/>
      <c r="G32" s="40"/>
      <c r="H32" s="39"/>
      <c r="I32" s="35"/>
      <c r="J32" s="68"/>
      <c r="K32" s="160"/>
      <c r="L32" s="161"/>
      <c r="M32" s="120"/>
      <c r="N32" s="121"/>
      <c r="O32" s="135"/>
      <c r="P32" s="165"/>
      <c r="Q32" s="166"/>
      <c r="R32" s="120"/>
      <c r="S32" s="167"/>
      <c r="T32" s="168"/>
      <c r="U32" s="165"/>
      <c r="V32" s="166"/>
      <c r="W32" s="120"/>
      <c r="X32" s="167"/>
      <c r="Y32" s="168"/>
      <c r="Z32" s="169"/>
      <c r="AA32" s="170"/>
      <c r="AB32" s="121"/>
      <c r="AC32" s="170"/>
      <c r="AD32" s="171"/>
      <c r="AE32" s="169"/>
      <c r="AF32" s="170"/>
      <c r="AG32" s="121"/>
      <c r="AH32" s="170"/>
      <c r="AI32" s="171"/>
      <c r="AJ32" s="165"/>
      <c r="AK32" s="112"/>
      <c r="AL32" s="113"/>
      <c r="AM32" s="113"/>
      <c r="AN32" s="130"/>
      <c r="AO32" s="165"/>
      <c r="AP32" s="112"/>
      <c r="AQ32" s="113"/>
      <c r="AR32" s="113"/>
      <c r="AS32" s="130"/>
    </row>
    <row r="33" spans="1:45" ht="14.25" customHeight="1" x14ac:dyDescent="0.35">
      <c r="A33" s="72">
        <v>60</v>
      </c>
      <c r="B33" s="73" t="s">
        <v>12</v>
      </c>
      <c r="C33" s="75">
        <f>SUM(C34:C35)</f>
        <v>5</v>
      </c>
      <c r="D33" s="76">
        <f>SUM(D34:D35)</f>
        <v>0</v>
      </c>
      <c r="E33" s="77"/>
      <c r="F33" s="78"/>
      <c r="G33" s="82"/>
      <c r="H33" s="79"/>
      <c r="I33" s="80"/>
      <c r="J33" s="81"/>
      <c r="K33" s="147"/>
      <c r="L33" s="148"/>
      <c r="M33" s="149"/>
      <c r="N33" s="150"/>
      <c r="O33" s="151"/>
      <c r="P33" s="152"/>
      <c r="Q33" s="149"/>
      <c r="R33" s="150"/>
      <c r="S33" s="148"/>
      <c r="T33" s="153"/>
      <c r="U33" s="152"/>
      <c r="V33" s="149"/>
      <c r="W33" s="150"/>
      <c r="X33" s="148"/>
      <c r="Y33" s="153"/>
      <c r="Z33" s="152"/>
      <c r="AA33" s="149"/>
      <c r="AB33" s="150"/>
      <c r="AC33" s="148"/>
      <c r="AD33" s="153"/>
      <c r="AE33" s="152"/>
      <c r="AF33" s="149"/>
      <c r="AG33" s="150"/>
      <c r="AH33" s="148"/>
      <c r="AI33" s="153"/>
      <c r="AJ33" s="152"/>
      <c r="AK33" s="149"/>
      <c r="AL33" s="149"/>
      <c r="AM33" s="150"/>
      <c r="AN33" s="154"/>
      <c r="AO33" s="152"/>
      <c r="AP33" s="149"/>
      <c r="AQ33" s="149"/>
      <c r="AR33" s="150"/>
      <c r="AS33" s="154"/>
    </row>
    <row r="34" spans="1:45" ht="14.25" customHeight="1" x14ac:dyDescent="0.35">
      <c r="A34" s="55">
        <v>61</v>
      </c>
      <c r="B34" s="64" t="s">
        <v>5</v>
      </c>
      <c r="C34" s="32">
        <v>5</v>
      </c>
      <c r="D34" s="45"/>
      <c r="E34" s="31">
        <v>3</v>
      </c>
      <c r="F34" s="32"/>
      <c r="G34" s="46"/>
      <c r="H34" s="34"/>
      <c r="I34" s="35"/>
      <c r="J34" s="68"/>
      <c r="K34" s="158"/>
      <c r="L34" s="107"/>
      <c r="M34" s="108"/>
      <c r="N34" s="109"/>
      <c r="O34" s="110"/>
      <c r="P34" s="118"/>
      <c r="Q34" s="112"/>
      <c r="R34" s="186"/>
      <c r="S34" s="180"/>
      <c r="T34" s="114"/>
      <c r="U34" s="118"/>
      <c r="V34" s="112"/>
      <c r="W34" s="108"/>
      <c r="X34" s="113"/>
      <c r="Y34" s="114"/>
      <c r="Z34" s="159"/>
      <c r="AA34" s="116"/>
      <c r="AB34" s="109"/>
      <c r="AC34" s="116"/>
      <c r="AD34" s="117"/>
      <c r="AE34" s="159"/>
      <c r="AF34" s="116"/>
      <c r="AG34" s="109"/>
      <c r="AH34" s="116"/>
      <c r="AI34" s="117"/>
      <c r="AJ34" s="118"/>
      <c r="AK34" s="112"/>
      <c r="AL34" s="113"/>
      <c r="AM34" s="113"/>
      <c r="AN34" s="163"/>
      <c r="AO34" s="118"/>
      <c r="AP34" s="112"/>
      <c r="AQ34" s="180"/>
      <c r="AR34" s="113"/>
      <c r="AS34" s="163"/>
    </row>
    <row r="35" spans="1:45" ht="15" customHeight="1" x14ac:dyDescent="0.35">
      <c r="A35" s="55">
        <v>62</v>
      </c>
      <c r="B35" s="64"/>
      <c r="C35" s="43"/>
      <c r="D35" s="48" t="str">
        <f>IF(SUM(K35:AD35)=0," ",SUM(K35:AD35))</f>
        <v xml:space="preserve"> </v>
      </c>
      <c r="E35" s="47"/>
      <c r="F35" s="43"/>
      <c r="G35" s="49"/>
      <c r="H35" s="44"/>
      <c r="I35" s="35"/>
      <c r="J35" s="67"/>
      <c r="K35" s="172"/>
      <c r="L35" s="173"/>
      <c r="M35" s="138"/>
      <c r="N35" s="143"/>
      <c r="O35" s="135"/>
      <c r="P35" s="165"/>
      <c r="Q35" s="166"/>
      <c r="R35" s="138"/>
      <c r="S35" s="167"/>
      <c r="T35" s="168"/>
      <c r="U35" s="165"/>
      <c r="V35" s="166"/>
      <c r="W35" s="138"/>
      <c r="X35" s="167"/>
      <c r="Y35" s="168"/>
      <c r="Z35" s="169"/>
      <c r="AA35" s="170"/>
      <c r="AB35" s="143"/>
      <c r="AC35" s="170"/>
      <c r="AD35" s="171"/>
      <c r="AE35" s="169"/>
      <c r="AF35" s="170"/>
      <c r="AG35" s="143"/>
      <c r="AH35" s="170"/>
      <c r="AI35" s="171"/>
      <c r="AJ35" s="174"/>
      <c r="AK35" s="166"/>
      <c r="AL35" s="167"/>
      <c r="AM35" s="167"/>
      <c r="AN35" s="130"/>
      <c r="AO35" s="174"/>
      <c r="AP35" s="166"/>
      <c r="AQ35" s="167"/>
      <c r="AR35" s="167"/>
      <c r="AS35" s="130"/>
    </row>
    <row r="36" spans="1:45" ht="15" customHeight="1" x14ac:dyDescent="0.35">
      <c r="A36" s="72">
        <v>70</v>
      </c>
      <c r="B36" s="73" t="s">
        <v>9</v>
      </c>
      <c r="C36" s="75">
        <f>SUM(C37:C38)</f>
        <v>0</v>
      </c>
      <c r="D36" s="76">
        <f>SUM(D37:D38)</f>
        <v>0</v>
      </c>
      <c r="E36" s="77"/>
      <c r="F36" s="78"/>
      <c r="G36" s="82"/>
      <c r="H36" s="79"/>
      <c r="I36" s="80"/>
      <c r="J36" s="81"/>
      <c r="K36" s="147"/>
      <c r="L36" s="148"/>
      <c r="M36" s="149"/>
      <c r="N36" s="150"/>
      <c r="O36" s="151"/>
      <c r="P36" s="152"/>
      <c r="Q36" s="149"/>
      <c r="R36" s="150"/>
      <c r="S36" s="148"/>
      <c r="T36" s="153"/>
      <c r="U36" s="152"/>
      <c r="V36" s="149"/>
      <c r="W36" s="150"/>
      <c r="X36" s="148"/>
      <c r="Y36" s="153"/>
      <c r="Z36" s="152"/>
      <c r="AA36" s="149"/>
      <c r="AB36" s="150"/>
      <c r="AC36" s="148"/>
      <c r="AD36" s="153"/>
      <c r="AE36" s="152"/>
      <c r="AF36" s="149"/>
      <c r="AG36" s="150"/>
      <c r="AH36" s="148"/>
      <c r="AI36" s="153"/>
      <c r="AJ36" s="152"/>
      <c r="AK36" s="149"/>
      <c r="AL36" s="149"/>
      <c r="AM36" s="150"/>
      <c r="AN36" s="154"/>
      <c r="AO36" s="152"/>
      <c r="AP36" s="149"/>
      <c r="AQ36" s="149"/>
      <c r="AR36" s="150"/>
      <c r="AS36" s="154"/>
    </row>
    <row r="37" spans="1:45" ht="15" customHeight="1" x14ac:dyDescent="0.35">
      <c r="A37" s="54">
        <v>71</v>
      </c>
      <c r="B37" s="62" t="s">
        <v>33</v>
      </c>
      <c r="C37" s="32"/>
      <c r="D37" s="45" t="str">
        <f>IF(SUM(K37:AS37)=0," ",SUM(K37:AS37))</f>
        <v xml:space="preserve"> </v>
      </c>
      <c r="E37" s="31">
        <v>2</v>
      </c>
      <c r="F37" s="32"/>
      <c r="G37" s="46"/>
      <c r="H37" s="34"/>
      <c r="I37" s="35"/>
      <c r="J37" s="70"/>
      <c r="K37" s="158"/>
      <c r="L37" s="107"/>
      <c r="M37" s="108"/>
      <c r="N37" s="109"/>
      <c r="O37" s="110"/>
      <c r="P37" s="118"/>
      <c r="Q37" s="112"/>
      <c r="R37" s="108"/>
      <c r="S37" s="113"/>
      <c r="T37" s="114"/>
      <c r="U37" s="118"/>
      <c r="V37" s="112"/>
      <c r="W37" s="108"/>
      <c r="X37" s="113"/>
      <c r="Y37" s="114"/>
      <c r="Z37" s="159"/>
      <c r="AA37" s="116"/>
      <c r="AB37" s="109"/>
      <c r="AC37" s="116"/>
      <c r="AD37" s="117"/>
      <c r="AE37" s="159"/>
      <c r="AF37" s="116"/>
      <c r="AG37" s="109"/>
      <c r="AH37" s="116"/>
      <c r="AI37" s="117"/>
      <c r="AJ37" s="111"/>
      <c r="AK37" s="112"/>
      <c r="AL37" s="113"/>
      <c r="AM37" s="113"/>
      <c r="AN37" s="164"/>
      <c r="AO37" s="111"/>
      <c r="AP37" s="112"/>
      <c r="AQ37" s="113"/>
      <c r="AR37" s="113"/>
      <c r="AS37" s="164"/>
    </row>
    <row r="38" spans="1:45" ht="15" customHeight="1" x14ac:dyDescent="0.35">
      <c r="A38" s="53">
        <v>72</v>
      </c>
      <c r="B38" s="63" t="s">
        <v>52</v>
      </c>
      <c r="C38" s="37"/>
      <c r="D38" s="33" t="str">
        <f>IF(SUM(K38:AS38)=0," ",SUM(K38:AS38))</f>
        <v xml:space="preserve"> </v>
      </c>
      <c r="E38" s="36">
        <v>1</v>
      </c>
      <c r="F38" s="50"/>
      <c r="G38" s="94"/>
      <c r="H38" s="51"/>
      <c r="I38" s="35">
        <v>43118</v>
      </c>
      <c r="J38" s="69"/>
      <c r="K38" s="160"/>
      <c r="L38" s="161"/>
      <c r="M38" s="120"/>
      <c r="N38" s="121"/>
      <c r="O38" s="110"/>
      <c r="P38" s="162"/>
      <c r="Q38" s="123"/>
      <c r="R38" s="108"/>
      <c r="S38" s="124"/>
      <c r="T38" s="125"/>
      <c r="U38" s="162"/>
      <c r="V38" s="123"/>
      <c r="W38" s="108"/>
      <c r="X38" s="124"/>
      <c r="Y38" s="125"/>
      <c r="Z38" s="175"/>
      <c r="AA38" s="127"/>
      <c r="AB38" s="109"/>
      <c r="AC38" s="127"/>
      <c r="AD38" s="128"/>
      <c r="AE38" s="175"/>
      <c r="AF38" s="127"/>
      <c r="AG38" s="109"/>
      <c r="AH38" s="127"/>
      <c r="AI38" s="128"/>
      <c r="AJ38" s="122"/>
      <c r="AK38" s="123"/>
      <c r="AL38" s="124"/>
      <c r="AM38" s="124"/>
      <c r="AN38" s="164"/>
      <c r="AO38" s="122"/>
      <c r="AP38" s="123"/>
      <c r="AQ38" s="124"/>
      <c r="AR38" s="124"/>
      <c r="AS38" s="164"/>
    </row>
    <row r="39" spans="1:45" ht="15" customHeight="1" thickBot="1" x14ac:dyDescent="0.4">
      <c r="A39" s="71"/>
      <c r="B39" s="89" t="s">
        <v>6</v>
      </c>
      <c r="C39" s="90">
        <f>SUM(C5+C11+C16+C29+C33+C36)</f>
        <v>102.4</v>
      </c>
      <c r="D39" s="90">
        <f>SUM(D36+D33+D29+D16+D11+D5)</f>
        <v>38</v>
      </c>
      <c r="E39" s="90"/>
      <c r="F39" s="90"/>
      <c r="G39" s="90"/>
      <c r="H39" s="90"/>
      <c r="I39" s="91"/>
      <c r="J39" s="92"/>
      <c r="K39" s="209">
        <f t="shared" ref="K39:AS39" si="2">SUM(K5:K38)</f>
        <v>0</v>
      </c>
      <c r="L39" s="210">
        <f t="shared" si="2"/>
        <v>0</v>
      </c>
      <c r="M39" s="208">
        <f t="shared" si="2"/>
        <v>7</v>
      </c>
      <c r="N39" s="208">
        <f t="shared" si="2"/>
        <v>0</v>
      </c>
      <c r="O39" s="208">
        <f t="shared" si="2"/>
        <v>0</v>
      </c>
      <c r="P39" s="208">
        <f t="shared" si="2"/>
        <v>0</v>
      </c>
      <c r="Q39" s="210">
        <f t="shared" si="2"/>
        <v>0</v>
      </c>
      <c r="R39" s="208">
        <f t="shared" si="2"/>
        <v>6.9</v>
      </c>
      <c r="S39" s="210">
        <f t="shared" si="2"/>
        <v>9</v>
      </c>
      <c r="T39" s="208">
        <f t="shared" si="2"/>
        <v>7.5</v>
      </c>
      <c r="U39" s="208">
        <f t="shared" si="2"/>
        <v>0</v>
      </c>
      <c r="V39" s="210">
        <f t="shared" si="2"/>
        <v>0</v>
      </c>
      <c r="W39" s="208">
        <f t="shared" si="2"/>
        <v>7.6</v>
      </c>
      <c r="X39" s="210">
        <f t="shared" si="2"/>
        <v>0</v>
      </c>
      <c r="Y39" s="208">
        <f t="shared" si="2"/>
        <v>0</v>
      </c>
      <c r="Z39" s="208">
        <f t="shared" si="2"/>
        <v>0</v>
      </c>
      <c r="AA39" s="210">
        <f t="shared" si="2"/>
        <v>0</v>
      </c>
      <c r="AB39" s="208">
        <f t="shared" si="2"/>
        <v>0</v>
      </c>
      <c r="AC39" s="210">
        <f t="shared" si="2"/>
        <v>0</v>
      </c>
      <c r="AD39" s="208">
        <f t="shared" si="2"/>
        <v>0</v>
      </c>
      <c r="AE39" s="208">
        <f t="shared" si="2"/>
        <v>0</v>
      </c>
      <c r="AF39" s="210">
        <f t="shared" si="2"/>
        <v>0</v>
      </c>
      <c r="AG39" s="208">
        <f t="shared" si="2"/>
        <v>0</v>
      </c>
      <c r="AH39" s="210">
        <f t="shared" si="2"/>
        <v>0</v>
      </c>
      <c r="AI39" s="208">
        <f t="shared" si="2"/>
        <v>0</v>
      </c>
      <c r="AJ39" s="208">
        <f t="shared" si="2"/>
        <v>0</v>
      </c>
      <c r="AK39" s="210">
        <f t="shared" si="2"/>
        <v>0</v>
      </c>
      <c r="AL39" s="208">
        <f t="shared" si="2"/>
        <v>0</v>
      </c>
      <c r="AM39" s="210">
        <f t="shared" si="2"/>
        <v>0</v>
      </c>
      <c r="AN39" s="211">
        <f t="shared" si="2"/>
        <v>0</v>
      </c>
      <c r="AO39" s="208">
        <f t="shared" si="2"/>
        <v>0</v>
      </c>
      <c r="AP39" s="210">
        <f t="shared" si="2"/>
        <v>0</v>
      </c>
      <c r="AQ39" s="208">
        <f t="shared" si="2"/>
        <v>0</v>
      </c>
      <c r="AR39" s="210">
        <f t="shared" si="2"/>
        <v>0</v>
      </c>
      <c r="AS39" s="211">
        <f t="shared" si="2"/>
        <v>0</v>
      </c>
    </row>
    <row r="40" spans="1:45" ht="15" customHeight="1" x14ac:dyDescent="0.35">
      <c r="A40" s="93"/>
      <c r="B40" s="192"/>
      <c r="C40" s="192"/>
      <c r="D40" s="192"/>
      <c r="E40" s="192"/>
      <c r="F40" s="192"/>
      <c r="G40" s="192"/>
      <c r="H40" s="192"/>
      <c r="I40" s="192"/>
      <c r="J40" s="192"/>
    </row>
    <row r="41" spans="1:45" ht="15" customHeight="1" x14ac:dyDescent="0.35">
      <c r="A41" s="104"/>
      <c r="B41" s="10" t="s">
        <v>19</v>
      </c>
      <c r="C41" s="10"/>
      <c r="D41" s="11"/>
      <c r="E41" s="10"/>
      <c r="F41" s="10"/>
      <c r="G41" s="10"/>
      <c r="H41" s="10"/>
      <c r="I41" s="10"/>
      <c r="J41" s="10"/>
      <c r="K41" s="199"/>
      <c r="L41" s="200"/>
      <c r="M41" s="200"/>
      <c r="N41" s="200"/>
      <c r="O41" s="200"/>
      <c r="P41" s="200"/>
      <c r="Q41" s="200"/>
      <c r="R41" s="200"/>
      <c r="S41" s="200"/>
      <c r="T41" s="200"/>
      <c r="U41" s="200"/>
      <c r="V41" s="200"/>
      <c r="W41" s="200"/>
      <c r="X41" s="200"/>
      <c r="Y41" s="200"/>
      <c r="Z41" s="200"/>
      <c r="AA41" s="200"/>
      <c r="AB41" s="200"/>
      <c r="AC41" s="200"/>
      <c r="AD41" s="200"/>
    </row>
    <row r="42" spans="1:45" ht="15" customHeight="1" x14ac:dyDescent="0.35">
      <c r="A42" s="103"/>
      <c r="B42" s="9" t="s">
        <v>42</v>
      </c>
      <c r="C42" s="12"/>
      <c r="D42" s="13"/>
      <c r="E42" s="12"/>
      <c r="F42" s="12"/>
      <c r="G42" s="12"/>
      <c r="H42" s="12"/>
      <c r="I42" s="12"/>
      <c r="J42" s="12"/>
      <c r="K42" s="198"/>
      <c r="L42" s="198"/>
      <c r="M42" s="198"/>
      <c r="N42" s="198"/>
      <c r="O42" s="198"/>
      <c r="P42" s="198"/>
      <c r="Q42" s="198"/>
      <c r="R42" s="198"/>
      <c r="S42" s="198"/>
      <c r="T42" s="198"/>
      <c r="U42" s="198"/>
      <c r="V42" s="198"/>
      <c r="W42" s="198"/>
      <c r="X42" s="198"/>
      <c r="Y42" s="198"/>
      <c r="Z42" s="198"/>
      <c r="AA42" s="198"/>
      <c r="AB42" s="198"/>
      <c r="AC42" s="198"/>
      <c r="AD42" s="198"/>
    </row>
    <row r="43" spans="1:45" ht="15" customHeight="1" x14ac:dyDescent="0.35">
      <c r="A43" s="105"/>
      <c r="B43" s="9" t="s">
        <v>57</v>
      </c>
      <c r="C43" s="12"/>
      <c r="D43" s="13"/>
      <c r="E43" s="12"/>
      <c r="F43" s="12"/>
      <c r="G43" s="12"/>
      <c r="H43" s="12"/>
      <c r="I43" s="12"/>
      <c r="J43" s="12"/>
      <c r="K43" s="198"/>
      <c r="L43" s="198"/>
      <c r="M43" s="198"/>
      <c r="N43" s="198"/>
      <c r="O43" s="198"/>
      <c r="P43" s="198"/>
      <c r="Q43" s="198"/>
      <c r="R43" s="198"/>
      <c r="S43" s="198"/>
      <c r="T43" s="198"/>
      <c r="U43" s="198"/>
      <c r="V43" s="198"/>
      <c r="W43" s="198"/>
      <c r="X43" s="198"/>
      <c r="Y43" s="198"/>
      <c r="Z43" s="198"/>
      <c r="AA43" s="198"/>
      <c r="AB43" s="198"/>
      <c r="AC43" s="198"/>
      <c r="AD43" s="198"/>
    </row>
    <row r="44" spans="1:45" ht="15" customHeight="1" x14ac:dyDescent="0.35">
      <c r="A44" s="179"/>
      <c r="B44" s="9" t="s">
        <v>53</v>
      </c>
      <c r="J44" s="5"/>
    </row>
  </sheetData>
  <mergeCells count="12">
    <mergeCell ref="AO3:AS3"/>
    <mergeCell ref="AE3:AI3"/>
    <mergeCell ref="AJ3:AN3"/>
    <mergeCell ref="K42:AD43"/>
    <mergeCell ref="K41:AD41"/>
    <mergeCell ref="B40:J40"/>
    <mergeCell ref="A1:AD1"/>
    <mergeCell ref="U3:Y3"/>
    <mergeCell ref="Z3:AD3"/>
    <mergeCell ref="C3:D3"/>
    <mergeCell ref="K3:O3"/>
    <mergeCell ref="P3:T3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43"/>
  <sheetViews>
    <sheetView topLeftCell="A10" zoomScale="70" zoomScaleNormal="70" workbookViewId="0">
      <selection activeCell="A35" sqref="A35"/>
    </sheetView>
  </sheetViews>
  <sheetFormatPr baseColWidth="10" defaultColWidth="9" defaultRowHeight="15" x14ac:dyDescent="0.3"/>
  <cols>
    <col min="1" max="1" width="11.58203125" style="101" bestFit="1" customWidth="1"/>
    <col min="2" max="2" width="15.75" style="99" bestFit="1" customWidth="1"/>
    <col min="3" max="3" width="9.25" style="1" bestFit="1" customWidth="1"/>
    <col min="4" max="16384" width="9" style="1"/>
  </cols>
  <sheetData>
    <row r="1" spans="1:14" ht="17.5" x14ac:dyDescent="0.3">
      <c r="A1" s="203"/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</row>
    <row r="2" spans="1:14" ht="12.75" customHeight="1" thickBot="1" x14ac:dyDescent="0.35">
      <c r="A2" s="97"/>
      <c r="B2" s="97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16.5" thickTop="1" thickBot="1" x14ac:dyDescent="0.4">
      <c r="A3" s="102" t="s">
        <v>16</v>
      </c>
      <c r="B3" s="102" t="s">
        <v>17</v>
      </c>
    </row>
    <row r="4" spans="1:14" ht="16.5" thickTop="1" thickBot="1" x14ac:dyDescent="0.4">
      <c r="A4" s="100">
        <f>Zeitplanung!K$4</f>
        <v>43073</v>
      </c>
      <c r="B4" s="98">
        <f>Zeitplanung!K39</f>
        <v>0</v>
      </c>
    </row>
    <row r="5" spans="1:14" ht="16.5" thickTop="1" thickBot="1" x14ac:dyDescent="0.4">
      <c r="A5" s="100">
        <f>Zeitplanung!L$4</f>
        <v>43074</v>
      </c>
      <c r="B5" s="98">
        <f>Zeitplanung!L39</f>
        <v>0</v>
      </c>
    </row>
    <row r="6" spans="1:14" ht="16.5" thickTop="1" thickBot="1" x14ac:dyDescent="0.4">
      <c r="A6" s="100">
        <f>Zeitplanung!M$4</f>
        <v>43075</v>
      </c>
      <c r="B6" s="98">
        <f>Zeitplanung!M39</f>
        <v>7</v>
      </c>
    </row>
    <row r="7" spans="1:14" ht="16.5" thickTop="1" thickBot="1" x14ac:dyDescent="0.4">
      <c r="A7" s="100">
        <f>Zeitplanung!N$4</f>
        <v>43076</v>
      </c>
      <c r="B7" s="98">
        <f>Zeitplanung!N39</f>
        <v>0</v>
      </c>
    </row>
    <row r="8" spans="1:14" ht="16.5" thickTop="1" thickBot="1" x14ac:dyDescent="0.4">
      <c r="A8" s="100">
        <f>Zeitplanung!O$4</f>
        <v>43077</v>
      </c>
      <c r="B8" s="98">
        <f>Zeitplanung!O39</f>
        <v>0</v>
      </c>
    </row>
    <row r="9" spans="1:14" ht="16.5" thickTop="1" thickBot="1" x14ac:dyDescent="0.4">
      <c r="A9" s="100">
        <f>Zeitplanung!P$4</f>
        <v>43080</v>
      </c>
      <c r="B9" s="98">
        <f>Zeitplanung!P39</f>
        <v>0</v>
      </c>
    </row>
    <row r="10" spans="1:14" ht="16.5" thickTop="1" thickBot="1" x14ac:dyDescent="0.4">
      <c r="A10" s="100">
        <f>Zeitplanung!Q$4</f>
        <v>43081</v>
      </c>
      <c r="B10" s="98">
        <f>Zeitplanung!Q39</f>
        <v>0</v>
      </c>
    </row>
    <row r="11" spans="1:14" ht="16.5" thickTop="1" thickBot="1" x14ac:dyDescent="0.4">
      <c r="A11" s="100">
        <f>Zeitplanung!R$4</f>
        <v>43082</v>
      </c>
      <c r="B11" s="98">
        <f>Zeitplanung!R39</f>
        <v>6.9</v>
      </c>
    </row>
    <row r="12" spans="1:14" ht="16.5" thickTop="1" thickBot="1" x14ac:dyDescent="0.4">
      <c r="A12" s="100">
        <f>Zeitplanung!S$4</f>
        <v>43083</v>
      </c>
      <c r="B12" s="98">
        <f>Zeitplanung!S39</f>
        <v>9</v>
      </c>
    </row>
    <row r="13" spans="1:14" ht="16.5" thickTop="1" thickBot="1" x14ac:dyDescent="0.4">
      <c r="A13" s="100">
        <f>Zeitplanung!T$4</f>
        <v>43084</v>
      </c>
      <c r="B13" s="98">
        <f>Zeitplanung!T39</f>
        <v>7.5</v>
      </c>
    </row>
    <row r="14" spans="1:14" ht="16.5" thickTop="1" thickBot="1" x14ac:dyDescent="0.4">
      <c r="A14" s="100">
        <f>Zeitplanung!U$4</f>
        <v>43087</v>
      </c>
      <c r="B14" s="98">
        <f>Zeitplanung!U39</f>
        <v>0</v>
      </c>
    </row>
    <row r="15" spans="1:14" ht="16.5" thickTop="1" thickBot="1" x14ac:dyDescent="0.4">
      <c r="A15" s="100">
        <f>Zeitplanung!V$4</f>
        <v>43088</v>
      </c>
      <c r="B15" s="98">
        <f>Zeitplanung!V39</f>
        <v>0</v>
      </c>
    </row>
    <row r="16" spans="1:14" ht="16.5" thickTop="1" thickBot="1" x14ac:dyDescent="0.4">
      <c r="A16" s="100">
        <f>Zeitplanung!W$4</f>
        <v>43089</v>
      </c>
      <c r="B16" s="98">
        <f>Zeitplanung!W39</f>
        <v>7.6</v>
      </c>
    </row>
    <row r="17" spans="1:2" ht="16.5" thickTop="1" thickBot="1" x14ac:dyDescent="0.4">
      <c r="A17" s="100">
        <f>Zeitplanung!X$4</f>
        <v>43090</v>
      </c>
      <c r="B17" s="98">
        <f>Zeitplanung!X39</f>
        <v>0</v>
      </c>
    </row>
    <row r="18" spans="1:2" ht="16.5" thickTop="1" thickBot="1" x14ac:dyDescent="0.4">
      <c r="A18" s="100">
        <f>Zeitplanung!Y$4</f>
        <v>43091</v>
      </c>
      <c r="B18" s="98">
        <f>Zeitplanung!Y39</f>
        <v>0</v>
      </c>
    </row>
    <row r="19" spans="1:2" ht="16.5" thickTop="1" thickBot="1" x14ac:dyDescent="0.4">
      <c r="A19" s="100">
        <f>Zeitplanung!Z$4</f>
        <v>43094</v>
      </c>
      <c r="B19" s="98">
        <f>Zeitplanung!Z39</f>
        <v>0</v>
      </c>
    </row>
    <row r="20" spans="1:2" ht="16.5" thickTop="1" thickBot="1" x14ac:dyDescent="0.4">
      <c r="A20" s="100">
        <f>Zeitplanung!AA$4</f>
        <v>43095</v>
      </c>
      <c r="B20" s="98">
        <f>Zeitplanung!AA39</f>
        <v>0</v>
      </c>
    </row>
    <row r="21" spans="1:2" ht="16.5" thickTop="1" thickBot="1" x14ac:dyDescent="0.4">
      <c r="A21" s="100">
        <f>Zeitplanung!AB$4</f>
        <v>43096</v>
      </c>
      <c r="B21" s="98">
        <f>Zeitplanung!AB39</f>
        <v>0</v>
      </c>
    </row>
    <row r="22" spans="1:2" ht="16.5" thickTop="1" thickBot="1" x14ac:dyDescent="0.4">
      <c r="A22" s="100">
        <f>Zeitplanung!AC$4</f>
        <v>43097</v>
      </c>
      <c r="B22" s="98">
        <f>Zeitplanung!AC39</f>
        <v>0</v>
      </c>
    </row>
    <row r="23" spans="1:2" ht="16.5" thickTop="1" thickBot="1" x14ac:dyDescent="0.4">
      <c r="A23" s="100">
        <f>Zeitplanung!AD$4</f>
        <v>43098</v>
      </c>
      <c r="B23" s="98">
        <f>Zeitplanung!AD39</f>
        <v>0</v>
      </c>
    </row>
    <row r="24" spans="1:2" ht="16.5" thickTop="1" thickBot="1" x14ac:dyDescent="0.4">
      <c r="A24" s="100">
        <f>Zeitplanung!AE$4</f>
        <v>43101</v>
      </c>
      <c r="B24" s="98">
        <f>Zeitplanung!AE39</f>
        <v>0</v>
      </c>
    </row>
    <row r="25" spans="1:2" ht="16.5" thickTop="1" thickBot="1" x14ac:dyDescent="0.4">
      <c r="A25" s="100">
        <f>Zeitplanung!AF$4</f>
        <v>43102</v>
      </c>
      <c r="B25" s="98">
        <f>Zeitplanung!AF39</f>
        <v>0</v>
      </c>
    </row>
    <row r="26" spans="1:2" ht="16.5" thickTop="1" thickBot="1" x14ac:dyDescent="0.4">
      <c r="A26" s="100">
        <f>Zeitplanung!AG$4</f>
        <v>43103</v>
      </c>
      <c r="B26" s="98">
        <f>Zeitplanung!AG39</f>
        <v>0</v>
      </c>
    </row>
    <row r="27" spans="1:2" ht="16.5" thickTop="1" thickBot="1" x14ac:dyDescent="0.4">
      <c r="A27" s="100">
        <f>Zeitplanung!AH$4</f>
        <v>43104</v>
      </c>
      <c r="B27" s="98">
        <f>Zeitplanung!AH39</f>
        <v>0</v>
      </c>
    </row>
    <row r="28" spans="1:2" ht="16.5" thickTop="1" thickBot="1" x14ac:dyDescent="0.4">
      <c r="A28" s="100">
        <f>Zeitplanung!AI$4</f>
        <v>43105</v>
      </c>
      <c r="B28" s="98">
        <f>Zeitplanung!AI39</f>
        <v>0</v>
      </c>
    </row>
    <row r="29" spans="1:2" ht="16.5" thickTop="1" thickBot="1" x14ac:dyDescent="0.4">
      <c r="A29" s="100">
        <f>Zeitplanung!AJ$4</f>
        <v>43108</v>
      </c>
      <c r="B29" s="98">
        <f>Zeitplanung!AJ39</f>
        <v>0</v>
      </c>
    </row>
    <row r="30" spans="1:2" ht="16.5" thickTop="1" thickBot="1" x14ac:dyDescent="0.4">
      <c r="A30" s="100">
        <f>Zeitplanung!AK$4</f>
        <v>43109</v>
      </c>
      <c r="B30" s="98">
        <f>Zeitplanung!AK39</f>
        <v>0</v>
      </c>
    </row>
    <row r="31" spans="1:2" ht="16.5" thickTop="1" thickBot="1" x14ac:dyDescent="0.4">
      <c r="A31" s="100">
        <f>Zeitplanung!AL$4</f>
        <v>43110</v>
      </c>
      <c r="B31" s="98">
        <f>Zeitplanung!AL39</f>
        <v>0</v>
      </c>
    </row>
    <row r="32" spans="1:2" ht="16.5" thickTop="1" thickBot="1" x14ac:dyDescent="0.4">
      <c r="A32" s="100">
        <f>Zeitplanung!AM$4</f>
        <v>43111</v>
      </c>
      <c r="B32" s="98">
        <f>Zeitplanung!AM39</f>
        <v>0</v>
      </c>
    </row>
    <row r="33" spans="1:4" ht="16.5" thickTop="1" thickBot="1" x14ac:dyDescent="0.4">
      <c r="A33" s="100">
        <f>Zeitplanung!AN$4</f>
        <v>43112</v>
      </c>
      <c r="B33" s="98">
        <f>Zeitplanung!AN39</f>
        <v>0</v>
      </c>
    </row>
    <row r="34" spans="1:4" ht="15.5" thickTop="1" x14ac:dyDescent="0.3"/>
    <row r="35" spans="1:4" ht="15.5" thickBot="1" x14ac:dyDescent="0.35"/>
    <row r="36" spans="1:4" ht="16.5" thickTop="1" thickBot="1" x14ac:dyDescent="0.4">
      <c r="A36" s="204" t="s">
        <v>22</v>
      </c>
      <c r="B36" s="205"/>
      <c r="C36" s="3" t="s">
        <v>23</v>
      </c>
      <c r="D36" s="3" t="s">
        <v>24</v>
      </c>
    </row>
    <row r="37" spans="1:4" ht="16.5" thickTop="1" thickBot="1" x14ac:dyDescent="0.4">
      <c r="A37" s="201" t="s">
        <v>11</v>
      </c>
      <c r="B37" s="202"/>
      <c r="C37" s="98">
        <f>Zeitplanung!C5</f>
        <v>22</v>
      </c>
      <c r="D37" s="98">
        <f>Zeitplanung!D5</f>
        <v>9.6</v>
      </c>
    </row>
    <row r="38" spans="1:4" ht="16.5" thickTop="1" thickBot="1" x14ac:dyDescent="0.4">
      <c r="A38" s="206" t="s">
        <v>14</v>
      </c>
      <c r="B38" s="207"/>
      <c r="C38" s="98">
        <f>Zeitplanung!C11</f>
        <v>6</v>
      </c>
      <c r="D38" s="98">
        <f>Zeitplanung!D11</f>
        <v>5.5</v>
      </c>
    </row>
    <row r="39" spans="1:4" ht="16.5" thickTop="1" thickBot="1" x14ac:dyDescent="0.4">
      <c r="A39" s="201" t="s">
        <v>10</v>
      </c>
      <c r="B39" s="202"/>
      <c r="C39" s="98">
        <f>Zeitplanung!C16</f>
        <v>63.400000000000006</v>
      </c>
      <c r="D39" s="98">
        <f>Zeitplanung!D16</f>
        <v>22.900000000000002</v>
      </c>
    </row>
    <row r="40" spans="1:4" ht="16.5" thickTop="1" thickBot="1" x14ac:dyDescent="0.4">
      <c r="A40" s="206" t="s">
        <v>8</v>
      </c>
      <c r="B40" s="207"/>
      <c r="C40" s="98">
        <f>Zeitplanung!C29</f>
        <v>6</v>
      </c>
      <c r="D40" s="98">
        <f>Zeitplanung!D29</f>
        <v>0</v>
      </c>
    </row>
    <row r="41" spans="1:4" ht="16.5" thickTop="1" thickBot="1" x14ac:dyDescent="0.4">
      <c r="A41" s="201" t="s">
        <v>12</v>
      </c>
      <c r="B41" s="202"/>
      <c r="C41" s="98">
        <f>Zeitplanung!C33</f>
        <v>5</v>
      </c>
      <c r="D41" s="98">
        <f>Zeitplanung!D33</f>
        <v>0</v>
      </c>
    </row>
    <row r="42" spans="1:4" ht="16.5" thickTop="1" thickBot="1" x14ac:dyDescent="0.4">
      <c r="A42" s="201" t="s">
        <v>9</v>
      </c>
      <c r="B42" s="202"/>
      <c r="C42" s="98">
        <f>Zeitplanung!C36</f>
        <v>0</v>
      </c>
      <c r="D42" s="98">
        <f>Zeitplanung!D36</f>
        <v>0</v>
      </c>
    </row>
    <row r="43" spans="1:4" ht="15.5" thickTop="1" x14ac:dyDescent="0.3"/>
  </sheetData>
  <mergeCells count="8">
    <mergeCell ref="A41:B41"/>
    <mergeCell ref="A42:B42"/>
    <mergeCell ref="A1:N1"/>
    <mergeCell ref="A36:B36"/>
    <mergeCell ref="A37:B37"/>
    <mergeCell ref="A38:B38"/>
    <mergeCell ref="A39:B39"/>
    <mergeCell ref="A40:B40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Fynn Bucher</cp:lastModifiedBy>
  <cp:lastPrinted>2010-05-10T16:47:38Z</cp:lastPrinted>
  <dcterms:created xsi:type="dcterms:W3CDTF">1999-11-03T07:20:44Z</dcterms:created>
  <dcterms:modified xsi:type="dcterms:W3CDTF">2017-12-20T15:10:15Z</dcterms:modified>
</cp:coreProperties>
</file>