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PPI 11\Documents\GitHub\proyecto-ippi\Presupuestos\"/>
    </mc:Choice>
  </mc:AlternateContent>
  <xr:revisionPtr revIDLastSave="0" documentId="13_ncr:1_{CCEE831B-3ADA-4757-B614-FFD049606AFE}" xr6:coauthVersionLast="47" xr6:coauthVersionMax="47" xr10:uidLastSave="{00000000-0000-0000-0000-000000000000}"/>
  <bookViews>
    <workbookView xWindow="-120" yWindow="-120" windowWidth="29040" windowHeight="15840" tabRatio="788" firstSheet="1" activeTab="2" xr2:uid="{00000000-000D-0000-FFFF-FFFF00000000}"/>
  </bookViews>
  <sheets>
    <sheet name="REQUI P2141" sheetId="29" r:id="rId1"/>
    <sheet name="P2141" sheetId="25" r:id="rId2"/>
    <sheet name="REQUI P2941" sheetId="42" r:id="rId3"/>
    <sheet name="P2941" sheetId="26" r:id="rId4"/>
    <sheet name="P2941 2024-02-12" sheetId="30" r:id="rId5"/>
    <sheet name="P2141 2024-06-28" sheetId="31" r:id="rId6"/>
    <sheet name="P2141 2024-09-26" sheetId="32" r:id="rId7"/>
    <sheet name="2023-11-01" sheetId="33" r:id="rId8"/>
    <sheet name="2023-12-01" sheetId="34" r:id="rId9"/>
    <sheet name="P2941 2024-05-27" sheetId="35" r:id="rId10"/>
    <sheet name="P2141 2023-03-27" sheetId="36" r:id="rId11"/>
    <sheet name="P2941 2023-03-27" sheetId="37" r:id="rId12"/>
    <sheet name="P2141 2023-06-28" sheetId="38" r:id="rId13"/>
    <sheet name="P2941 2023-06-28" sheetId="39" r:id="rId14"/>
    <sheet name="P2911 2023-06-28" sheetId="40" r:id="rId15"/>
  </sheets>
  <definedNames>
    <definedName name="_xlnm._FilterDatabase" localSheetId="5" hidden="1">'P2141 2024-06-28'!$B$3:$H$3</definedName>
    <definedName name="_xlnm._FilterDatabase" localSheetId="6" hidden="1">'P2141 2024-09-26'!$B$3:$H$3</definedName>
    <definedName name="_xlnm.Print_Area" localSheetId="0">'REQUI P2141'!$A$1:$J$40</definedName>
    <definedName name="_xlnm.Print_Area" localSheetId="2">'REQUI P2941'!$A$1:$J$40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0" i="42" l="1"/>
  <c r="O29" i="42"/>
  <c r="O28" i="42"/>
  <c r="N30" i="42"/>
  <c r="M30" i="42"/>
  <c r="M29" i="42"/>
  <c r="M28" i="42"/>
  <c r="J30" i="42"/>
  <c r="J29" i="42"/>
  <c r="N29" i="42" s="1"/>
  <c r="J28" i="42"/>
  <c r="N28" i="42" s="1"/>
  <c r="H30" i="42"/>
  <c r="H29" i="42"/>
  <c r="H28" i="42"/>
  <c r="B30" i="42"/>
  <c r="B29" i="42"/>
  <c r="B28" i="42"/>
  <c r="I20" i="26"/>
  <c r="I19" i="26"/>
  <c r="I18" i="26"/>
  <c r="I17" i="26"/>
  <c r="I16" i="26"/>
  <c r="I15" i="26"/>
  <c r="I14" i="26" l="1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M14" i="42"/>
  <c r="M15" i="42"/>
  <c r="M16" i="42"/>
  <c r="M17" i="42"/>
  <c r="M18" i="42"/>
  <c r="M19" i="42"/>
  <c r="M20" i="42"/>
  <c r="M21" i="42"/>
  <c r="M22" i="42"/>
  <c r="M23" i="42"/>
  <c r="M24" i="42"/>
  <c r="M25" i="42"/>
  <c r="M26" i="42"/>
  <c r="M27" i="42"/>
  <c r="N27" i="42" s="1"/>
  <c r="J14" i="42"/>
  <c r="N14" i="42" s="1"/>
  <c r="J15" i="42"/>
  <c r="J16" i="42"/>
  <c r="J17" i="42"/>
  <c r="J18" i="42"/>
  <c r="N18" i="42" s="1"/>
  <c r="J19" i="42"/>
  <c r="J20" i="42"/>
  <c r="J21" i="42"/>
  <c r="J22" i="42"/>
  <c r="N22" i="42" s="1"/>
  <c r="J23" i="42"/>
  <c r="J24" i="42"/>
  <c r="J25" i="42"/>
  <c r="J26" i="42"/>
  <c r="N26" i="42" s="1"/>
  <c r="J27" i="42"/>
  <c r="H19" i="42"/>
  <c r="H20" i="42"/>
  <c r="H21" i="42"/>
  <c r="H22" i="42"/>
  <c r="H23" i="42"/>
  <c r="H24" i="42"/>
  <c r="H25" i="42"/>
  <c r="H26" i="42"/>
  <c r="H27" i="42"/>
  <c r="H18" i="42"/>
  <c r="H17" i="42"/>
  <c r="H16" i="42"/>
  <c r="H15" i="42"/>
  <c r="H14" i="42"/>
  <c r="B27" i="42"/>
  <c r="B26" i="42"/>
  <c r="B25" i="42"/>
  <c r="B24" i="42"/>
  <c r="B23" i="42"/>
  <c r="B22" i="42"/>
  <c r="B21" i="42"/>
  <c r="B20" i="42"/>
  <c r="B19" i="42"/>
  <c r="B18" i="42"/>
  <c r="B17" i="42"/>
  <c r="B16" i="42"/>
  <c r="B15" i="42"/>
  <c r="B14" i="42"/>
  <c r="O13" i="42"/>
  <c r="M13" i="42"/>
  <c r="J13" i="42"/>
  <c r="H13" i="42"/>
  <c r="B13" i="42"/>
  <c r="F1" i="25"/>
  <c r="E1" i="25"/>
  <c r="A14" i="42"/>
  <c r="A15" i="42" s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28" i="42" s="1"/>
  <c r="A29" i="42" s="1"/>
  <c r="A30" i="42" s="1"/>
  <c r="J4" i="42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M30" i="29"/>
  <c r="M29" i="29"/>
  <c r="H30" i="29"/>
  <c r="H29" i="29"/>
  <c r="B30" i="29"/>
  <c r="B29" i="29"/>
  <c r="M28" i="29"/>
  <c r="M27" i="29"/>
  <c r="M26" i="29"/>
  <c r="M25" i="29"/>
  <c r="M24" i="29"/>
  <c r="M23" i="29"/>
  <c r="M22" i="29"/>
  <c r="M21" i="29"/>
  <c r="M20" i="29"/>
  <c r="M19" i="29"/>
  <c r="M18" i="29"/>
  <c r="M17" i="29"/>
  <c r="M16" i="29"/>
  <c r="M15" i="29"/>
  <c r="M14" i="29"/>
  <c r="N14" i="29" s="1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B25" i="29"/>
  <c r="B26" i="29"/>
  <c r="B27" i="29"/>
  <c r="B28" i="29"/>
  <c r="B21" i="29"/>
  <c r="B22" i="29"/>
  <c r="B23" i="29"/>
  <c r="B24" i="29"/>
  <c r="B20" i="29"/>
  <c r="B19" i="29"/>
  <c r="B18" i="29"/>
  <c r="B17" i="29"/>
  <c r="B16" i="29"/>
  <c r="B15" i="29"/>
  <c r="B14" i="29"/>
  <c r="N20" i="42" l="1"/>
  <c r="N16" i="42"/>
  <c r="N21" i="42"/>
  <c r="N17" i="42"/>
  <c r="N23" i="42"/>
  <c r="N19" i="42"/>
  <c r="N25" i="42"/>
  <c r="N15" i="42"/>
  <c r="N24" i="42"/>
  <c r="N13" i="42"/>
  <c r="N28" i="29"/>
  <c r="N24" i="29"/>
  <c r="N16" i="29"/>
  <c r="N15" i="29"/>
  <c r="N27" i="29"/>
  <c r="N23" i="29"/>
  <c r="N19" i="29"/>
  <c r="N30" i="29"/>
  <c r="N26" i="29"/>
  <c r="N22" i="29"/>
  <c r="N18" i="29"/>
  <c r="N29" i="29"/>
  <c r="N25" i="29"/>
  <c r="N21" i="29"/>
  <c r="N17" i="29"/>
  <c r="N20" i="29"/>
  <c r="M13" i="29"/>
  <c r="J13" i="29"/>
  <c r="H13" i="29"/>
  <c r="B13" i="29"/>
  <c r="H8" i="40"/>
  <c r="H7" i="40"/>
  <c r="H6" i="40"/>
  <c r="H5" i="40"/>
  <c r="H9" i="40" s="1"/>
  <c r="H10" i="40" s="1"/>
  <c r="H4" i="40"/>
  <c r="H3" i="40"/>
  <c r="H7" i="39"/>
  <c r="H6" i="39"/>
  <c r="H5" i="39"/>
  <c r="H4" i="39"/>
  <c r="H8" i="39" s="1"/>
  <c r="H9" i="39" s="1"/>
  <c r="H3" i="39"/>
  <c r="H22" i="38"/>
  <c r="H21" i="38"/>
  <c r="H20" i="38"/>
  <c r="H19" i="38"/>
  <c r="H18" i="38"/>
  <c r="H17" i="38"/>
  <c r="H16" i="38"/>
  <c r="H15" i="38"/>
  <c r="H14" i="38"/>
  <c r="H13" i="38"/>
  <c r="H12" i="38"/>
  <c r="H11" i="38"/>
  <c r="H10" i="38"/>
  <c r="H9" i="38"/>
  <c r="H8" i="38"/>
  <c r="H7" i="38"/>
  <c r="H6" i="38"/>
  <c r="H5" i="38"/>
  <c r="H4" i="38"/>
  <c r="H3" i="38"/>
  <c r="H24" i="38" s="1"/>
  <c r="H25" i="38" s="1"/>
  <c r="M10" i="42" l="1"/>
  <c r="N10" i="42" s="1"/>
  <c r="N13" i="29"/>
  <c r="M10" i="29"/>
  <c r="N10" i="29" s="1"/>
  <c r="H6" i="37"/>
  <c r="H5" i="37"/>
  <c r="H4" i="37"/>
  <c r="H3" i="37"/>
  <c r="H7" i="37" s="1"/>
  <c r="H8" i="37" s="1"/>
  <c r="H6" i="36"/>
  <c r="H5" i="36"/>
  <c r="H4" i="36"/>
  <c r="H3" i="36"/>
  <c r="H7" i="36" s="1"/>
  <c r="H8" i="36" s="1"/>
  <c r="H6" i="35" l="1"/>
  <c r="H5" i="35"/>
  <c r="H4" i="35"/>
  <c r="H3" i="35"/>
  <c r="H7" i="35" s="1"/>
  <c r="H8" i="35" s="1"/>
  <c r="H42" i="34" l="1"/>
  <c r="H41" i="34"/>
  <c r="H40" i="34"/>
  <c r="H39" i="34"/>
  <c r="H38" i="34"/>
  <c r="H37" i="34"/>
  <c r="H36" i="34"/>
  <c r="H35" i="34"/>
  <c r="H34" i="34"/>
  <c r="H33" i="34"/>
  <c r="H32" i="34"/>
  <c r="H31" i="34"/>
  <c r="H30" i="34"/>
  <c r="H29" i="34"/>
  <c r="H28" i="34"/>
  <c r="H27" i="34"/>
  <c r="H26" i="34"/>
  <c r="H25" i="34"/>
  <c r="H24" i="34"/>
  <c r="H23" i="34"/>
  <c r="H22" i="34"/>
  <c r="H21" i="34"/>
  <c r="H20" i="34"/>
  <c r="H19" i="34"/>
  <c r="H18" i="34"/>
  <c r="H17" i="34"/>
  <c r="H16" i="34"/>
  <c r="H15" i="34"/>
  <c r="H14" i="34"/>
  <c r="H13" i="34"/>
  <c r="H12" i="34"/>
  <c r="H11" i="34"/>
  <c r="H10" i="34"/>
  <c r="H9" i="34"/>
  <c r="H8" i="34"/>
  <c r="H7" i="34"/>
  <c r="H6" i="34"/>
  <c r="H5" i="34"/>
  <c r="H4" i="34"/>
  <c r="H3" i="34"/>
  <c r="H43" i="34" s="1"/>
  <c r="H44" i="34" s="1"/>
  <c r="H10" i="33" l="1"/>
  <c r="H9" i="33"/>
  <c r="H8" i="33"/>
  <c r="H7" i="33"/>
  <c r="H6" i="33"/>
  <c r="H5" i="33"/>
  <c r="H4" i="33"/>
  <c r="H3" i="33"/>
  <c r="H11" i="33" s="1"/>
  <c r="H12" i="33" s="1"/>
  <c r="H10" i="32" l="1"/>
  <c r="H9" i="32"/>
  <c r="H8" i="32"/>
  <c r="H7" i="32"/>
  <c r="H6" i="32"/>
  <c r="H5" i="32"/>
  <c r="H4" i="32"/>
  <c r="H1" i="32" s="1"/>
  <c r="H2" i="32" s="1"/>
  <c r="A1" i="32"/>
  <c r="H13" i="31" l="1"/>
  <c r="H12" i="31"/>
  <c r="H11" i="31"/>
  <c r="H10" i="31"/>
  <c r="H9" i="31"/>
  <c r="H8" i="31"/>
  <c r="H7" i="31"/>
  <c r="H6" i="31"/>
  <c r="H5" i="31"/>
  <c r="H4" i="31"/>
  <c r="H1" i="31" s="1"/>
  <c r="H2" i="31" s="1"/>
  <c r="A1" i="31"/>
  <c r="H7" i="30" l="1"/>
  <c r="H6" i="30"/>
  <c r="H5" i="30"/>
  <c r="H4" i="30"/>
  <c r="H8" i="30" s="1"/>
  <c r="H9" i="30" s="1"/>
  <c r="H3" i="30"/>
  <c r="J4" i="29" l="1"/>
  <c r="A14" i="29" l="1"/>
  <c r="A15" i="29" s="1"/>
  <c r="A16" i="29" s="1"/>
  <c r="A17" i="29" s="1"/>
  <c r="A18" i="29" s="1"/>
  <c r="A19" i="29" s="1"/>
  <c r="A20" i="29" s="1"/>
  <c r="A21" i="29" s="1"/>
  <c r="A22" i="29" s="1"/>
  <c r="A23" i="29" l="1"/>
  <c r="A24" i="29"/>
  <c r="A25" i="29" s="1"/>
  <c r="A26" i="29" s="1"/>
  <c r="A27" i="29" s="1"/>
  <c r="A28" i="29" s="1"/>
  <c r="I17" i="25" l="1"/>
  <c r="I16" i="25"/>
  <c r="I15" i="25"/>
  <c r="I14" i="25"/>
  <c r="I13" i="26"/>
  <c r="I12" i="26" l="1"/>
  <c r="I11" i="26" l="1"/>
  <c r="I20" i="25"/>
  <c r="I19" i="25" l="1"/>
  <c r="I13" i="25"/>
  <c r="I18" i="25"/>
  <c r="I10" i="26" l="1"/>
  <c r="I9" i="26"/>
  <c r="I8" i="26"/>
  <c r="I7" i="26"/>
  <c r="I6" i="26"/>
  <c r="I5" i="26"/>
  <c r="I4" i="26"/>
  <c r="I3" i="26"/>
  <c r="E1" i="26" l="1"/>
  <c r="F1" i="26" s="1"/>
  <c r="I5" i="25"/>
  <c r="I12" i="25"/>
  <c r="I11" i="25"/>
  <c r="I10" i="25"/>
  <c r="I9" i="25"/>
  <c r="I8" i="25"/>
  <c r="I7" i="25"/>
  <c r="I6" i="25"/>
  <c r="I4" i="25"/>
  <c r="I3" i="25"/>
</calcChain>
</file>

<file path=xl/sharedStrings.xml><?xml version="1.0" encoding="utf-8"?>
<sst xmlns="http://schemas.openxmlformats.org/spreadsheetml/2006/main" count="708" uniqueCount="349">
  <si>
    <t>Precio Público</t>
  </si>
  <si>
    <t>Diseño</t>
  </si>
  <si>
    <t>Cantidad</t>
  </si>
  <si>
    <t>Descripción</t>
  </si>
  <si>
    <t>Total</t>
  </si>
  <si>
    <t>Imagen Referencia</t>
  </si>
  <si>
    <t>Proveedor Referencia</t>
  </si>
  <si>
    <t>Liga de referencia</t>
  </si>
  <si>
    <t>Computadora Dell Vostro 3710 SFF, Intel Core i7-12700 2.10GHz, 16GB, 512GB SSD, Windows 10 Pro 64-bit</t>
  </si>
  <si>
    <t>Mercado Libre</t>
  </si>
  <si>
    <t xml:space="preserve">Total: </t>
  </si>
  <si>
    <t>https://www.mercadolibre.com.mx/rexqualis-completo-kit-compatible-c-arduino-ide-con-espanol-tutorial-placa-r3placa-de-pruebas-830-120-resistencias-y-otros-modulos-diversos/p/MLM37729310?pdp_filters=item_id%3AMLM5450691438&amp;sid=purchases</t>
  </si>
  <si>
    <t>Sensor de temperatura encapsulado</t>
  </si>
  <si>
    <t>Stereen</t>
  </si>
  <si>
    <t>Resistencia de carbon 1/2W 330 Ohms</t>
  </si>
  <si>
    <t>Llantas para proyectos</t>
  </si>
  <si>
    <t xml:space="preserve">Micro Switch Push 4 terminales 12V </t>
  </si>
  <si>
    <t xml:space="preserve">Pila Alcalina de 9 V Alta capacidad </t>
  </si>
  <si>
    <t xml:space="preserve">Multimetro Digital Basico </t>
  </si>
  <si>
    <t>https://www.steren.com.mx/llantas-de-plastico.html</t>
  </si>
  <si>
    <t>https://www.steren.com.mx/pila-alcalina-ultra-9v-cuadrada-de-larga-duracion.html</t>
  </si>
  <si>
    <t>https://www.steren.com.mx/multimetro-compacto-economico.html</t>
  </si>
  <si>
    <t>https://www.mercadolibre.com.mx/kit-de-resistencias-2600-pzs-130-valores-14w-1/p/MLM46826035?pdp_filters=item_id:MLM5542915998#reviews</t>
  </si>
  <si>
    <t>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</t>
  </si>
  <si>
    <t>Buzzer Zumbador Piezoeléctrico 95db</t>
  </si>
  <si>
    <t>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</t>
  </si>
  <si>
    <t>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</t>
  </si>
  <si>
    <t>Paquete De 100 Fotorresistencias Ldr 5 Mm Sensor De Luz 5516 Tecneu</t>
  </si>
  <si>
    <t>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</t>
  </si>
  <si>
    <t>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</t>
  </si>
  <si>
    <t>Motorreductor Recto 48:1 Motor</t>
  </si>
  <si>
    <t>https://www.mercadolibre.com.mx/nobreak-enson-ens-ea2150-1500va-900w-6-contactos-negro-senoidal/p/MLM25477014#reviews</t>
  </si>
  <si>
    <t>Nobreak Enson ENS-EA2150 1500VA 900W 6 Contactos Negro Senoidal</t>
  </si>
  <si>
    <t>Servomotor Practinet SG90 Micro Servo 1.8kgcm Arduino Raspberry</t>
  </si>
  <si>
    <t>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</t>
  </si>
  <si>
    <t>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</t>
  </si>
  <si>
    <t>Adeske Kit de Limpieza para PC Soplador de Aire Inalámbrico 300000 RPM 4 Velocidades 4 Boquillas 10 Cepillos Batería 8000mAh Recargable Luz LED Pantalla LED</t>
  </si>
  <si>
    <t>Pasta Térmica Arctic Cooling Mx-4 De 4g 8 Años Distribuidor</t>
  </si>
  <si>
    <t>https://www.mercadolibre.com.mx/pasta-termica-arctic-cooling-mx4-de-4g-8-anos-distribuidor/up/MLMU723390533?pdp_filters=item_id:MLM834663191#polycard_client=cart_list&amp;wid=MLM834663191&amp;sid=cart</t>
  </si>
  <si>
    <t>Cable Extensión Usb 2.0 10 Metros Macho - Hembra Negro</t>
  </si>
  <si>
    <t>Ssd Adata Su630 480gb 2.5 Sata Iii 520/450 Mb/s Asu630ss-480</t>
  </si>
  <si>
    <t>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</t>
  </si>
  <si>
    <t>Memoria RAM Rasalas DDR3 2x8GB 16GB PC3-10600S SODIMM para Laptops GAMER DDR3-1333MHz</t>
  </si>
  <si>
    <t>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</t>
  </si>
  <si>
    <t>https://www.mercadolibre.com.mx/memoria-ram-gamer-rasalas-8gb-ddr3-1600mhz-dimm-azul-para-pc-de-escritorio/p/MLM43805151?pdp_filters=item_id:MLM3717436146#polycard_client=recommendations_pdp-pads-up&amp;reco_backend=recomm_platform_base_pads_ron_MERGE&amp;reco_model=search_recos_backend_merge&amp;reco_client=pdp-pads-up&amp;reco_item_pos=1&amp;reco_backend_type=low_level&amp;reco_id=9c077bb5-a13e-4524-99f7-7fdd76f83500&amp;wid=MLM3717436146&amp;sid=recos&amp;is_advertising=true&amp;ad_domain=PDPDESKTOP_UP&amp;ad_position=2&amp;ad_click_id=Y2FiZjQ2N2ItNmZhNy00YjllLTk3MDEtNzFkYTc5MzFkOGUw&amp;gid=1&amp;pid=1</t>
  </si>
  <si>
    <t>Memoria RAM Gamer Rasalas 8GB DDR3 1600MHz DIMM Azul para PC de Escritorio</t>
  </si>
  <si>
    <t>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</t>
  </si>
  <si>
    <t>Memoria RAM DDR3 8GB (2x4GB) 1333MHz UDIMM Escritorio Rasalas Gamer</t>
  </si>
  <si>
    <t>Cable De Corriente Alimentación 2m Color Negro</t>
  </si>
  <si>
    <t>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</t>
  </si>
  <si>
    <t>Cable Convertidor Displayport A Vga,hd 1,8 M 1080p 60hz Aomu</t>
  </si>
  <si>
    <t>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</t>
  </si>
  <si>
    <t>JeeYee Cable Displayport A Hdmi Dp Blindado Hdmi 1.8m Negro, Soporta Resolución Hd, Dp Macho A Hdmi Macho, Nota No Soporta Hdmi A Dp</t>
  </si>
  <si>
    <t>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</t>
  </si>
  <si>
    <t>Cable Ugreen DisplayPort 1.4 de 3 Metros para 8K@60Hz con Blindaje y FreeSync</t>
  </si>
  <si>
    <t>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</t>
  </si>
  <si>
    <t>25 Pilas Cr2032 De Litio 3v Cr-2032 3 Volts Para Bios Pc</t>
  </si>
  <si>
    <t>https://www.mercadolibre.com.mx/25-pilas-cr2032-de-litio-3v-cr-2032-3-volts-para-bios-pc/p/MLM2082466341?pdp_filters=item_id%3AMLM1693612143&amp;sid=bookmarks#polycard_client=bookmark&amp;wid=MLM1693612143&amp;sid=bookmarks</t>
  </si>
  <si>
    <t>https://www.mercadolibre.com.mx/hub-6-en-1-ugreen-usb-c-a-1-hdmi-3-usb-a-2-sdtf-5gbps-gris/p/MLM34491153?pdp_filters=item_id%3AMLM2987561638&amp;sid=bookmarks#polycard_client=bookmark&amp;wid=MLM2987561638&amp;sid=bookmarks&amp;gid=1&amp;pid=1</t>
  </si>
  <si>
    <t>Hub 6 En 1 Ugreen Usb-c A 1 Hdmi, 3 Usb A, 2 Sd/tf 5gbps Gris</t>
  </si>
  <si>
    <t>Sensor Ultrasonico Hc-sr04 Arduino</t>
  </si>
  <si>
    <t>https://www.mercadolibre.com.mx/sensor-ultrasonico-hc-sr04-arduino/p/MLM46959601</t>
  </si>
  <si>
    <t>5 Piezas Sensor De Temperatura Tmp36</t>
  </si>
  <si>
    <t>https://www.mercadolibre.com.mx/5-piezas-sensor-de-temperatura-tmp36/up/MLMU560815146?pdp_filters=item_id:MLM1584118283</t>
  </si>
  <si>
    <t>Display Lcd 16x2, 1602a Para Arduino, Con Pines Soladados</t>
  </si>
  <si>
    <t>https://www.mercadolibre.com.mx/display-lcd-16x2-1602a-para-arduino-con-pines-soladados/up/MLMU532097588?pdp_filters=item_id:MLM814723036</t>
  </si>
  <si>
    <t>Transistor 2n2222a, Npn, Bipolar, (50 Piezas)</t>
  </si>
  <si>
    <t>https://www.mercadolibre.com.mx/transistor-2n2222a-npn-bipolar-50-piezas/p/MLM2109649633?pdp_filters=item_id:MLM630938028</t>
  </si>
  <si>
    <t>SUBDIRECCIÓN DE DESARROLLO DE TECNOLOGÍAS DE LA INFORMACIÓN</t>
  </si>
  <si>
    <t>RESPONSABLE DE LA DIRECCIÓN:</t>
  </si>
  <si>
    <t>MIGUEL TRINIDAD GÓMEZ HERNÁNDEZ</t>
  </si>
  <si>
    <t>UNIDAD DE MEDIDA</t>
  </si>
  <si>
    <t>CANTIDAD SOLICITADA</t>
  </si>
  <si>
    <t xml:space="preserve">ELABORÓ </t>
  </si>
  <si>
    <t>NOMBRE:</t>
  </si>
  <si>
    <t>Y  SOLICITÓ</t>
  </si>
  <si>
    <t>AREA:</t>
  </si>
  <si>
    <t>YAIR OROPEZA RAMOS</t>
  </si>
  <si>
    <t>No.</t>
  </si>
  <si>
    <t>DESCRIPCIÓN DEL BIEN Y/O SERVICIO</t>
  </si>
  <si>
    <t xml:space="preserve">Vo.  Bo.                                               </t>
  </si>
  <si>
    <t xml:space="preserve">DEPARTAMENTO DE RECURSOS MATERIALES Y SERVICIOS GENERALES </t>
  </si>
  <si>
    <t>AUTORIZÓ</t>
  </si>
  <si>
    <t>INSTITUTO POBLANO DE LOS PUEBLOS INDÍGENAS</t>
  </si>
  <si>
    <t>FORMATO DE REQUISICIÓN</t>
  </si>
  <si>
    <t>DIRECCIÓN DE ADMINISTRACIÓN Y FINANZAS</t>
  </si>
  <si>
    <t>DEPARTAMENTO DE RECURSOS MATERIALES Y SERVICIOS GENERALES</t>
  </si>
  <si>
    <t>FECHA:</t>
  </si>
  <si>
    <t>DIRECCIÓN O UNIDAD SOLICITANTE:</t>
  </si>
  <si>
    <t>PARTIDA PRESUPUESTAL-OBJETO DE GASTO:</t>
  </si>
  <si>
    <t>UR:</t>
  </si>
  <si>
    <t>PRESUPUESTO:</t>
  </si>
  <si>
    <t>COMPONENTE:</t>
  </si>
  <si>
    <t>FECHA PARA CUANDO SE REQUIERE:</t>
  </si>
  <si>
    <t>ACTIVIDAD:</t>
  </si>
  <si>
    <t>JUSTIFICACIÓN:</t>
  </si>
  <si>
    <t>AUTORIZACION DIRECCION GENERAL</t>
  </si>
  <si>
    <t xml:space="preserve"> </t>
  </si>
  <si>
    <t>C3</t>
  </si>
  <si>
    <t>A9</t>
  </si>
  <si>
    <t>APOLINARIA MARTÍNEZ ARROYO</t>
  </si>
  <si>
    <t>DIRECTORA GENERAL DEL INSTITUTO POBLANO DE LOS PUEBLOS INDÍGENAS</t>
  </si>
  <si>
    <t>Anexo1</t>
  </si>
  <si>
    <t>Startech.com Splitter Multiplicador Divisor Mini DisplayPort de 3 Puertos Triple Head</t>
  </si>
  <si>
    <t>CYBERPUERTA</t>
  </si>
  <si>
    <t>https://www.cyberpuerta.mx/Computo-Hardware/Adaptadores/Adaptadores-Video/Divisores-de-Video/Manhattan-Divisor-de-Video-Mini-DisplayPort-Macho-4x-DisplayPort-Hembra-Negro.html?gad_source=1&amp;gclid=Cj0KCQiAoKeuBhCoARIsAB4Wxtdr8P_rGLtXoxmmI0OaW0W7-at1ex1R_pzCZwCN7mO4L0_AMZ6eB2YaAohtEALw_wcB</t>
  </si>
  <si>
    <t>SSD 2.5 480GB Seagate SATA III BarraCuda 6Gb/s 7MM</t>
  </si>
  <si>
    <t>BIG COM</t>
  </si>
  <si>
    <t>https://bigcom.mx/producto/ssd-2-5-480gb-seagate-sata-iii-barracuda-6gb-s-7mm/?srsltid=AfmBOorVcuK0ZqL4kvA6iB4T5eCIA1YLhPVG5jRwEROQKUOogUrTqEkuuFw</t>
  </si>
  <si>
    <t>Mezcladora Interfaz de Audio MAONO Maonocaster Lite Estudio de Grabación Portátil TODO EN UNO con Micrófono de 3.5mm para Podcast, Streaming, Guitarra, Grabación y Gamer (AM200-S1)</t>
  </si>
  <si>
    <t>Amazon</t>
  </si>
  <si>
    <t>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</t>
  </si>
  <si>
    <t>Sistema Profesional De 2 Micrófonos Inalámbricos |wr-810 Uhf para grabación de transmisiones en vivo de redes sociales</t>
  </si>
  <si>
    <t>Steren</t>
  </si>
  <si>
    <t>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</t>
  </si>
  <si>
    <t>Mezclador de audio digital, placa de sonido, control de volumen independiente MP3, entrada USB para grabación de video conferencias</t>
  </si>
  <si>
    <t>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</t>
  </si>
  <si>
    <t>Total + Iva:</t>
  </si>
  <si>
    <t xml:space="preserve">Sub Total: </t>
  </si>
  <si>
    <t>Total:</t>
  </si>
  <si>
    <t>2 Pack Gaming Aluminum Mouse Pad (Silver &amp; Black) Compatible with Magic Mouse, DaKuan Smooth Magic Ultra Thin Double Side Mouse Mat for Fast and Accurate Control (9 inch X 7.1 inch)</t>
  </si>
  <si>
    <t>https://www.amazon.com.mx/Aluminum-Compatible-DaKuan-Accurate-Control%C3%82/dp/B07KR232BS/ref=asc_df_B07KR232BS/?hvadid=522170751353&amp;hvdev=c&amp;hvdvcmdl=undefined&amp;hvlocint=undefined&amp;hvlocphy=9073959&amp;hvnetw=g&amp;hvpone=undefined&amp;hvpos=undefined&amp;hvptwo=undefined&amp;hvqmt=undefined&amp;hvrand=4331110660744140969&amp;hvtargid=pla-637927448130&amp;linkCode=df0&amp;mcid=bd22954ea11637ac9135829810109b49&amp;tag=gledskshopmx-20&amp;th=1</t>
  </si>
  <si>
    <t>KAQIAO - Funda de TV para exteriores, protector de visualización de TV de 40 a 42 pulgadas, lona 600D, resistente al agua, material resistente a la decoloración, para la serie SWITCH en lona impermeable para LCD, LED, negro (40-42 pulgadas)</t>
  </si>
  <si>
    <t>https://www.amazon.com.mx/KAQIAO-exteriores-visualizaci%C3%B3n-decoloraci%C3%B3n-impermeable/dp/B0CF649311/ref=sr_1_2?__mk_es_MX=%C3%85M%C3%85%C5%BD%C3%95%C3%91&amp;crid=OU3YN331L8YT&amp;dib=eyJ2IjoiMSJ9.cmDCTMH0gKU4ZAZoFfuMFWD8uGGhGK8tCcdxLgIxRvt1glAMLFI6BDdLUYqbW3qs7-QHM1Napj82nbZMF8ZCx7mu1akKyW5uFqvtYdiqFIfMN7aiNWmlGNHnX1u2G1tR0N-r5MkhpUjARuLsC6S4uz2kw9cEcGqViBeIkaWngu8Q1kqtDpP7tG50TxDIpFPg0uu2s42brM0wC7HzeaeQ5vRI_Ws2xW2edM8qB_weGCfHYCZvSfB064XZNDxqlDzAPmt2JXwLyCcYrCsfmMLGDwp9vNFmUWM7kS2ZSV7qRNk.MsQHSJg9GTM1dFTLfQAnmXmi5zTh-2lU4zpvnK1H0uc&amp;dib_tag=se&amp;keywords=fundas%2Bde%2Btransporte%2Bde%2Bpantalla%2B40%2BPULGADAS&amp;qid=1719333447&amp;s=electronics&amp;sprefix=fundas%2Bde%2Btransporte%2Bde%2Bpantalla%2B40%2Bpulgada%2Celectronics%2C99&amp;sr=1-2&amp;ufe=app_do%3Aamzn1.fos.242f5c11-6cfd-40d6-91f6-be3d1974080c&amp;th=1</t>
  </si>
  <si>
    <t>Microfono Podcast Condensador De 3.5mm Maono A03 Pc Celular</t>
  </si>
  <si>
    <t>https://articulo.mercadolibre.com.mx/MLM-814194293-microfono-podcast-condensador-de-35mm-maono-a03-pc-celular-_JM</t>
  </si>
  <si>
    <t>MAONO - Mezcladora Interfaz de Audio caster Lite Estudio de Grabación Portátil TODO EN UNO con Micrófono de 3.5mm para Podcast, Streaming, Guitarra, Grabación y Gamer (AM200-S1)</t>
  </si>
  <si>
    <t>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</t>
  </si>
  <si>
    <t>Dorkis Escudo de Aislamiento de 5 Paneles, Escudo de Aislamiento para Micrófono, Aislamiento de Cabina Vocal Portátil, Cabina de Grabación, Escudo de Aislamiento de Micrófono para Plegable</t>
  </si>
  <si>
    <t>https://www.amazon.com.mx/Dorkis-Aislamiento-Micr%C3%B3fono-Port%C3%A1til-Grabaci%C3%B3n/dp/B0C3BX57FX/ref=sr_1_1?__mk_es_MX=%C3%85M%C3%85%C5%BD%C3%95%C3%91&amp;crid=WD9ZB34VRIQN&amp;dib=eyJ2IjoiMSJ9.lDmlqA3Z1l67WFhfTa30vx3DCnvsOW_0pRl5AVnS79b4icV6JamgMSEUIRH_205nrM4DIMsXBHJzW8Z8y0y9r2V3sWxL4TWqghb_rKaaGFiSV-hDOY5nfZAXUWbgAy-P6x7bq2cePUGCLg5xyYpKUMOyU5VWXftlAW6HEd91uBzotsUi9zpblYtdIIGCi8dU_NrotFVlTEl2IPe-fMYD-o2TfJi3Zq2WR3t7Tuj1xRK4VqrhxWoLJSaP_glm0VyHp8e_nkV6rqLjPFhQc94HsAVrX6HF6xaiZ4W5PxwahXk.QFiyeTXaadlIVmPcrx9SU4YlINsynzD6wyKwMh9KyXU&amp;dib_tag=se&amp;keywords=panel+de+cancelaci%C3%B3n+de+ruido+port%C3%A1til+para+microfono&amp;qid=1719337826&amp;s=musical-instruments&amp;sprefix=panel+de+cancelaci%C3%B3n+de+ruido+portatil+para+microfno%2Cmi%2C101&amp;sr=1-1&amp;ufe=app_do%3Aamzn1.fos.242f5c11-6cfd-40d6-91f6-be3d1974080c</t>
  </si>
  <si>
    <t>Caja de Luz para Fotografía(40x40cm,CRI＞95),con 140 LED Brillo Ajustable de 1-100°,Luz blanca,Cálida y Neutra,Fondo para Fotografía de 6 Colores Desmontables,Conexión USB,Adecuado para Objetos Pequeño</t>
  </si>
  <si>
    <t>https://www.amazon.com.mx/Fotograf%C3%ADa-Ajustable-Desmontables-Conexi%C3%B3n-Adecuado/dp/B0D4DPFGMT/ref=sr_1_10?__mk_es_MX=%C3%85M%C3%85%C5%BD%C3%95%C3%91&amp;crid=F2K9L2PPUHUH&amp;dib=eyJ2IjoiMSJ9.sKhOBOKYNeTIBaoXkFigtlate_171e6B7w2MkqbRS4gAoOMqz3_cm5wU4y7P0wPnEhFHbEYPRs569m8fx4sTGLlgXomsh2AKpLGVC6-4Ghmn6i-wMtdH1-A9OqrZ-fl2MtjFFr8Hcs3PQcmkJcdkahoHgR5_Q6ScpnJroSzpdH_IpNhAzhV8opsokPAfowj1beGU_RlcJPiFeTq5DLBkfe3-URXOQnRdpFp7p3X2CE55UOraq8N903sRqz-pjcpDeK8mRDsC-GKRHrEHoDiV63wOzAmsZbyz2cWkq21AmNQ.6a22msXCvR-2NVRe7ngqhQhACCePIIvDCvnpG5fA7h4&amp;dib_tag=se&amp;keywords=caja+de+luz+portatil&amp;qid=1719340986&amp;s=electronics&amp;sprefix=caja+de+luz+portatil+%2Celectronics%2C486&amp;sr=1-10&amp;ufe=app_do%3Aamzn1.fos.242f5c11-6cfd-40d6-91f6-be3d1974080c</t>
  </si>
  <si>
    <t>Vl140 RGB LED Luz, Iluminación para Video, 360 a Todo Color con 20 Efectos de Iluminación. Luces para Video, Recargable, Portátil. Para Videoblogging, Fotografía, Videoconferencias y Mucho Más (Negro)</t>
  </si>
  <si>
    <t>https://www.amazon.com.mx/Iluminaci%C3%B3n-Iluminaci%C3%B3n-Recargable-Videoblogging-Videoconferencias/dp/B0CNTF3M66/ref=sr_1_20?__mk_es_MX=%C3%85M%C3%85%C5%BD%C3%95%C3%91&amp;crid=VQVQK4ZUUW8C&amp;dib=eyJ2IjoiMSJ9.crBvS8U9r5BTZEtldck9mhCHVitpxVB5eoWq98Mg7Na_PlR-AHHYs00o-V_cpaLnNDLGJoupCobh-jwfy259ZdNDzLRCRSmnGHImvF9SER816B-SZQNOOQFz_LZENZM3kAWaZ8AVCMKEprQxT5pHINoRaMNWfwplNdhuQjF426JlDpAX5tDtiyB6XDGpZCJ7QS_7Q1s-3LwoA2uJNGQ7IQuuVOlZYWPCl8WKA4TZTypprMPrcCdsVqWLB-BBoRbjpIDUJ9-XoCGoXz-G3oU1SXwOzAmsZbyz2cWkq21AmNQ.r5k1ltEaIVHm8yLKm2A-Nip9LWPff4RjGSGNqPUc4dY&amp;dib_tag=se&amp;keywords=kit%2Bde%2Bluces%2Bestudio%2Bportatil&amp;qid=1719341720&amp;s=electronics&amp;sprefix=kit%2Bde%2Buces%2Bestudio%2Bportatil%2Celectronics%2C111&amp;sr=1-20&amp;ufe=app_do%3Aamzn1.fos.242f5c11-6cfd-40d6-91f6-be3d1974080c&amp;th=1</t>
  </si>
  <si>
    <t>Camerina Kit Iluminación Fotografía, Studio Photography Softbox Kit con 50x70cm Softbox * 2 + 2M Soporte de Trípode de Metal * 2 para Transmisión en Vivo Retrato Producto Foto Video</t>
  </si>
  <si>
    <t>https://www.amazon.com.mx/Camerina-Iluminaci%C3%B3n-Fotograf%C3%ADa-Photography-Transmisi%C3%B3n/dp/B0CS6R37CC/ref=sr_1_5?__mk_es_MX=%C3%85M%C3%85%C5%BD%C3%95%C3%91&amp;crid=2TVQOZ7IJ1PWH&amp;dib=eyJ2IjoiMSJ9._vPA5q80oLt-WF5yDETn2BYscGvTVDo9uY29LP2C33vi4062pFy0b9bVFz3BK1ZR8MaYbVjJD4IAm1hC0UhbuvChUKp4UMr73xyg4qK9nCzltPTvXrFG5uSybPnBmYF3xcj4tpif9g1zk9EEcOwq3Nko7vgWupPLpltYAlYMXPrIicjvNnEjuMBAaH5aiNRWvHbYnzQqjSO4J8AAYbVGBbwQAOXu4qFOVRFwnttTv1dZvQpG86PMGXt3x3RI7qk8muNOZBdeFS0YIU_LayO2lHuhNBW2GAawPhZwPAocHnc.Gw7MAU8bagxXUMMFHylmG0atmfi9c-q3x4InknB4gaw&amp;dib_tag=se&amp;keywords=kit+de+luces&amp;qid=1719342406&amp;s=electronics&amp;sprefix=kit+de+luces+%2Celectronics%2C113&amp;sr=1-5&amp;ufe=app_do%3Aamzn1.fos.242f5c11-6cfd-40d6-91f6-be3d1974080c</t>
  </si>
  <si>
    <t>Tripie para Proyector,Trípode para Computadora Portátil,Altura Ajustable de 60-160cm con Soporte para Teléfono Piso Plegable con Bandeja de Ajuste de Inclinación para Uso en Interiores y Exteriores</t>
  </si>
  <si>
    <t>https://www.amazon.com.mx/para-Computadora-Inclinaci%C3%B3n-Interiores-Exteriores/dp/B0D12PL9NN/ref=sr_1_1501?__mk_es_MX=%C3%85M%C3%85%C5%BD%C3%95%C3%91&amp;crid=3DDDS0L1SJBGR&amp;dib=eyJ2IjoiMSJ9.Ui9F1PjmibTr3OSXAuJGMgwfJ2_gnYVBGxd3wTACc7dqWvtKFlaI2eZ3lQ4q5yE58UUUCK7rtwkh5HcYHEQHkAN_sZRf48CglR2JAk2EgKbOYYqFnjFRXaG1JY7r5vjq2xOaHtaCKzDP1mnyvo8B4ujpRBIdbGf-FUqrbamqh8D-nNgCuhG61keOLUku7aerI4m-VWPRkRhtuLB4EkEGzA.IdhVzeevZphnoBNURvyWcN5gfJOEqTfv4VI_xstIscw&amp;dib_tag=se&amp;keywords=tripie&amp;qid=1719345670&amp;s=electronics&amp;sprefix=tripie%2Celectronics%2C108&amp;sr=1-1501&amp;ufe=app_do%3Aamzn1.fos.242f5c11-6cfd-40d6-91f6-be3d1974080c</t>
  </si>
  <si>
    <t>CGYI 63" Trípode para Cámara, Tripie y Monopié Aluminio Plegable, Cabezal Esférico 360° Desmontable, Bolsa Viaje, Altura Ajustable 15.7" A 63", para Sin Espejo/DSLR/Teléfono/Videocámara/Telescopios</t>
  </si>
  <si>
    <t>https://www.amazon.com.mx/CGYI-Desmontable-Ajustable-Videoc%C3%A1mara-Telescopios/dp/B0CLTY5226/ref=sr_1_1875?__mk_es_MX=%C3%85M%C3%85%C5%BD%C3%95%C3%91&amp;crid=3DDDS0L1SJBGR&amp;dib=eyJ2IjoiMSJ9.6-JhfJ6sK7gqTd6qDzEeDX7aHmLSDA4JrrxryfzhuXk_TLvtlfmYhH3UUH2I6ZTO_qlKiSXhcP8R1NiAgKPXMyIT2xhwGkud3vJM-gKnC4brBdOhkUchrmC3rXPcf4BkRSqrnhmNcccQy3xEJ7p6qA.-oztSE8uT0YD3UgkpsyBB0eCF0Zc2zyIOBHIyfhP1nQ&amp;dib_tag=se&amp;keywords=tripie&amp;qid=1719352713&amp;s=electronics&amp;sprefix=tripie%2Celectronics%2C108&amp;sr=1-1875&amp;ufe=app_do%3Aamzn1.fos.242f5c11-6cfd-40d6-91f6-be3d1974080c</t>
  </si>
  <si>
    <t>Router TP-Link TL-WR840n</t>
  </si>
  <si>
    <t>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</t>
  </si>
  <si>
    <t>Switch TP-LINK Gigabit Ethernet TL-SG108E, 8 Puertos 10/100/1000Mbps, 16 Gbit/s, 8000 Entradas - No Administrable</t>
  </si>
  <si>
    <t>Cyberpuerta</t>
  </si>
  <si>
    <t>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</t>
  </si>
  <si>
    <t>Behringer Q1202USB - Mezclador de 12 canales</t>
  </si>
  <si>
    <t>https://www.amazon.com.mx/Behringer-Q1202USB-12-Channel-Mixer-Black/dp/B09Z33VY99</t>
  </si>
  <si>
    <t>Dorkis Escudo de Aislamiento de 5 Paneles, Escudo de Aislamiento para
Micrófono, Aislamiento de Cabina Vocal Portátil, Cabina de Grabación, Escudo de Aislamiento de Micrófono para Plegable</t>
  </si>
  <si>
    <t>Camerina Kit Iluminación Fotografía, Studio Photography Softbox Kit con
50x70cm Softbox * 2 + 2M Soporte de Trípode de Metal * 2 para Transmisión en Vivo Retrato Producto Foto Video</t>
  </si>
  <si>
    <t xml:space="preserve">CGYI 63" Trípode para Cámara, Tripie y Monopié Aluminio Plegable,
Cabezal Esférico 360° Desmontable, Bolsa Viaje, Altura Ajustable 15.7" A 63", para Sin Espejo/DSLR/Teléfono/Videocámara/Telescopios
</t>
  </si>
  <si>
    <t>Consola - Interfaz de sistema de computadora con 6 canales, USB, Bluetooth, entrada digital de computadora MP3, potencia fantasma de 48 V, transmisión estéreo de DJ y FX16 Bit DSP-(PMXU63BT)</t>
  </si>
  <si>
    <t>https://www.amazon.com.mx/Pyle-Professional-Audio-Mixer-Console/dp/B072HSWWK2/ref=sr_1_1?keywords=consola+de+audio&amp;qid=1673125256&amp;sprefix=consola+de+audio%2Caps%2C136&amp;sr=8-1&amp;ufe=app_do%3Aamzn1.fos.66c34496-0d28-4d73-a0a1-97a8d87ec0b2</t>
  </si>
  <si>
    <t>Multicontacto Koblenz SS-550-USB Supresor de Picos, color blanco</t>
  </si>
  <si>
    <t>https://www.amazon.com.mx/Koblenz-SS-550-USB-Supresor-Picos-blanco/dp/B01MYDM09N/ref=psdc_9687283011_t2_B00TP1C1UC</t>
  </si>
  <si>
    <t>Cable Extension Activa Usb 2.0 Macho Hembra 20 Metros 480mbp</t>
  </si>
  <si>
    <t>https://articulo.mercadolibre.com.mx/MLM-677110079-cable-extension-activa-usb-20-macho-hembra-20-metros-480mbp-_JM#is_advertising=true&amp;position=1&amp;search_layout=stack&amp;type=pad&amp;tracking_id=fffbe716-2e91-45a8-8948-347072015b23&amp;is_advertising=true&amp;ad_domain=VQCATCORE_LST&amp;ad_position=1&amp;ad_click_id=Mjg5ODBkMjUtMGY2Ny00ZjQ2LWIxYzctNTYwNDU4ZTk1MmU2</t>
  </si>
  <si>
    <t>AOM Logitech BRIO UHD 4K Cámara Web: (960-001105) con tecnología RightLight 3 y HDR + Kit de Paquete</t>
  </si>
  <si>
    <t>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</t>
  </si>
  <si>
    <t>Kzeux USB 2.0 - Cable de impresora A-macho a B-macho, 32 pies (10 metros) de alta velocidad para impresora/escáner/repetidor</t>
  </si>
  <si>
    <t>https://www.amazon.com.mx/Cable-impresora-USB-2-0-macho/dp/B0722W29S8/ref=sr_1_5?__mk_es_MX=%C3%85M%C3%85%C5%BD%C3%95%C3%91&amp;crid=2A8SBV3YSPYM7&amp;keywords=cable+usb+ab+10+metros&amp;qid=1676916492&amp;s=industrial&amp;sprefix=cable+usb+a+b+10+metros%2Cindustrial%2C129&amp;sr=1-5</t>
  </si>
  <si>
    <t>NEEWER Trípode de Cámara de 77 Pulgadas con Rótula de Bola Panorámica de 360°,Columna Central de 2 Ejes,Placa QR Tipo Arca, Aluminio Compacto,Ligero,Carga Máxima de 18 lb, Bolsa de Transporte Incluida</t>
  </si>
  <si>
    <t>https://www.amazon.com.mx/dp/B081Q9YVJS/ref=redir_mobile_desktop?_encoding=UTF8&amp;aaxitk=498a8b1312101332d7f2a83c4ab3df27&amp;content-id=amzn1.sym.37e22799-a545-418d-9496-4236fbc8955d%3Aamzn1.sym.37e22799-a545-418d-9496-4236fbc8955d&amp;hsa_cr_id=0&amp;pd_rd_plhdr=t&amp;pd_rd_r=c0acf910-ab50-4411-a1b7-357222904f5c&amp;pd_rd_w=2hD8y&amp;pd_rd_wg=o8wo4&amp;qid=1676917284&amp;ref_=sbx_be_s_sparkle_mcd_asin_1_img&amp;sr=1-2-9e67e56a-6f64-441f-a281-df67fc737124</t>
  </si>
  <si>
    <t>NIERBO HDMI Splitter 1X4 Salida 4K 3D 4 Divisor de Monitor Hdmi para HDTV PC para PS3/PS4 para Xbox Blue-Ray y Más</t>
  </si>
  <si>
    <t>https://www.amazon.com.mx/NIERBO-Splitter-Divisor-Monitor-Blue-Ray/dp/B0797P6132/ref=asc_df_B0797P6132/?tag=gledskshopmx-20&amp;linkCode=df0&amp;hvadid=360384033502&amp;hvpos=&amp;hvnetw=g&amp;hvrand=15555250883559498267&amp;hvpone=&amp;hvptwo=&amp;hvqmt=&amp;hvdev=c&amp;hvdvcmdl=&amp;hvlocint=&amp;hvlocphy=9073959&amp;hvtargid=pla-806402509435&amp;psc=1</t>
  </si>
  <si>
    <t>PANFREY Hub USB 3.0, Convertidor 7 en 1 Velocidad Ultra Alta Hub, Divisor USB con interruptores Individuales de Encendido y luz LED, Compatible con PC, Portátil, PS4, PS5, Xbox, Ratón, Teclado</t>
  </si>
  <si>
    <t>https://www.amazon.com.mx/dp/B0BHVF9FDL/ref=sspa_dk_detail_1?psc=1&amp;pd_rd_i=B0BHVF9FDL&amp;pd_rd_w=Dx0Oj&amp;content-id=amzn1.sym.f4b065a7-c255-43f0-a2c0-b69847ce06d2&amp;pf_rd_p=f4b065a7-c255-43f0-a2c0-b69847ce06d2&amp;pf_rd_r=7KVB9KSRVY6KHDEK564Z&amp;pd_rd_wg=3YSbI&amp;pd_rd_r=5c5e222f-15c2-4e48-bae0-ca721e8d0b50&amp;s=electronics&amp;sp_csd=d2lkZ2V0TmFtZT1zcF9kZXRhaWw&amp;spLa=ZW5jcnlwdGVkUXVhbGlmaWVyPUFDQ05DMDBRMlQ3QTgmZW5jcnlwdGVkSWQ9QTA0MTc0OTRZN0RTSVFaUjFMNDQmZW5jcnlwdGVkQWRJZD1BMDA2Nzk5NzJQTVNYS1FBWENPWjEmd2lkZ2V0TmFtZT1zcF9kZXRhaWwmYWN0aW9uPWNsaWNrUmVkaXJlY3QmZG9Ob3RMb2dDbGljaz10cnVl</t>
  </si>
  <si>
    <t>CyberPuerta</t>
  </si>
  <si>
    <t>https://www.cyberpuerta.mx/Computadoras/PC-s-de-Escritorio/Computadora-Dell-Vostro-3710-SFF-Intel-Core-i7-12700-2-10GHz-16GB-512GB-SSD-Windows-10-Pro-64-bit.html?gclid=CjwKCAiAqt-dBhBcEiwATw-ggImmd4vpyh6JrYzimg3qHTRrRMLtSdeY6oqPRjrng6pfTvf_QPrVexoCZpYQAvD_BwE</t>
  </si>
  <si>
    <t>Computadora HP ProDesk 600 G6 SFF, Intel Core i5-10500 3.10GHz, 16GB, 1TB, Windows 10 Pro 64-bit + Teclado/Mouse</t>
  </si>
  <si>
    <t>https://www.cyberpuerta.mx/Computadoras/PC-s-de-Escritorio/Computadora-HP-ProDesk-600-G6-SFF-Intel-Core-i5-10500-3-10GHz-16GB-1TB-Windows-10-Pro-64-bit.html</t>
  </si>
  <si>
    <t>Monitor Dell E2223HV LED 21.4", Full HD, Widescreen, Negro</t>
  </si>
  <si>
    <t>https://www.cyberpuerta.mx/Computo-Hardware/Monitores/Monitores/Monitor-Dell-E2223HV-LED-21-4-Full-HD-Widescreen-Negro.html?gclid=CjwKCAiAqt-dBhBcEiwATw-ggC1NNcVkgkofcLtdy9SaRx7kyxb92Al9ySesbcuFrPX9mzjRQxzvrxoCj-gQAvD_BwE</t>
  </si>
  <si>
    <t>Cámara web 1080P con micrófono, cámara web con micrófono para PC, J JOYACCESS</t>
  </si>
  <si>
    <t>https://www.amazon.com.mx/micr%C3%B3fono-escritorio-videollamadas-grabaci%C3%B3n-videoconferencias/dp/B0896VS4JH/ref=sr_1_3_sspa?__mk_es_MX=%C3%85M%C3%85%C5%BD%C3%95%C3%91&amp;crid=12KKUUD9YB76&amp;keywords=camara%2Bweb&amp;qid=1673121407&amp;sprefix=camara%2Bweb%2Caps%2C142&amp;sr=8-3-spons&amp;spLa=ZW5jcnlwdGVkUXVhbGlmaWVyPUEzUUxNMVgyM0pTVVNOJmVuY3J5cHRlZElkPUEwNjk0NzM3MjhZR0s5U1RHQ1RWMCZlbmNyeXB0ZWRBZElkPUEwNzkyMzU4MzExM1lOSjZGQzUzUiZ3aWRnZXROYW1lPXNwX2F0ZiZhY3Rpb249Y2xpY2tSZWRpcmVjdCZkb05vdExvZ0NsaWNrPXRydWU&amp;th=1</t>
  </si>
  <si>
    <t>Adaptador De Red Usb Tp-link Archer T2u Plus Inalambrico /v</t>
  </si>
  <si>
    <t>https://articulo.mercadolibre.com.mx/MLM-1525430103-adaptador-de-red-usb-tp-link-archer-t2u-plus-inalambrico-v-_JM#is_advertising=true&amp;position=9&amp;search_layout=stack&amp;type=pad&amp;tracking_id=06d3fbda-907c-48e7-a05a-c87fc5d58007&amp;is_advertising=true&amp;ad_domain=VQCATCORE_LST&amp;ad_position=9&amp;ad_click_id=Yjg0YTdkNTUtNjNjNi00ZWZmLWIwOTItNzlhZjg4M2RlZThj</t>
  </si>
  <si>
    <t>Pantalla Hisense LED Smart TV de 70 Pulgadas 4K/UHD 70H6500G con Android TV</t>
  </si>
  <si>
    <t>https://www.mercadolibre.com.mx/smart-tv-hisense-a6g-series-70a6g-lcd-4k-70-120v/p/MLM19040457?matt_tool=91188883&amp;matt_word=&amp;matt_source=google&amp;matt_campaign_id=15698047816&amp;matt_ad_group_id=143431914920&amp;matt_match_type=&amp;matt_network=g&amp;matt_device=c&amp;matt_creative=620253690614&amp;matt_keyword=&amp;matt_ad_position=&amp;matt_ad_type=pla&amp;matt_merchant_id=308851108&amp;matt_product_id=MLM19040457-product&amp;matt_product_partition_id=1829007894712&amp;matt_target_id=pla-1829007894712&amp;gclid=CjwKCAiAqt-dBhBcEiwATw-ggI4i0UI_3_ihfDwMiclVv9_8DSxql0ZlGo9MlSJgInVhPxJwyA9yYxoCct4QAvD_BwE</t>
  </si>
  <si>
    <t>Ghia Soporte de Piso STV-26 para Pantalla 32" - 70", hasta 25kg, Negro</t>
  </si>
  <si>
    <t>https://www.cyberpuerta.mx/Audio-y-Video/TV-y-Pantallas/Accesorios-TV/Soportes-para-Pantallas/Ghia-Soporte-de-Piso-STV-26-para-Pantalla-32-70-hasta-25kg-Negro.html</t>
  </si>
  <si>
    <t>Bafle Profesional Recargable Kaiser Con Tecnología Ksr-link</t>
  </si>
  <si>
    <t>https://articulo.mercadolibre.com.mx/MLM-902392291-bafle-profesional-recargable-kaiser-con-tecnologia-ksr-link-_JM?matt_tool=91188883&amp;matt_word=&amp;matt_source=google&amp;matt_campaign_id=15698047816&amp;matt_ad_group_id=134599571474&amp;matt_match_type=&amp;matt_network=g&amp;matt_device=c&amp;matt_creative=571866623918&amp;matt_keyword=&amp;matt_ad_position=&amp;matt_ad_type=pla&amp;matt_merchant_id=264247105&amp;matt_product_id=MLM902392291&amp;matt_product_partition_id=1701193342077&amp;matt_target_id=pla-1701193342077&amp;gclid=CjwKCAiAqt-dBhBcEiwATw-ggDMRlE_h47Q3YAGpF2ikc-BSbNXdZlRKfNGU_GodV7Rzenqv2aelPRoC-XEQAvD_BwE</t>
  </si>
  <si>
    <t>No Break CyberPower CP1000AVRLCD, 600W, 1000VA, 9 Contactos</t>
  </si>
  <si>
    <t>https://www.cyberpuerta.mx/Energia/No-Break-UPS/No-Break/No-Break-CyberPower-CP1000AVRLCD-600W-1000VA-9-Contactos.html?gclid=CjwKCAiAqt-dBhBcEiwATw-ggBiGbeFd7Arg8-aL3womD6UH4tjRKaGNF0_uO682ytm07lXACuh1OhoC9fUQAvD_BwE</t>
  </si>
  <si>
    <t>Access Point TP-Link de Banda Dual MU-MIMO AX1800 Omada Mesh, 1775Mbit/s, 1x RJ-45, 2.4/5GHz, Antenas Internas</t>
  </si>
  <si>
    <t>https://www.cyberpuerta.mx/Hogar/Smart-Home/Smart-WiFi/Wi-Fi-en-Malla/Access-Point-TP-Link-de-Banda-Dual-MU-MIMO-AX1800-Omada-Mesh-1775Mbit-s-1x-RJ-45-2-4-5GHz-Antenas-Internas.html?gclid=CjwKCAiAqt-dBhBcEiwATw-ggKdTn-VqxeFGZifm5g4nMi51_HqpPBbBX7j1uO-KVpbqEMcm0JAGtRoCaZAQAvD_BwE</t>
  </si>
  <si>
    <t>TP-Link TL-WR820N Router WiFi, 2.4 GHz N 300Mbps, Multimodo, Router / Repetidor / WISP / Punto de Acceso, 2 antenas externas</t>
  </si>
  <si>
    <t>https://www.amazon.com.mx/TP-Link-ROUTPL900-Router-300Mbps-Tl-Wr820N/dp/B07P7S4CN1/ref=asc_df_B07P7S4CN1/?tag=gledskshopmx-20&amp;linkCode=df0&amp;hvadid=427127712122&amp;hvpos=&amp;hvnetw=g&amp;hvrand=1196556818647332308&amp;hvpone=&amp;hvptwo=&amp;hvqmt=&amp;hvdev=c&amp;hvdvcmdl=&amp;hvlocint=&amp;hvlocphy=9073959&amp;hvtargid=pla-893491452224&amp;th=1</t>
  </si>
  <si>
    <t>TP-Link TL-SF1048, Rack de 48 puertos, Gris</t>
  </si>
  <si>
    <t>https://www.amazon.com.mx/TP-LINK-Switch-TL-SF1048-48-Puertos/dp/B003CFATU6/ref=asc_df_B003CFATU6/?tag=gledskshopmx-20&amp;linkCode=df0&amp;hvadid=389467214844&amp;hvpos=&amp;hvnetw=g&amp;hvrand=1972945257221724829&amp;hvpone=&amp;hvptwo=&amp;hvqmt=&amp;hvdev=c&amp;hvdvcmdl=&amp;hvlocint=&amp;hvlocphy=9073959&amp;hvtargid=pla-405660646048&amp;psc=1</t>
  </si>
  <si>
    <t>LinkedPRO Bobina de Cable Cat5e UTP, 100 Metros, Gris</t>
  </si>
  <si>
    <t>https://www.cyberpuerta.mx/Computo-Hardware/Cables/Bobinas/LinkedPRO-Bobina-de-Cable-Cat5e-UTP-100-Metros-Gris.html</t>
  </si>
  <si>
    <t>Intellinet CN-3024 Plug Rj45 Cat 5E UTP Solido 100 Pzas</t>
  </si>
  <si>
    <t>https://www.amazon.com.mx/Intellinet-CN-3024-Plug-Rj45-Solido/dp/B00173RRW8/ref=asc_df_B00173RRW8/?tag=gledskshopmx-20&amp;linkCode=df0&amp;hvadid=360818978363&amp;hvpos=&amp;hvnetw=g&amp;hvrand=5227871748570896452&amp;hvpone=&amp;hvptwo=&amp;hvqmt=&amp;hvdev=c&amp;hvdvcmdl=&amp;hvlocint=&amp;hvlocphy=9073959&amp;hvtargid=pla-795534941507&amp;psc=1</t>
  </si>
  <si>
    <t>Jack RJ45 - 4 Pieces 2 Port Ethernet Wall Plate, RJ45 Cat6 Female to Female Jack Inline Coupler FacePlates (Blue)</t>
  </si>
  <si>
    <t>https://www.amazon.com.mx/dp/B08NXC98LL/ref=sspa_dk_detail_0?pd_rd_i=B08NXC98LL&amp;pd_rd_w=e6Yxe&amp;content-id=amzn1.sym.03557d83-667e-454a-af00-223b10da1c35&amp;pf_rd_p=03557d83-667e-454a-af00-223b10da1c35&amp;pf_rd_r=HQ8XW5JV78G3ZM722W4H&amp;pd_rd_wg=pGPUj&amp;pd_rd_r=3a3fbbba-f264-4289-9daa-d3b196a94e4e&amp;s=electronics&amp;sp_csd=d2lkZ2V0TmFtZT1zcF9kZXRhaWw&amp;spLa=ZW5jcnlwdGVkUXVhbGlmaWVyPUEyVlpQMFFUVVBRMkJZJmVuY3J5cHRlZElkPUEwNTg1MzEwMlRPVjNIQ1NIM0E0TiZlbmNyeXB0ZWRBZElkPUEwNzI3Mjk2MjNSUzNWNDBMT0sxRyZ3aWRnZXROYW1lPXNwX2RldGFpbCZhY3Rpb249Y2xpY2tSZWRpcmVjdCZkb05vdExvZ0NsaWNrPXRydWU&amp;th=1</t>
  </si>
  <si>
    <t>Thorsman Canaleta de PVC con Tapa 2.5 Metros, Blanco</t>
  </si>
  <si>
    <t>https://www.cyberpuerta.mx/Computo-Hardware/Cables/Accesorios-para-Cables/Cableado-Estructurado/Thorsman-Canaleta-de-PVC-con-Tapa-2-5-Metros-Blanco.html</t>
  </si>
  <si>
    <t>Thorsman Paquete de Taquetes 3/4'' y Tornillos 8mm x 3/4'', 20 Pares</t>
  </si>
  <si>
    <t>https://www.cyberpuerta.mx/Computo-Hardware/Servidores/Accesorios-para-Servidores/Kits-de-Montaje/Thorsman-Paquete-de-Taquetes-3-4-y-Tornillos-8mm-x-3-4-20-Pares.html</t>
  </si>
  <si>
    <t>Impresora Multifuncional Epson EcoTank L3250, Color, Inyección, Inalámbrico, Print/Scan/Copy</t>
  </si>
  <si>
    <t>https://www.cyberpuerta.mx/Impresion-y-Copiado/Impresoras-y-Multifuncionales/Multifuncionales/Multifuncional-Epson-EcoTank-L3250-Color-Inyeccion-Inalambrico-Print-Scan-Copy.html</t>
  </si>
  <si>
    <t>STEREN Sistema Profesional Micrófonos Inalámbricos UHF| wr-809 UHF</t>
  </si>
  <si>
    <t>https://www.amazon.com.mx/Sistema-Profesional-Micr%C3%B3fonos-Inal%C3%A1mbricos-wr-809/dp/B079Y7BJLY/ref=asc_df_B079Y7BJLY/?tag=gledskshopmx-20&amp;linkCode=df0&amp;hvadid=360702494387&amp;hvpos=&amp;hvnetw=g&amp;hvrand=8093748811677366186&amp;hvpone=&amp;hvptwo=&amp;hvqmt=&amp;hvdev=c&amp;hvdvcmdl=&amp;hvlocint=&amp;hvlocphy=9073959&amp;hvtargid=pla-779552810826&amp;psc=1</t>
  </si>
  <si>
    <t xml:space="preserve">MCSWSEE Soporte para Micrófono, Soporte de Micrófono Adjustable de 88-146cm con Brazo, Trípode para Micrófono Universal </t>
  </si>
  <si>
    <t>https://www.amazon.com.mx/MCSWSEE-Micr%C3%B3fono-Adjustable-Universal-Desmontable/dp/B0BJKRDJQL/ref=sr_1_1_sspa?__mk_es_MX=%C3%85M%C3%85%C5%BD%C3%95%C3%91&amp;crid=3VMKC1QU7EYJ9&amp;keywords=soporte+para+micr%C3%B3fono&amp;qid=1673123462&amp;sprefix=soporte+para+microfono%2Caps%2C114&amp;sr=8-1-spons&amp;psc=1&amp;spLa=ZW5jcnlwdGVkUXVhbGlmaWVyPUEyQVI1V0JYT0UwTDhQJmVuY3J5cHRlZElkPUEwMzQyMzgzMlZYNVBFNFdaRUlWTyZlbmNyeXB0ZWRBZElkPUEwMjQwMTcxMThaUUNXWU1MMlgzViZ3aWRnZXROYW1lPXNwX2F0ZiZhY3Rpb249Y2xpY2tSZWRpcmVjdCZkb05vdExvZ0NsaWNrPXRydWU=</t>
  </si>
  <si>
    <t>Sony DSC-H300 Cámara Digital High Zoom Cyber-shot con zoom óptico 35x</t>
  </si>
  <si>
    <t>https://www.amazon.com.mx/Sony-DSC-H300-C%C3%A1mara-Digital-Cyber-shot/dp/B00IE7MM3E/ref=asc_df_B00IE7MM3E/?tag=gledskshopmx-20&amp;linkCode=df0&amp;hvadid=295499298236&amp;hvpos=&amp;hvnetw=g&amp;hvrand=13796337876843774691&amp;hvpone=&amp;hvptwo=&amp;hvqmt=&amp;hvdev=c&amp;hvdvcmdl=&amp;hvlocint=&amp;hvlocphy=9073959&amp;hvtargid=pla-382900844120&amp;psc=1</t>
  </si>
  <si>
    <t>Dahua Camara Domo HDCVI 1080P ANTIVANDALICA/TVI/AHD/CVBS/Lente 2.8MM/ 115 Grados DE Vision/IR 30M/ IP67/ IK10</t>
  </si>
  <si>
    <t>https://www.amazon.com.mx/Dahua-Camara-ANTIVANDALICA-Grados-Vision/dp/B07KGK52FS/ref=sr_1_15?adgrpid=61834674870&amp;gclid=Cj0KCQiAzeSdBhC4ARIsACj36uE6vj1SxvJPJ_jEko2xtn-ygcghvDk47NyiUdmMvUEKDbARLTYDAsIaAl8oEALw_wcB&amp;hvadid=590607721162&amp;hvdev=c&amp;hvlocphy=9073959&amp;hvnetw=g&amp;hvqmt=e&amp;hvrand=15725935681543474572&amp;hvtargid=kwd-299715842301&amp;hydadcr=27009_14537432&amp;keywords=camara+de+seguridad+dahua&amp;qid=1673120893&amp;sr=8-15</t>
  </si>
  <si>
    <t>Escritorio portátil, Mesa de computadora Ajustable en Altura, Mesa portátil con Ruedas para el Dormitorio (Negro, 80 * 40 CM)</t>
  </si>
  <si>
    <t>https://www.amazon.com.mx/Escritorio-port%C3%A1til-computadora-Ajustable-Dormitorio/dp/B0BDLQ1PRB/ref=sr_1_27?__mk_es_MX=%C3%85M%C3%85%C5%BD%C3%95%C3%91&amp;crid=1LP21QKTV0L9U&amp;keywords=escritorio%2Bpara%2Bcomputadora&amp;qid=1673121814&amp;sprefix=escritorio%2Bpara%2Bcomputadora%2Caps%2C125&amp;sr=8-27&amp;th=1</t>
  </si>
  <si>
    <t>Escritorio Para Computadora Con Bandeja Para Teclado Ferrini</t>
  </si>
  <si>
    <t>https://articulo.mercadolibre.com.mx/MLM-1423633216-escritorio-para-computadora-con-bandeja-para-teclado-ferrini-_JM#position=34&amp;search_layout=stack&amp;type=item&amp;tracking_id=4d3206e4-5dc4-4f84-868a-20fd8faf6d99</t>
  </si>
  <si>
    <t>Set 10 Sillas Plegables Reforzada Plastico Negro Calibre.18</t>
  </si>
  <si>
    <t>https://articulo.mercadolibre.com.mx/MLM-954400416-set-10-sillas-plegables-reforzada-plastico-negro-calibre18-_JM#position=2&amp;search_layout=stack&amp;type=item&amp;tracking_id=85acac68-b5a1-4386-b432-457a511a2e69</t>
  </si>
  <si>
    <t>Banca Plegable Core Bloqueo Automático 183 Cm Premium</t>
  </si>
  <si>
    <t>https://articulo.mercadolibre.com.mx/MLM-1528804028-banca-plegable-core-bloqueo-automatico-183-cm-premium-_JM#position=3&amp;search_layout=stack&amp;type=item&amp;tracking_id=92ed38c6-354a-4a4e-8a86-82e356116dff</t>
  </si>
  <si>
    <t>Lenovo ThinkPad L15 3ra Gen (15", Intel)</t>
  </si>
  <si>
    <t>Lenovo</t>
  </si>
  <si>
    <t>https://www.lenovo.com/mx/es/laptops/thinkpad/serie-l/ThinkPad-L15-Gen-3-15-inch-Intel/p/21C4CTO1WWESMX0?cid=mx:sem:ssc|se|google|ssc+high+cp|||es_MX21C4CTO1WWESMX0|18137568889|||shopping|mixed|all&amp;gclid=CjwKCAiAqt-dBhBcEiwATw-ggCnT72Nui0Qb0KsoTa2rebdbYm9aePTiXgMztt3txQdkr5uvD91aExoCI08QAvD_BwE</t>
  </si>
  <si>
    <t>NavePoint 22U IT Montaje en Pared Red Servidor de Datos Gabinete Rack Vidrio Puerta de Bloqueo Ruedas</t>
  </si>
  <si>
    <t>https://www.amazon.com.mx/navepoint-servidor-Gabinete-Puerta-bloqueo/dp/B01A6JQ5D0/ref=sr_1_9?__mk_es_MX=%C3%85M%C3%85%C5%BD%C3%95%C3%91&amp;crid=3CYFN0FZ5GKEX&amp;keywords=rack+para+servidor+con+llantas&amp;qid=1673123157&amp;sprefix=rack+para+servidor+con+llantas%2Caps%2C120&amp;sr=8-9&amp;ufe=app_do%3Aamzn1.fos.66c34496-0d28-4d73-a0a1-97a8d87ec0b2</t>
  </si>
  <si>
    <t>Servidor My Cloud EX4100 NAS de 4 Bahías Hot Swap, 32TB (4x 8TB), USB 3.0, para Mac/PC</t>
  </si>
  <si>
    <t>https://www.cyberpuerta.mx/Computo-Hardware/Discos-Duros-SSD-NAS/Almacenamiento-NAS/Western-Digital-WD-My-Cloud-EX4100-NAS-de-4-Bahias-Hot-Swap-32TB-4x-8TB-USB-3-0-para-Mac-PC.html</t>
  </si>
  <si>
    <t>Firewall Fortinet FortiGate 60F, Alámbrico, 10.000Mbit/s, 10x RJ-45</t>
  </si>
  <si>
    <t>https://www.cyberpuerta.mx/Computo-Hardware/Redes/Firewall/Firewall-Fortinet-FortiGate-60F-Alambrico-10-000Mbit-s-10x-RJ-45.html?gclid=Cj0KCQiAzeSdBhC4ARIsACj36uFL_4RK2f2vcTqv8_pDYUmBRW8JNOfKVsAtmnf0kuLEVQ4c1-8Hx2EaAjDoEALw_wcB</t>
  </si>
  <si>
    <t>Phenyx Pro Sistema de micrófono inalámbrico, micrófono inalámbrico UHF de 8 canales con micrófonos inalámbricos de mano de metal, micrófono dinámico de frecuencia fija para karaoke, iglesia, canto, DJ, funcionamiento de 250 pies (PTU-4000A)</t>
  </si>
  <si>
    <t>https://www.amazon.com.mx/Phenyx-Pro-inal%C3%A1mbrico-micr%C3%B3fonos-construcci%C3%B3n/dp/B08HS3NPNV/ref=sr_1_2?__mk_es_MX=%C3%85M%C3%85%C5%BD%C3%95%C3%91&amp;crid=1LZBD5KT5O8UL&amp;keywords=microfono+8+canales&amp;qid=1673125020&amp;sprefix=microfono+canales%2Caps%2C120&amp;sr=8-2&amp;ufe=app_do%3Aamzn1.fos.66c34496-0d28-4d73-a0a1-97a8d87ec0b2</t>
  </si>
  <si>
    <t>BILIONE Soporte de micrófono de computadora mejorado, soporte de micrófono ajustable con filtro pop, soporte de choque, clip de micrófono, adaptador de tornillo de metal de 5/8 a 3/8 pulgadas</t>
  </si>
  <si>
    <t>https://www.amazon.com.mx/BILIONE-micr%C3%B3fono-escritorio-actualizado-ajustable/dp/B08TBJPL56/ref=sr_1_30?keywords=soporte+de+micr%C3%B3fono&amp;qid=1673127916&amp;sr=8-30</t>
  </si>
  <si>
    <t>Cable Hdmi 20 Metros Fullhd 1080p Xbox Ps4 Consola Laptop Tv</t>
  </si>
  <si>
    <t>https://articulo.mercadolibre.com.mx/MLM-830237124-cable-hdmi-20-metros-fullhd-1080p-xbox-ps4-consola-laptop-tv-_JM#position=5&amp;search_layout=stack&amp;type=item&amp;tracking_id=571e7e49-28df-4509-b1a0-0cc83d74e65c</t>
  </si>
  <si>
    <t>Manhattan Repetidor HDMI Hembra - HDMI Hembra, hasta 40 Metros, Negro - Incluye Puerto MicroUSB B</t>
  </si>
  <si>
    <t>https://www.cyberpuerta.mx/Computo-Hardware/Adaptadores/Adaptadores-Video/Adaptadores-Video-HDMI/Manhattan-Repetidor-HDMI-Hembra-HDMI-Hembra-hasta-40-Metros-Negro-Incluye-Puerto-MicroUSB-B.html</t>
  </si>
  <si>
    <t>Cable de audio macho a macho, cable de audio con conector estéreo de cobre de 3.5 mm, auriculares y altavoces(30m)</t>
  </si>
  <si>
    <t>https://www.amazon.com.mx/Auxiliar-Auriculares-Altavoces-Reproductor-Multimedia/dp/B07WFT9X1L/ref=sr_1_1?__mk_es_MX=%C3%85M%C3%85%C5%BD%C3%95%C3%91&amp;crid=32VUAN5AL0I86&amp;keywords=cable%2Bde%2Baudio%2B20%2Bmetros&amp;qid=1673126822&amp;sprefix=cables%2Bde%2Baudio%2B20%2Bmetros%2Caps%2C115&amp;sr=8-1&amp;th=1</t>
  </si>
  <si>
    <t>Anexo 1</t>
  </si>
  <si>
    <t>Rasalas 8 GB Kit DDR3 1333 MHz PC3-10600 8G PC3-10600U sin ECC sin búfer 1.5 V CL9 2RX8 Dual Rank 240 Pines UDIMM Módulo RAM de Memoria de Escritorio</t>
  </si>
  <si>
    <t>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</t>
  </si>
  <si>
    <t>Seagate IronWolf 4TB NAS Internal Hard Drive HDD – CMR 3.5 Inch SATA 6Gb/s 5900 RPM 64MB Cache for Raid Network Attached Storage, Rescue Services – Frustration Free Packaging (ST4000VNZ06)</t>
  </si>
  <si>
    <t>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</t>
  </si>
  <si>
    <t>WD Diskless My Cloud EX2 Ultra Network Attached Storage - NAS - WDBVBZ0000NCH-NESN</t>
  </si>
  <si>
    <t>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</t>
  </si>
  <si>
    <t>Alxum Cable de extensión USB activo 3.0 macho a hembra de 50 pies con 2 chipsets de extensión, cable extensor USB largo de 15 metros para cámara, impresora, cámara web, telescopio, mouse, con adaptador de corriente de 5V2A</t>
  </si>
  <si>
    <t>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</t>
  </si>
  <si>
    <t>Soporte universal para dispositivos de 28 a 46 pulgadas, soporte para proyector y portátil, soporte de altura ajustable para portátil, soporte de montaje para equipo , ideal para escenario o estudio, Pyle PLPTS4</t>
  </si>
  <si>
    <t>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</t>
  </si>
  <si>
    <t>DASKING Plumero De Aire Eléctrico, Limpiador Portatil para Limpieza de Teclado, Aire Comprimido para PC, Soplador de Polvo Inalámbrico, 3 Velocidades Potente 51000 RPM, Práctica Luz Nocturna y Cepillo</t>
  </si>
  <si>
    <t>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</t>
  </si>
  <si>
    <t>Designers Edge E-102 150 Foot Heavy Duty Cord Storage Wheel</t>
  </si>
  <si>
    <t>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</t>
  </si>
  <si>
    <t>1x8 Divisor HDMI, 1 Entrada 8 Salidas HDMI 2.0 Divisor Caja de distribución de Audio y Video, Soporte 1080P Full HD, 3D, HDR y 4K, Selector de Audio y Video de una Sola Fuente HDMI(1 a 8)</t>
  </si>
  <si>
    <t>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</t>
  </si>
  <si>
    <t>Dell Combo Mouse y Teclado alámbrico KM300C, Español, Negro</t>
  </si>
  <si>
    <t>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</t>
  </si>
  <si>
    <t>Monitor Dell E Series E2216HV LED 22'', Full HD, 60Hz Negro</t>
  </si>
  <si>
    <t>https://www.cyberpuerta.mx/Computo-Hardware/Monitores/Monitores/Monitor-Dell-E-Series-E2216HV-LED-22-Full-HD-Widescreen-76Hz-Negro.html?gclid=Cj0KCQiA6fafBhC1ARIsAIJjL8mgveiQmBEawe4AfPuRjc1e09wg67JpK-whrzF_X6OnkqBBD1gXL98aApzvEALw_wcB</t>
  </si>
  <si>
    <t>Intellinet Bobina de Cable Cat5e UTP, 305 Metros, color blanco</t>
  </si>
  <si>
    <t>Abasteo</t>
  </si>
  <si>
    <t>https://www.abasteo.mx/Computo-y-Hardware/Cables/Bobinas/Intellinet-Bobina-de-Cable-Cat5e-UTP-305-Metros-Gris.html?gclid=CjwKCAjw-b-kBhB-EiwA4fvKrKak8nUASVvwUltO9Q0B5uH3vaCnXVxrYWnbChQ1Al5HK48eOUNT2RoCtUIQAvD_BwE</t>
  </si>
  <si>
    <t>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</t>
  </si>
  <si>
    <t>Intellinet RCKACC070 Plugs de Red, Macho/Macho, Transparente</t>
  </si>
  <si>
    <t>https://www.amazon.com.mx/Intellinet-502344-PLUG-RJ45-MULTIFILAR/dp/B00123ZDA6/ref=asc_df_B00123ZDA6/?tag=gledskshopmx-20&amp;linkCode=df0&amp;hvadid=295448183641&amp;hvpos=&amp;hvnetw=g&amp;hvrand=11468680988749582305&amp;hvpone=&amp;hvptwo=&amp;hvqmt=&amp;hvdev=c&amp;hvdvcmdl=&amp;hvlocint=&amp;hvlocphy=9134965&amp;hvtargid=pla-349408712384&amp;psc=1</t>
  </si>
  <si>
    <t>Steren Adaptador de Audio 6.3mm Macho - Jack Cannon Hembra, Plata</t>
  </si>
  <si>
    <t>https://www.cyberpuerta.mx/Computo-Hardware/Adaptadores/Adaptadores-Audio/Adaptadores-Audio-AUX/Steren-Adaptador-de-Audio-6-3mm-Macho-Jack-Cannon-Hembra-Plata.html?gclid=Cj0KCQjwtO-kBhDIARIsAL6LorconjmcEl0SgiIuUGxBn90GQYkPsEbyyXi8pKH227yVFJHH_N5Qz94aAmRxEALw_wcB</t>
  </si>
  <si>
    <t>HTTX XLR a 6,35 mm Adaptador, Overol 1/10,2 cm 6,35 mm Macho a XLR Macho Conector Professional construcción de Metal micrófono Jack Plug Converter (2 Unidades)</t>
  </si>
  <si>
    <t>https://www.amazon.com.mx/Adaptador-Professional-construcci%C3%B3n-micr%C3%B3fono-Converter/dp/B076JC589M/ref=sr_1_11?__mk_es_MX=%C3%85M%C3%85%C5%BD%C3%95%C3%91&amp;crid=13YN3JS2A0ZH4&amp;keywords=plug+%2B+canon+%2B&amp;qid=1687995739&amp;sprefix=plug+canon+%2Caps%2C131&amp;sr=8-11</t>
  </si>
  <si>
    <t>Cable Matters Paquete de 2 adaptadores XLR a 1/4 (adaptador 1/4 a XLR)</t>
  </si>
  <si>
    <t>https://www.amazon.com.mx/Cable-Matters-Paquete-adaptadores-adaptador/dp/B08TPYCK51/ref=asc_df_B08TPYCK51/?tag=gledskshopmx-20&amp;linkCode=df0&amp;hvadid=629920602423&amp;hvpos=&amp;hvnetw=g&amp;hvrand=4579579533865784073&amp;hvpone=&amp;hvptwo=&amp;hvqmt=&amp;hvdev=c&amp;hvdvcmdl=&amp;hvlocint=&amp;hvlocphy=9134965&amp;hvtargid=pla-1472871554096&amp;psc=1</t>
  </si>
  <si>
    <t>Cable Matters Adaptador TRS a XLR de 6,35 mm 1/4 pulgadas, paquete de 2, hembra a hembra</t>
  </si>
  <si>
    <t>https://www.amazon.com.mx/dp/B08DDG4TDY/ref=emc_b_5_i</t>
  </si>
  <si>
    <t>Eboxer Cable de Extensión de Audio de 3,5 mm, Cable de Audio Auxiliar Macho a Macho Alargador Cable Ultra Largo, para Ordenador, Celulares, Auriculares, Altavoces, (30m)</t>
  </si>
  <si>
    <t>https://www.amazon.com.mx/Eboxer-3-5mm-Macho-Blindado-Auriculares/dp/B07R9QYXM5/ref=asc_df_B07R9QYXM5/?tag=gledskshopmx-20&amp;linkCode=df0&amp;hvadid=427037256912&amp;hvpos=&amp;hvnetw=g&amp;hvrand=7954749316938499315&amp;hvpone=&amp;hvptwo=&amp;hvqmt=&amp;hvdev=c&amp;hvdvcmdl=&amp;hvlocint=&amp;hvlocphy=9134965&amp;hvtargid=pla-892849952359&amp;th=1</t>
  </si>
  <si>
    <t>UGREEN Adaptador Jack 3.5 a 6.35, Convertidor de Audio Estéreo de Jack 3,5mm Hembra a Jack 6,35mm Macho, Compatible con Guitarra, Altavoces, Amplicador Estéreo, Mezclador de Audio, 2Pack</t>
  </si>
  <si>
    <t>https://www.amazon.com.mx/UGREEN-Adaptador-est%C3%A9reo-Chapado-Paquete/dp/B01D82XXGO/ref=asc_df_B01D82XXGO/?tag=gledskshopmx-20&amp;linkCode=df0&amp;hvadid=295461180142&amp;hvpos=&amp;hvnetw=g&amp;hvrand=434841974831347133&amp;hvpone=&amp;hvptwo=&amp;hvqmt=&amp;hvdev=c&amp;hvdvcmdl=&amp;hvlocint=&amp;hvlocphy=9134965&amp;hvtargid=pla-391308971213&amp;psc=1</t>
  </si>
  <si>
    <t>Adaptador Trs Mini Plug 3.5mm A Jack Trs 6.5mm Audífonos</t>
  </si>
  <si>
    <t>https://articulo.mercadolibre.com.mx/MLM-2055460568-adaptador-trs-mini-plug-35mm-a-jack-trs-65mm-audifonos-_JM#position=41&amp;search_layout=grid&amp;type=item&amp;tracking_id=973321d4-96c0-4ed4-9695-7a9deabad1b9</t>
  </si>
  <si>
    <t>StarTech USB2HAB65AC Cable USB 2.0 para Impresora, 1x USB A Macho y 1x USB B Macho, 20m, Negro</t>
  </si>
  <si>
    <t>https://www.amazon.com.mx/StarTech-USB2HAB65AC-Activo-Amplificado-Impresora/dp/B00C6I1CB0/ref=asc_df_B00C6I1CB0/?tag=gledskshopmx-20&amp;linkCode=df0&amp;hvadid=476119879348&amp;hvpos=&amp;hvnetw=g&amp;hvrand=8823279627940479744&amp;hvpone=&amp;hvptwo=&amp;hvqmt=&amp;hvdev=c&amp;hvdvcmdl=&amp;hvlocint=&amp;hvlocphy=9134965&amp;hvtargid=pla-343408301012&amp;psc=1</t>
  </si>
  <si>
    <t>Kit De Soldador Electronica Con Pantalla Lcd Digital 60w</t>
  </si>
  <si>
    <t>https://articulo.mercadolibre.com.mx/MLM-1653221651-kit-de-soldador-electronica-con-pantalla-lcd-digital-60w-_JM#is_advertising=true&amp;position=1&amp;search_layout=grid&amp;type=pad&amp;tracking_id=cf5a8615-e71c-4c11-b539-254f7ac1a170&amp;is_advertising=true&amp;ad_domain=VQCATCORE_LST&amp;ad_position=1&amp;ad_click_id=NjAwZDIwMTktNDNlMS00NDRkLTgwNzYtNDk4MjBhOWQxNmI3</t>
  </si>
  <si>
    <t>2piezas B7000 110ml Pegamento Adhesivo Transparente Multiuso</t>
  </si>
  <si>
    <t>https://articulo.mercadolibre.com.mx/MLM-1475393144-2piezas-b7000-110ml-pegamento-adhesivo-transparente-multiuso-_JM#position=1&amp;search_layout=stack&amp;type=item&amp;tracking_id=3832b66c-fc2a-4350-b182-8dd52a10bf9a</t>
  </si>
  <si>
    <t>4 Pcs Soldadura De Aleación De Estaño/plomo Reparaciones</t>
  </si>
  <si>
    <t>https://articulo.mercadolibre.com.mx/MLM-1857790805-4-pcs-soldadura-de-aleacion-de-estanoplomo-reparaciones-_JM#is_advertising=true&amp;position=3&amp;search_layout=grid&amp;type=pad&amp;tracking_id=8631d527-e249-4b23-a1fa-6af1deaa6d5c&amp;is_advertising=true&amp;ad_domain=VQCATCORE_LST&amp;ad_position=3&amp;ad_click_id=ZDMzNWY1NWYtZTZlNC00YTIxLWFjNjUtM2QyZDRlYmIyOTIz</t>
  </si>
  <si>
    <t>Pasta Para Soldar Steren Sol-060 Soldek Flux 60 Gramos</t>
  </si>
  <si>
    <t>https://articulo.mercadolibre.com.mx/MLM-790079176-pasta-para-soldar-steren-sol-060-soldek-flux-60-gramos-_JM#is_advertising=true&amp;position=1&amp;search_layout=grid&amp;type=pad&amp;tracking_id=5f1c39b8-5c7b-4380-9428-7e36c3caa1ad&amp;is_advertising=true&amp;ad_domain=VQCATCORE_LST&amp;ad_position=1&amp;ad_click_id=OWIzMTk1NGEtZjI4Ni00YThhLWEyOTktZDQ4M2EwY2M2MWFm</t>
  </si>
  <si>
    <t>Kit de Destornilladores de precisión 130 en 1 – AFujia Juego de Herramientas Magnéticas de Reparación Electrónica Profesional para iPhone, Computadora, Xbox Macbook PS4, PC,</t>
  </si>
  <si>
    <t>https://www.amazon.com.mx/Kit-Destornilladores-precisi%C3%B3n-130-Herramientas/dp/B096NZLD67/ref=sr_1_1_sspa?__mk_es_MX=%C3%85M%C3%85%C5%BD%C3%95%C3%91&amp;crid=Y857VODER3RU&amp;keywords=quit+de+mantenimiento&amp;qid=1688069106&amp;s=industrial&amp;sprefix=quit+de+mantenimiento%2Cindustrial%2C124&amp;sr=1-1-spons&amp;sp_csd=d2lkZ2V0TmFtZT1zcF9hdGY&amp;psc=1</t>
  </si>
  <si>
    <t>STEREN Alcohol isopropílico Limpiador de circuitos de 1 litro LIM-ALH-L</t>
  </si>
  <si>
    <t>https://www.amazon.com.mx/STEREN-isoprop%C3%ADlico-Limpiador-circuitos-LIM-ALH-L/dp/B09DMPNLXS/ref=asc_df_B09DMPNLXS/?tag=gledskshopmx-20&amp;linkCode=df0&amp;hvadid=522170751353&amp;hvpos=&amp;hvnetw=g&amp;hvrand=13094129803179785540&amp;hvpone=&amp;hvptwo=&amp;hvqmt=&amp;hvdev=c&amp;hvdvcmdl=&amp;hvlocint=&amp;hvlocphy=9134965&amp;hvtargid=pla-1414742878219&amp;psc=1</t>
  </si>
  <si>
    <t>Warmstor SATA/PATA/IDE Drive to USB 2.0 Adapter Converter Cable for 2.5'' / 3.5'' Hard Drive Disk HDD with External AC Power Adapter</t>
  </si>
  <si>
    <t>https://www.amazon.com.mx/Warmstor-Drive-Adapter-Converter-External/dp/B076WZ1N4K/ref=sr_1_21?__mk_es_MX=%C3%85M%C3%85%C5%BD%C3%95%C3%91&amp;crid=3QV8QVKFWHI0M&amp;keywords=kit+de+cable+sata&amp;qid=1688076521&amp;s=electronics&amp;sprefix=it+de+cable+sata%2Celectronics%2C146&amp;sr=1-21</t>
  </si>
  <si>
    <t>Volteck CIVE-10N, Cinta de contacto doble, 10 m, negra</t>
  </si>
  <si>
    <t>https://www.amazon.com.mx/Volteck-CIVE-10N-Cinta-contacto-doble/dp/B01HMMOC6Q/ref=asc_df_B01HMMOC6Q/?tag=gledskshopmx-20&amp;linkCode=df0&amp;hvadid=360630178062&amp;hvpos=&amp;hvnetw=g&amp;hvrand=8996275068604492193&amp;hvpone=&amp;hvptwo=&amp;hvqmt=&amp;hvdev=c&amp;hvdvcmdl=&amp;hvlocint=&amp;hvlocphy=9134965&amp;hvtargid=pla-784120183320&amp;psc=1</t>
  </si>
  <si>
    <t>Prolicom PROLMP060 Limpiador Antiestático - Limpiador, Anti Estáticos de Circuitos, Negro</t>
  </si>
  <si>
    <t>https://www.amazon.com.mx/Prolicom-PROLMP060-Limpiador-Antiest%C3%A1tico-Est%C3%A1ticos/dp/B00VVQRLP4/ref=asc_df_B00VVQRLP4/?tag=gledskshopmx-20&amp;linkCode=df0&amp;hvadid=360579816230&amp;hvpos=&amp;hvnetw=g&amp;hvrand=6176974425973857022&amp;hvpone=&amp;hvptwo=&amp;hvqmt=&amp;hvdev=c&amp;hvdvcmdl=&amp;hvlocint=&amp;hvlocphy=9134965&amp;hvtargid=pla-914401706082&amp;psc=1</t>
  </si>
  <si>
    <t>Videocámara 4K 36.0 MP para YouTube 3.0 pulgadas IPS visualización 18X zoom digital cámara con baterías y trípode</t>
  </si>
  <si>
    <t>AMAZON</t>
  </si>
  <si>
    <t>https://www.amazon.com.mx/Videoc%C3%A1mara-grabadora-vlogging-pulgadas-pantalla/dp/B09WYHSPYT/ref=asc_df_B09WYHSPYT/?tag=gledskshopmx-20&amp;linkCode=df0&amp;hvadid=629923137783&amp;hvpos=&amp;hvnetw=g&amp;hvrand=15366294347454798032&amp;hvpone=&amp;hvptwo=&amp;hvqmt=&amp;hvdev=c&amp;hvdvcmdl=&amp;hvlocint=&amp;hvlocphy=9134965&amp;hvtargid=pla-1933634709301&amp;psc=1</t>
  </si>
  <si>
    <t>Memoria Flash Sandisk Extreme Pro, 256GB MicroSDXC UHS-l Clase 10</t>
  </si>
  <si>
    <t>Cyber puerta</t>
  </si>
  <si>
    <t>https://www.cyberpuerta.mx/Computo-Hardware/Memorias-RAM-y-Flash/Memorias-Flash/Memoria-Flash-Sandisk-Extreme-Pro-256GB-MicroSDXC-UHS-l-Clase-10.html?gclid=CjwKCAjw-b-kBhB-EiwA4fvKrEJvbFJAc8JbeNNetic5FBtSynm3PPyyJs53JDwZeQO3yLXvZ37m-BoC1M0QAvD_BwE</t>
  </si>
  <si>
    <t>Disco Duro Interno Seagate Barracuda - 3.5" - 6TB - SATA 3 - 5400 RPM</t>
  </si>
  <si>
    <t>Intercompras</t>
  </si>
  <si>
    <t>https://intercompras.com/p/disco-duro-interno-seagate-barracuda-6tb-sata-rpm-157197?gclid=CjwKCAjw-b-kBhB-EiwA4fvKrOQ9mx7RnU6gkAS9iCdvF6wKuHBoUDGmKxFz859C6Fuf0oJwsIcS0hoCE1MQAvD_BwE</t>
  </si>
  <si>
    <t>MutecPower Cable de extensión USB activo de 100 pies 3.0 macho a hembra con 3 chipsets de extensión, amplificador de señal, extensión activa/cable repetidor de 30 metros (fuente de alimentación de CA incluida)</t>
  </si>
  <si>
    <t>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</t>
  </si>
  <si>
    <t>Pantalla LCD de 21,5" pulgadas para Lenovo AIO 510-22ISH 520-22IKL 1920×1080 30 pines</t>
  </si>
  <si>
    <t>eBay</t>
  </si>
  <si>
    <t>https://www.ebay.com/itm/183751915754?chn=ps&amp;_trkparms=ispr%3D1&amp;amdata=enc%3A1QEEhhaPURdapX2LNmGqsmQ75&amp;norover=1&amp;mkevt=1&amp;mkrid=21562-222008-2056-1&amp;mkcid=2&amp;itemid=183751915754&amp;targetid=293946777986&amp;device=c&amp;mktype=pla&amp;googleloc=9134965&amp;poi=&amp;campaignid=19868683663&amp;mkgroupid=145907810526&amp;rlsatarget=pla-293946777986&amp;abcId=&amp;merchantid=101696049&amp;gclid=CjwKCAjwuqiiBhBtEiwATgvixAsT8S_cCQ6HQgTy64-zumVEaZKR4XgrAj1YYQBufjQT1z8aDtKnGRoCErYQAvD_BwE</t>
  </si>
  <si>
    <t>BOSCH Taladro Alámbrico GBM 16-2 RE</t>
  </si>
  <si>
    <t>https://www.amazon.com.mx/Taladro-Al%C3%A1mbrico-GBM-16-2-RE/dp/B09CK1CMKS/ref=sr_1_40?keywords=taladro+bosch&amp;qid=1687983105&amp;sprefix=taladros+bos%2Caps%2C151&amp;sr=8-40</t>
  </si>
  <si>
    <t>BOSCH Set Accesorios X-Line de 34pz.</t>
  </si>
  <si>
    <t>https://www.amazon.com.mx/Set-Accesorios-X-Line-34pz-BOSCH/dp/B015SR9I4I/ref=sr_1_2?crid=16B5ABZ2GVNQ7&amp;keywords=kit+de+brocas&amp;qid=1687993045&amp;sprefix=%2Caps%2C192&amp;sr=8-2</t>
  </si>
  <si>
    <t>Cinta De Aislar 9m X 19 Mm Pretul 20521 Paquete Con 6 Piezas</t>
  </si>
  <si>
    <t>https://articulo.mercadolibre.com.mx/MLM-932503484-cinta-de-aislar-9m-x-19-mm-pretul-20521-paquete-con-6-piezas-_JM#is_advertising=true&amp;position=1&amp;search_layout=stack&amp;type=pad&amp;tracking_id=55aa6f75-0da4-4b70-954b-1e055062dfaf&amp;is_advertising=true&amp;ad_domain=VQCATCORE_LST&amp;ad_position=1&amp;ad_click_id=OGM3YWUxYmQtYzU4OC00NGY3LTllYzktYTRkYTNjZjY3OGNl</t>
  </si>
  <si>
    <t>Cinta Tape Precaución Marcaje 3m 50mm X 33m Negro/amarillo</t>
  </si>
  <si>
    <t>https://articulo.mercadolibre.com.mx/MLM-1501011034-cinta-tape-precaucion-marcaje-3m-50mm-x-33m-negroamarillo-_JM?searchVariation=175229317883#searchVariation=175229317883&amp;position=7&amp;search_layout=grid&amp;type=item&amp;tracking_id=245acfba-ca2c-4dcf-b92c-ca1545e85525</t>
  </si>
  <si>
    <t>Plastiloka Verde 20 G.</t>
  </si>
  <si>
    <t>https://articulo.mercadolibre.com.mx/MLM-934555067-plastiloka-verde-20-g-_JM#position=2&amp;search_layout=stack&amp;type=item&amp;tracking_id=f0ee3171-6a31-42c5-9c74-b97a0cc43351</t>
  </si>
  <si>
    <t>Devcon R2-42 Plastiacero Liquido Jeringa, Normal, 25ml/0.84oz</t>
  </si>
  <si>
    <t>https://www.amazon.com.mx/Devcon-R2-42-Plastiacero-Liquido-Jeringa/dp/B07D4K2YFK/ref=sr_1_1?__mk_es_MX=%C3%85M%C3%85%C5%BD%C3%95%C3%91&amp;crid=30QMILCCYHV5U&amp;keywords=Plastiacero&amp;qid=1688078016&amp;sprefix=plastiacero%2Caps%2C154&amp;sr=8-1</t>
  </si>
  <si>
    <t>REXQualis Completo Kit Compatible C/ Arduino IDE Con Español Tutorial, Placa R3,Placa de pruebas 830, 120 resistencias y otros módulos diversos.</t>
  </si>
  <si>
    <t>UM</t>
  </si>
  <si>
    <t>KIT</t>
  </si>
  <si>
    <t>PZA</t>
  </si>
  <si>
    <t>PRECIOS</t>
  </si>
  <si>
    <t>SUB TOTAL</t>
  </si>
  <si>
    <t>TOTAL</t>
  </si>
  <si>
    <t>+ IVA</t>
  </si>
  <si>
    <t>LINKS</t>
  </si>
  <si>
    <t>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</t>
  </si>
  <si>
    <r>
      <t xml:space="preserve">Materiales, útiles y equipos menores de tecnologías de la información y comunicaciones, para la implementación de cursos en </t>
    </r>
    <r>
      <rPr>
        <b/>
        <sz val="11"/>
        <color theme="1"/>
        <rFont val="Calibri"/>
        <family val="2"/>
        <scheme val="minor"/>
      </rPr>
      <t>Introducción a la Electrónica con Arduino, Sensores y Actuadores</t>
    </r>
    <r>
      <rPr>
        <sz val="11"/>
        <color theme="1"/>
        <rFont val="Calibri"/>
        <family val="2"/>
        <scheme val="minor"/>
      </rPr>
      <t xml:space="preserve"> en </t>
    </r>
    <r>
      <rPr>
        <b/>
        <sz val="11"/>
        <color theme="1"/>
        <rFont val="Calibri"/>
        <family val="2"/>
        <scheme val="minor"/>
      </rPr>
      <t>Módulos de Apropiación Digital con Identidad</t>
    </r>
    <r>
      <rPr>
        <sz val="11"/>
        <color theme="1"/>
        <rFont val="Calibri"/>
        <family val="2"/>
        <scheme val="minor"/>
      </rPr>
      <t>.</t>
    </r>
  </si>
  <si>
    <t>Cámara web Logitech Brio 4K 90FPS.</t>
  </si>
  <si>
    <t>https://www.mercadolibre.com.mx/camara-web-logitech-brio-4k-90fps/p/MLM18932094#reviews</t>
  </si>
  <si>
    <t>https://articulo.mercadolibre.com.mx/MLM-3421178670-estacion-de-desoldadura-yihua-cautin-para-soldar-2-en-1-lupa-_JM?sid=bookmarks#polycard_client=wishlist&amp;sid=bookmarks</t>
  </si>
  <si>
    <t>Estación De Desoldadura Yihua Cautín Para Soldar 2 En 1 Lupa</t>
  </si>
  <si>
    <t>Herramienta Rotativa 135 W Con 97 Accesorios Truper MOTO-A3</t>
  </si>
  <si>
    <t>https://www.mercadolibre.com.mx/herramienta-rotativa-135-w-con-97-accesorios-truper-moto-a3/p/MLM52124904?pdp_filters=item_id%3AMLM4780195598&amp;sid=bookmarks#polycard_client=wishlist&amp;wid=MLM4780195598&amp;sid=bookmarks</t>
  </si>
  <si>
    <t>https://www.mercadolibre.com.mx/taloneras-antiestaticas-generica-para-area-de-trabajo-45-x-30-cm-silicon-color-azul-aplicable-a-reparar-accesorios/p/MLM47041840?pdp_filters=item_id:MLM6154227006#polycard_client=recommendations_pdp-pads-up&amp;reco_backend=recomm_platform_base_pads_ron_MERGE&amp;reco_model=search_recos_backend_merge&amp;reco_client=pdp-pads-up&amp;reco_item_pos=2&amp;reco_backend_type=low_level&amp;reco_id=8e283391-5c2c-4515-b56e-1b6981b2ccb1&amp;wid=MLM6154227006&amp;sid=recos&amp;is_advertising=true&amp;ad_domain=PDPDESKTOP_UP&amp;ad_position=3&amp;ad_click_id=YjU0NjBmYjctOGVkNS00ZjQxLWE2YjMtZDYxNTdkMmFlODM3</t>
  </si>
  <si>
    <t>Taloneras antiestaticas Genérica para área de trabajo 45 x 30 cm silicon color azul, Aplicable a Reparar Accesorios</t>
  </si>
  <si>
    <t>https://www.mercadolibre.com.mx/cinta-kapton-adhesiva-aislante-termica-2cm-33m-translucida/up/MLMU487058053?pdp_filters=item_id%3AMLM2297834504&amp;sid=bookmarks#polycard_client=wishlist&amp;wid=MLM2297834504&amp;sid=bookmarks</t>
  </si>
  <si>
    <t>Cinta Kapton Adhesiva Aislante Termica 2cm 33m Translucida</t>
  </si>
  <si>
    <t>Toallas Antiestática Prolicom Towel Express C/100 Pzas</t>
  </si>
  <si>
    <t>https://www.mercadolibre.com.mx/toallas-antiestatica-prolicom-towel-express-c100-pzas/p/MLM21618673?pdp_filters=item_id%3AMLM1893510381&amp;sid=bookmarks#polycard_client=wishlist&amp;wid=MLM1893510381&amp;sid=bookmarks</t>
  </si>
  <si>
    <t>Cinta De Contacto Doble, 10 M, Negra Volteck 46326 Color Negro Liso</t>
  </si>
  <si>
    <t>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</si>
</sst>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Arial1"/>
    </font>
    <font>
      <sz val="11"/>
      <color theme="1"/>
      <name val="Arial"/>
      <family val="2"/>
    </font>
    <font>
      <b/>
      <sz val="12"/>
      <color rgb="FF000000"/>
      <name val="Calibri"/>
      <family val="2"/>
    </font>
    <font>
      <b/>
      <i/>
      <sz val="12"/>
      <color theme="0"/>
      <name val="Calibri"/>
      <family val="2"/>
    </font>
    <font>
      <b/>
      <i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F172A"/>
      <name val="Calibri"/>
      <family val="2"/>
      <scheme val="minor"/>
    </font>
    <font>
      <sz val="12"/>
      <color rgb="FF000000"/>
      <name val="Calibri"/>
      <family val="2"/>
    </font>
    <font>
      <sz val="10"/>
      <color rgb="FF000000"/>
      <name val="Arial1"/>
    </font>
    <font>
      <sz val="9"/>
      <color rgb="FF000000"/>
      <name val="Arial"/>
      <family val="2"/>
    </font>
    <font>
      <sz val="9"/>
      <color rgb="FF000000"/>
      <name val="Adelle Sans SemiBold"/>
      <family val="3"/>
    </font>
    <font>
      <sz val="11"/>
      <color rgb="FF000000"/>
      <name val="Calibri"/>
      <family val="2"/>
      <scheme val="minor"/>
    </font>
    <font>
      <sz val="11"/>
      <color rgb="FF000000"/>
      <name val="Adelle Sans SemiBold"/>
      <family val="3"/>
    </font>
    <font>
      <sz val="10"/>
      <color rgb="FF000000"/>
      <name val="Adelle Sans SemiBold"/>
      <family val="3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FFFF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rgb="FF000000"/>
      <name val="Helvetica Neue"/>
      <family val="2"/>
    </font>
    <font>
      <b/>
      <sz val="11"/>
      <color theme="0"/>
      <name val="Arial"/>
      <family val="2"/>
    </font>
    <font>
      <sz val="11"/>
      <color rgb="FF000000"/>
      <name val="Courier New"/>
      <family val="3"/>
    </font>
    <font>
      <sz val="10"/>
      <color rgb="FF000000"/>
      <name val="Courier New"/>
      <family val="3"/>
    </font>
    <font>
      <b/>
      <sz val="14"/>
      <color rgb="FF000000"/>
      <name val="Adelle Sans SemiBold"/>
      <family val="3"/>
    </font>
    <font>
      <b/>
      <sz val="12"/>
      <color theme="1"/>
      <name val="Arial"/>
      <family val="2"/>
    </font>
    <font>
      <b/>
      <sz val="16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0000"/>
        <bgColor rgb="FFFFFFFF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5A5A5A"/>
        <bgColor rgb="FF5A5A5A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2" fillId="0" borderId="0"/>
    <xf numFmtId="0" fontId="3" fillId="0" borderId="0"/>
    <xf numFmtId="0" fontId="9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</cellStyleXfs>
  <cellXfs count="156">
    <xf numFmtId="0" fontId="0" fillId="0" borderId="0" xfId="0"/>
    <xf numFmtId="0" fontId="4" fillId="2" borderId="1" xfId="3" applyFont="1" applyFill="1" applyBorder="1" applyAlignment="1">
      <alignment horizontal="center" vertical="center"/>
    </xf>
    <xf numFmtId="0" fontId="3" fillId="0" borderId="1" xfId="3" applyBorder="1"/>
    <xf numFmtId="44" fontId="3" fillId="0" borderId="2" xfId="1" applyFont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/>
    </xf>
    <xf numFmtId="0" fontId="5" fillId="3" borderId="3" xfId="3" applyFont="1" applyFill="1" applyBorder="1" applyAlignment="1">
      <alignment horizontal="center" vertical="center"/>
    </xf>
    <xf numFmtId="44" fontId="6" fillId="4" borderId="1" xfId="3" applyNumberFormat="1" applyFont="1" applyFill="1" applyBorder="1"/>
    <xf numFmtId="44" fontId="7" fillId="0" borderId="1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8" fillId="2" borderId="1" xfId="3" applyFont="1" applyFill="1" applyBorder="1" applyAlignment="1">
      <alignment horizontal="justify" vertical="center" wrapText="1"/>
    </xf>
    <xf numFmtId="0" fontId="9" fillId="0" borderId="3" xfId="4" applyBorder="1" applyAlignment="1">
      <alignment vertical="center" wrapText="1"/>
    </xf>
    <xf numFmtId="0" fontId="3" fillId="0" borderId="0" xfId="3" applyAlignment="1">
      <alignment vertical="center"/>
    </xf>
    <xf numFmtId="0" fontId="3" fillId="0" borderId="0" xfId="3"/>
    <xf numFmtId="0" fontId="7" fillId="0" borderId="0" xfId="3" applyFont="1"/>
    <xf numFmtId="44" fontId="6" fillId="4" borderId="2" xfId="3" applyNumberFormat="1" applyFont="1" applyFill="1" applyBorder="1"/>
    <xf numFmtId="44" fontId="3" fillId="0" borderId="1" xfId="1" applyFont="1" applyBorder="1" applyAlignment="1">
      <alignment horizontal="center" vertical="center"/>
    </xf>
    <xf numFmtId="0" fontId="9" fillId="0" borderId="1" xfId="4" applyBorder="1" applyAlignment="1">
      <alignment vertical="center" wrapText="1"/>
    </xf>
    <xf numFmtId="0" fontId="2" fillId="0" borderId="0" xfId="2"/>
    <xf numFmtId="0" fontId="13" fillId="0" borderId="0" xfId="2" applyFont="1"/>
    <xf numFmtId="0" fontId="14" fillId="0" borderId="0" xfId="2" applyFont="1"/>
    <xf numFmtId="0" fontId="13" fillId="0" borderId="0" xfId="2" applyFont="1" applyAlignment="1">
      <alignment horizontal="right"/>
    </xf>
    <xf numFmtId="0" fontId="14" fillId="0" borderId="0" xfId="2" applyFont="1" applyAlignment="1">
      <alignment vertical="center"/>
    </xf>
    <xf numFmtId="0" fontId="16" fillId="0" borderId="0" xfId="2" applyFont="1"/>
    <xf numFmtId="0" fontId="17" fillId="0" borderId="0" xfId="2" applyFont="1"/>
    <xf numFmtId="0" fontId="23" fillId="5" borderId="1" xfId="2" applyFont="1" applyFill="1" applyBorder="1" applyAlignment="1">
      <alignment horizontal="center" vertical="center" wrapText="1"/>
    </xf>
    <xf numFmtId="0" fontId="23" fillId="5" borderId="1" xfId="2" applyFont="1" applyFill="1" applyBorder="1" applyAlignment="1">
      <alignment horizontal="center" vertical="center" wrapText="1"/>
    </xf>
    <xf numFmtId="0" fontId="14" fillId="6" borderId="0" xfId="2" applyFont="1" applyFill="1" applyAlignment="1">
      <alignment vertical="center"/>
    </xf>
    <xf numFmtId="0" fontId="15" fillId="0" borderId="17" xfId="2" applyFont="1" applyBorder="1" applyAlignment="1">
      <alignment horizontal="center" vertical="center"/>
    </xf>
    <xf numFmtId="0" fontId="15" fillId="0" borderId="19" xfId="2" applyFont="1" applyBorder="1" applyAlignment="1">
      <alignment horizontal="center" vertical="center"/>
    </xf>
    <xf numFmtId="15" fontId="18" fillId="6" borderId="1" xfId="2" applyNumberFormat="1" applyFont="1" applyFill="1" applyBorder="1" applyAlignment="1">
      <alignment horizontal="center" vertical="center" wrapText="1"/>
    </xf>
    <xf numFmtId="44" fontId="3" fillId="0" borderId="2" xfId="5" applyFont="1" applyBorder="1" applyAlignment="1">
      <alignment horizontal="center" vertical="center"/>
    </xf>
    <xf numFmtId="0" fontId="9" fillId="0" borderId="3" xfId="6" applyBorder="1" applyAlignment="1">
      <alignment vertical="center" wrapText="1"/>
    </xf>
    <xf numFmtId="0" fontId="25" fillId="0" borderId="0" xfId="7" applyFont="1"/>
    <xf numFmtId="44" fontId="3" fillId="0" borderId="1" xfId="5" applyFont="1" applyBorder="1" applyAlignment="1">
      <alignment horizontal="center" vertical="center"/>
    </xf>
    <xf numFmtId="0" fontId="9" fillId="0" borderId="1" xfId="6" applyBorder="1" applyAlignment="1">
      <alignment vertical="center" wrapText="1"/>
    </xf>
    <xf numFmtId="0" fontId="7" fillId="0" borderId="0" xfId="3" applyFont="1" applyAlignment="1">
      <alignment vertical="center"/>
    </xf>
    <xf numFmtId="44" fontId="26" fillId="4" borderId="0" xfId="3" applyNumberFormat="1" applyFont="1" applyFill="1" applyAlignment="1">
      <alignment vertical="center"/>
    </xf>
    <xf numFmtId="0" fontId="25" fillId="0" borderId="1" xfId="0" applyFont="1" applyBorder="1"/>
    <xf numFmtId="0" fontId="11" fillId="2" borderId="1" xfId="3" applyFont="1" applyFill="1" applyBorder="1" applyAlignment="1">
      <alignment horizontal="center" vertical="center" wrapText="1"/>
    </xf>
    <xf numFmtId="8" fontId="3" fillId="0" borderId="2" xfId="1" applyNumberFormat="1" applyFont="1" applyBorder="1" applyAlignment="1">
      <alignment horizontal="center" vertical="center"/>
    </xf>
    <xf numFmtId="0" fontId="25" fillId="0" borderId="0" xfId="0" applyFont="1"/>
    <xf numFmtId="0" fontId="8" fillId="2" borderId="33" xfId="3" applyFont="1" applyFill="1" applyBorder="1" applyAlignment="1">
      <alignment horizontal="justify" vertical="center" wrapText="1"/>
    </xf>
    <xf numFmtId="0" fontId="4" fillId="2" borderId="33" xfId="3" applyFont="1" applyFill="1" applyBorder="1" applyAlignment="1">
      <alignment horizontal="center" vertical="center"/>
    </xf>
    <xf numFmtId="0" fontId="3" fillId="0" borderId="33" xfId="3" applyBorder="1"/>
    <xf numFmtId="44" fontId="3" fillId="0" borderId="33" xfId="1" applyFont="1" applyBorder="1" applyAlignment="1">
      <alignment horizontal="center" vertical="center"/>
    </xf>
    <xf numFmtId="0" fontId="7" fillId="0" borderId="33" xfId="3" applyFont="1" applyBorder="1" applyAlignment="1">
      <alignment horizontal="center" vertical="center"/>
    </xf>
    <xf numFmtId="0" fontId="9" fillId="0" borderId="33" xfId="4" applyBorder="1" applyAlignment="1">
      <alignment vertical="center" wrapText="1"/>
    </xf>
    <xf numFmtId="44" fontId="7" fillId="0" borderId="33" xfId="3" applyNumberFormat="1" applyFont="1" applyBorder="1" applyAlignment="1">
      <alignment horizontal="center" vertical="center"/>
    </xf>
    <xf numFmtId="0" fontId="23" fillId="5" borderId="4" xfId="2" applyFont="1" applyFill="1" applyBorder="1" applyAlignment="1">
      <alignment horizontal="center" vertical="center" wrapText="1"/>
    </xf>
    <xf numFmtId="0" fontId="15" fillId="0" borderId="9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31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0" fontId="15" fillId="0" borderId="2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28" xfId="2" applyFont="1" applyBorder="1" applyAlignment="1">
      <alignment horizontal="center" vertical="center"/>
    </xf>
    <xf numFmtId="0" fontId="15" fillId="0" borderId="29" xfId="2" applyFont="1" applyBorder="1" applyAlignment="1">
      <alignment horizontal="center" vertical="center"/>
    </xf>
    <xf numFmtId="0" fontId="15" fillId="0" borderId="30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 wrapText="1"/>
    </xf>
    <xf numFmtId="0" fontId="15" fillId="0" borderId="20" xfId="2" applyFont="1" applyBorder="1" applyAlignment="1">
      <alignment horizontal="center" vertical="center" wrapText="1"/>
    </xf>
    <xf numFmtId="0" fontId="15" fillId="0" borderId="32" xfId="2" applyFont="1" applyBorder="1" applyAlignment="1">
      <alignment horizontal="center" vertical="center" wrapText="1"/>
    </xf>
    <xf numFmtId="0" fontId="23" fillId="5" borderId="4" xfId="2" applyFont="1" applyFill="1" applyBorder="1" applyAlignment="1">
      <alignment horizontal="center" vertical="center"/>
    </xf>
    <xf numFmtId="0" fontId="15" fillId="0" borderId="25" xfId="2" applyFont="1" applyBorder="1"/>
    <xf numFmtId="0" fontId="15" fillId="0" borderId="0" xfId="2" applyFont="1"/>
    <xf numFmtId="0" fontId="23" fillId="5" borderId="16" xfId="2" applyFont="1" applyFill="1" applyBorder="1" applyAlignment="1">
      <alignment horizontal="center" vertical="center"/>
    </xf>
    <xf numFmtId="0" fontId="23" fillId="5" borderId="19" xfId="2" applyFont="1" applyFill="1" applyBorder="1" applyAlignment="1">
      <alignment horizontal="center" vertical="center"/>
    </xf>
    <xf numFmtId="0" fontId="23" fillId="5" borderId="5" xfId="2" applyFont="1" applyFill="1" applyBorder="1" applyAlignment="1">
      <alignment horizontal="center" vertical="center"/>
    </xf>
    <xf numFmtId="0" fontId="23" fillId="5" borderId="27" xfId="2" applyFont="1" applyFill="1" applyBorder="1" applyAlignment="1">
      <alignment horizontal="center" vertical="center"/>
    </xf>
    <xf numFmtId="0" fontId="23" fillId="5" borderId="6" xfId="2" applyFont="1" applyFill="1" applyBorder="1" applyAlignment="1">
      <alignment horizontal="center" vertical="center"/>
    </xf>
    <xf numFmtId="0" fontId="23" fillId="5" borderId="28" xfId="2" applyFont="1" applyFill="1" applyBorder="1" applyAlignment="1">
      <alignment horizontal="center" vertical="center"/>
    </xf>
    <xf numFmtId="0" fontId="23" fillId="5" borderId="29" xfId="2" applyFont="1" applyFill="1" applyBorder="1" applyAlignment="1">
      <alignment horizontal="center" vertical="center"/>
    </xf>
    <xf numFmtId="0" fontId="23" fillId="5" borderId="30" xfId="2" applyFont="1" applyFill="1" applyBorder="1" applyAlignment="1">
      <alignment horizontal="center" vertical="center"/>
    </xf>
    <xf numFmtId="0" fontId="1" fillId="0" borderId="27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28" xfId="2" applyFont="1" applyBorder="1" applyAlignment="1">
      <alignment horizontal="center" vertical="center" wrapText="1"/>
    </xf>
    <xf numFmtId="0" fontId="1" fillId="0" borderId="29" xfId="2" applyFont="1" applyBorder="1" applyAlignment="1">
      <alignment horizontal="center" vertical="center" wrapText="1"/>
    </xf>
    <xf numFmtId="0" fontId="1" fillId="0" borderId="30" xfId="2" applyFont="1" applyBorder="1" applyAlignment="1">
      <alignment horizontal="center" vertical="center" wrapText="1"/>
    </xf>
    <xf numFmtId="0" fontId="21" fillId="5" borderId="27" xfId="2" applyFont="1" applyFill="1" applyBorder="1" applyAlignment="1">
      <alignment horizontal="center" vertical="center" wrapText="1"/>
    </xf>
    <xf numFmtId="0" fontId="21" fillId="5" borderId="6" xfId="2" applyFont="1" applyFill="1" applyBorder="1" applyAlignment="1">
      <alignment horizontal="center" vertical="center" wrapText="1"/>
    </xf>
    <xf numFmtId="0" fontId="24" fillId="0" borderId="7" xfId="2" applyFont="1" applyBorder="1" applyAlignment="1">
      <alignment horizontal="center" vertical="center" wrapText="1"/>
    </xf>
    <xf numFmtId="0" fontId="24" fillId="0" borderId="8" xfId="2" applyFont="1" applyBorder="1" applyAlignment="1">
      <alignment horizontal="center" vertical="center" wrapText="1"/>
    </xf>
    <xf numFmtId="0" fontId="23" fillId="5" borderId="3" xfId="2" applyFont="1" applyFill="1" applyBorder="1" applyAlignment="1">
      <alignment horizontal="center" vertical="center" wrapText="1"/>
    </xf>
    <xf numFmtId="0" fontId="23" fillId="5" borderId="13" xfId="2" applyFont="1" applyFill="1" applyBorder="1" applyAlignment="1">
      <alignment horizontal="center" vertical="center" wrapText="1"/>
    </xf>
    <xf numFmtId="0" fontId="23" fillId="5" borderId="14" xfId="2" applyFont="1" applyFill="1" applyBorder="1" applyAlignment="1">
      <alignment horizontal="center" vertical="center" wrapText="1"/>
    </xf>
    <xf numFmtId="0" fontId="23" fillId="5" borderId="1" xfId="2" applyFont="1" applyFill="1" applyBorder="1" applyAlignment="1">
      <alignment horizontal="center" vertical="center" wrapText="1"/>
    </xf>
    <xf numFmtId="0" fontId="20" fillId="5" borderId="3" xfId="2" applyFont="1" applyFill="1" applyBorder="1" applyAlignment="1">
      <alignment horizontal="left" vertical="center" wrapText="1"/>
    </xf>
    <xf numFmtId="0" fontId="20" fillId="5" borderId="13" xfId="2" applyFont="1" applyFill="1" applyBorder="1" applyAlignment="1">
      <alignment horizontal="left" vertical="center" wrapText="1"/>
    </xf>
    <xf numFmtId="44" fontId="12" fillId="0" borderId="1" xfId="2" applyNumberFormat="1" applyFont="1" applyBorder="1" applyAlignment="1">
      <alignment horizontal="center" vertical="center"/>
    </xf>
    <xf numFmtId="0" fontId="21" fillId="5" borderId="1" xfId="2" applyFont="1" applyFill="1" applyBorder="1" applyAlignment="1">
      <alignment horizontal="center" vertical="center" wrapText="1"/>
    </xf>
    <xf numFmtId="0" fontId="22" fillId="0" borderId="13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wrapText="1"/>
    </xf>
    <xf numFmtId="14" fontId="12" fillId="0" borderId="1" xfId="2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20" fillId="5" borderId="1" xfId="2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8" fillId="0" borderId="0" xfId="2" applyFont="1" applyAlignment="1">
      <alignment horizontal="center" vertical="center"/>
    </xf>
    <xf numFmtId="0" fontId="18" fillId="6" borderId="21" xfId="2" applyFont="1" applyFill="1" applyBorder="1" applyAlignment="1">
      <alignment horizontal="center" vertical="center" wrapText="1"/>
    </xf>
    <xf numFmtId="0" fontId="18" fillId="6" borderId="26" xfId="2" applyFont="1" applyFill="1" applyBorder="1" applyAlignment="1">
      <alignment horizontal="center" vertical="center" wrapText="1"/>
    </xf>
    <xf numFmtId="0" fontId="18" fillId="6" borderId="2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18" fillId="6" borderId="23" xfId="2" applyFont="1" applyFill="1" applyBorder="1" applyAlignment="1">
      <alignment horizontal="center" vertical="center" wrapText="1"/>
    </xf>
    <xf numFmtId="0" fontId="18" fillId="6" borderId="0" xfId="2" applyFont="1" applyFill="1" applyAlignment="1">
      <alignment horizontal="center" vertical="center" wrapText="1"/>
    </xf>
    <xf numFmtId="0" fontId="18" fillId="6" borderId="10" xfId="2" applyFont="1" applyFill="1" applyBorder="1" applyAlignment="1">
      <alignment horizontal="center" vertical="center" wrapText="1"/>
    </xf>
    <xf numFmtId="0" fontId="18" fillId="6" borderId="11" xfId="2" applyFont="1" applyFill="1" applyBorder="1" applyAlignment="1">
      <alignment horizontal="center" vertical="center" wrapText="1"/>
    </xf>
    <xf numFmtId="0" fontId="18" fillId="6" borderId="24" xfId="2" applyFont="1" applyFill="1" applyBorder="1" applyAlignment="1">
      <alignment horizontal="center" vertical="center" wrapText="1"/>
    </xf>
    <xf numFmtId="0" fontId="18" fillId="6" borderId="12" xfId="2" applyFont="1" applyFill="1" applyBorder="1" applyAlignment="1">
      <alignment horizontal="center" vertical="center" wrapText="1"/>
    </xf>
    <xf numFmtId="0" fontId="19" fillId="0" borderId="0" xfId="2" applyFont="1" applyAlignment="1">
      <alignment horizontal="center" vertical="center" wrapText="1"/>
    </xf>
    <xf numFmtId="0" fontId="18" fillId="7" borderId="3" xfId="2" applyFont="1" applyFill="1" applyBorder="1" applyAlignment="1">
      <alignment horizontal="center" vertical="center" wrapText="1"/>
    </xf>
    <xf numFmtId="0" fontId="18" fillId="7" borderId="14" xfId="2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18" fillId="0" borderId="11" xfId="3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44" fontId="14" fillId="0" borderId="0" xfId="2" applyNumberFormat="1" applyFont="1" applyAlignment="1"/>
    <xf numFmtId="0" fontId="23" fillId="5" borderId="23" xfId="2" applyFont="1" applyFill="1" applyBorder="1" applyAlignment="1">
      <alignment horizontal="center" vertical="center"/>
    </xf>
    <xf numFmtId="0" fontId="14" fillId="0" borderId="0" xfId="2" applyFont="1" applyAlignment="1">
      <alignment horizontal="left" vertical="center"/>
    </xf>
    <xf numFmtId="0" fontId="27" fillId="6" borderId="1" xfId="2" applyFont="1" applyFill="1" applyBorder="1" applyAlignment="1">
      <alignment horizontal="center" vertical="center"/>
    </xf>
    <xf numFmtId="0" fontId="28" fillId="6" borderId="3" xfId="2" applyFont="1" applyFill="1" applyBorder="1" applyAlignment="1">
      <alignment horizontal="left" vertical="center" wrapText="1"/>
    </xf>
    <xf numFmtId="0" fontId="28" fillId="6" borderId="13" xfId="2" applyFont="1" applyFill="1" applyBorder="1" applyAlignment="1">
      <alignment horizontal="left" vertical="center" wrapText="1"/>
    </xf>
    <xf numFmtId="0" fontId="28" fillId="6" borderId="14" xfId="2" applyFont="1" applyFill="1" applyBorder="1" applyAlignment="1">
      <alignment horizontal="left" vertical="center" wrapText="1"/>
    </xf>
    <xf numFmtId="44" fontId="14" fillId="0" borderId="0" xfId="2" applyNumberFormat="1" applyFont="1" applyAlignment="1">
      <alignment horizontal="center" vertical="center"/>
    </xf>
    <xf numFmtId="0" fontId="23" fillId="5" borderId="0" xfId="2" quotePrefix="1" applyFont="1" applyFill="1" applyBorder="1" applyAlignment="1">
      <alignment horizontal="center" vertical="center"/>
    </xf>
    <xf numFmtId="44" fontId="29" fillId="0" borderId="0" xfId="2" applyNumberFormat="1" applyFont="1" applyAlignment="1">
      <alignment horizontal="center" vertical="center"/>
    </xf>
    <xf numFmtId="0" fontId="5" fillId="3" borderId="2" xfId="3" applyFont="1" applyFill="1" applyBorder="1" applyAlignment="1">
      <alignment horizontal="center" vertical="center"/>
    </xf>
    <xf numFmtId="0" fontId="5" fillId="3" borderId="10" xfId="3" applyFont="1" applyFill="1" applyBorder="1" applyAlignment="1">
      <alignment horizontal="center" vertical="center"/>
    </xf>
    <xf numFmtId="44" fontId="7" fillId="0" borderId="0" xfId="3" applyNumberFormat="1" applyFont="1"/>
    <xf numFmtId="44" fontId="30" fillId="0" borderId="0" xfId="3" applyNumberFormat="1" applyFont="1" applyAlignment="1">
      <alignment vertical="center"/>
    </xf>
    <xf numFmtId="44" fontId="31" fillId="0" borderId="0" xfId="3" applyNumberFormat="1" applyFont="1" applyAlignment="1">
      <alignment vertical="center"/>
    </xf>
    <xf numFmtId="0" fontId="28" fillId="6" borderId="3" xfId="2" applyFont="1" applyFill="1" applyBorder="1" applyAlignment="1">
      <alignment horizontal="center" vertical="center"/>
    </xf>
    <xf numFmtId="0" fontId="28" fillId="6" borderId="14" xfId="2" applyFont="1" applyFill="1" applyBorder="1" applyAlignment="1">
      <alignment horizontal="center" vertical="center"/>
    </xf>
    <xf numFmtId="0" fontId="0" fillId="0" borderId="5" xfId="2" applyFont="1" applyBorder="1" applyAlignment="1">
      <alignment horizontal="center" vertical="center" wrapText="1"/>
    </xf>
    <xf numFmtId="44" fontId="7" fillId="0" borderId="0" xfId="3" applyNumberFormat="1" applyFont="1" applyAlignment="1">
      <alignment horizontal="center" vertical="center"/>
    </xf>
    <xf numFmtId="44" fontId="31" fillId="0" borderId="0" xfId="3" applyNumberFormat="1" applyFont="1" applyAlignment="1">
      <alignment horizontal="center" vertical="center"/>
    </xf>
    <xf numFmtId="0" fontId="8" fillId="0" borderId="1" xfId="3" applyFont="1" applyFill="1" applyBorder="1" applyAlignment="1">
      <alignment horizontal="justify" vertical="center" wrapText="1"/>
    </xf>
    <xf numFmtId="0" fontId="8" fillId="0" borderId="33" xfId="3" applyFont="1" applyFill="1" applyBorder="1" applyAlignment="1">
      <alignment horizontal="justify" vertical="center" wrapText="1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Alignment="1">
      <alignment horizontal="center" vertical="center" wrapText="1"/>
    </xf>
    <xf numFmtId="0" fontId="4" fillId="0" borderId="1" xfId="3" applyFont="1" applyFill="1" applyBorder="1" applyAlignment="1">
      <alignment horizontal="center" vertical="center"/>
    </xf>
    <xf numFmtId="0" fontId="3" fillId="0" borderId="1" xfId="3" applyFill="1" applyBorder="1"/>
    <xf numFmtId="44" fontId="3" fillId="0" borderId="2" xfId="1" applyFont="1" applyFill="1" applyBorder="1" applyAlignment="1">
      <alignment horizontal="center" vertical="center"/>
    </xf>
    <xf numFmtId="0" fontId="7" fillId="0" borderId="1" xfId="3" applyFont="1" applyFill="1" applyBorder="1" applyAlignment="1">
      <alignment horizontal="center" vertical="center"/>
    </xf>
    <xf numFmtId="0" fontId="9" fillId="0" borderId="3" xfId="4" applyFill="1" applyBorder="1" applyAlignment="1">
      <alignment vertical="center" wrapText="1"/>
    </xf>
    <xf numFmtId="44" fontId="7" fillId="0" borderId="1" xfId="3" applyNumberFormat="1" applyFont="1" applyFill="1" applyBorder="1" applyAlignment="1">
      <alignment horizontal="center" vertical="center"/>
    </xf>
    <xf numFmtId="0" fontId="4" fillId="0" borderId="33" xfId="3" applyFont="1" applyFill="1" applyBorder="1" applyAlignment="1">
      <alignment horizontal="center" vertical="center"/>
    </xf>
    <xf numFmtId="0" fontId="3" fillId="0" borderId="33" xfId="3" applyFill="1" applyBorder="1"/>
    <xf numFmtId="44" fontId="3" fillId="0" borderId="34" xfId="1" applyFont="1" applyFill="1" applyBorder="1" applyAlignment="1">
      <alignment horizontal="center" vertical="center"/>
    </xf>
    <xf numFmtId="0" fontId="7" fillId="0" borderId="33" xfId="3" applyFont="1" applyFill="1" applyBorder="1" applyAlignment="1">
      <alignment horizontal="center" vertical="center"/>
    </xf>
    <xf numFmtId="0" fontId="9" fillId="0" borderId="21" xfId="4" applyFill="1" applyBorder="1" applyAlignment="1">
      <alignment vertical="center" wrapText="1"/>
    </xf>
    <xf numFmtId="44" fontId="7" fillId="0" borderId="33" xfId="3" applyNumberFormat="1" applyFont="1" applyFill="1" applyBorder="1" applyAlignment="1">
      <alignment horizontal="center" vertical="center"/>
    </xf>
    <xf numFmtId="0" fontId="8" fillId="0" borderId="1" xfId="3" applyFont="1" applyFill="1" applyBorder="1" applyAlignment="1">
      <alignment horizontal="center" vertical="center" wrapText="1"/>
    </xf>
    <xf numFmtId="0" fontId="11" fillId="0" borderId="1" xfId="3" applyFont="1" applyFill="1" applyBorder="1" applyAlignment="1">
      <alignment horizontal="center" vertical="center"/>
    </xf>
    <xf numFmtId="44" fontId="3" fillId="0" borderId="1" xfId="1" applyFont="1" applyFill="1" applyBorder="1" applyAlignment="1">
      <alignment horizontal="center" vertical="center"/>
    </xf>
    <xf numFmtId="0" fontId="9" fillId="0" borderId="1" xfId="4" applyFill="1" applyBorder="1" applyAlignment="1">
      <alignment vertical="center" wrapText="1"/>
    </xf>
    <xf numFmtId="0" fontId="8" fillId="0" borderId="33" xfId="3" applyFont="1" applyFill="1" applyBorder="1" applyAlignment="1">
      <alignment horizontal="center" vertical="center" wrapText="1"/>
    </xf>
    <xf numFmtId="0" fontId="27" fillId="6" borderId="1" xfId="2" applyNumberFormat="1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/>
    </xf>
  </cellXfs>
  <cellStyles count="8">
    <cellStyle name="Hipervínculo" xfId="4" builtinId="8"/>
    <cellStyle name="Hipervínculo 2" xfId="6" xr:uid="{3C33BBE7-EC47-4016-B00D-A77F4D5EBE61}"/>
    <cellStyle name="Moneda" xfId="1" builtinId="4"/>
    <cellStyle name="Moneda 2" xfId="5" xr:uid="{0C4E258A-090A-4582-A4B7-147D0CC0687B}"/>
    <cellStyle name="Normal" xfId="0" builtinId="0"/>
    <cellStyle name="Normal 2" xfId="2" xr:uid="{00000000-0005-0000-0000-000003000000}"/>
    <cellStyle name="Normal 2 2" xfId="7" xr:uid="{6BE901E4-7E8F-45E1-83BF-6235F4D7FEAA}"/>
    <cellStyle name="Normal 3" xfId="3" xr:uid="{00000000-0005-0000-0000-000004000000}"/>
  </cellStyles>
  <dxfs count="26"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4" formatCode="_-&quot;$&quot;* #,##0.00_-;\-&quot;$&quot;* #,##0.00_-;_-&quot;$&quot;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FFFFFF"/>
          <bgColor auto="1"/>
        </patternFill>
      </fill>
      <alignment horizontal="justify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rgb="FFFFFFFF"/>
          <bgColor rgb="FFC0000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rgb="FFFFFFFF"/>
          <bgColor rgb="FFC0000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34" Type="http://schemas.openxmlformats.org/officeDocument/2006/relationships/image" Target="../media/image68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33" Type="http://schemas.openxmlformats.org/officeDocument/2006/relationships/image" Target="../media/image67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29" Type="http://schemas.openxmlformats.org/officeDocument/2006/relationships/image" Target="../media/image63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32" Type="http://schemas.openxmlformats.org/officeDocument/2006/relationships/image" Target="../media/image66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28" Type="http://schemas.openxmlformats.org/officeDocument/2006/relationships/image" Target="../media/image62.png"/><Relationship Id="rId36" Type="http://schemas.openxmlformats.org/officeDocument/2006/relationships/image" Target="../media/image70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31" Type="http://schemas.openxmlformats.org/officeDocument/2006/relationships/image" Target="../media/image65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Relationship Id="rId27" Type="http://schemas.openxmlformats.org/officeDocument/2006/relationships/image" Target="../media/image61.png"/><Relationship Id="rId30" Type="http://schemas.openxmlformats.org/officeDocument/2006/relationships/image" Target="../media/image64.png"/><Relationship Id="rId35" Type="http://schemas.openxmlformats.org/officeDocument/2006/relationships/image" Target="../media/image69.png"/><Relationship Id="rId8" Type="http://schemas.openxmlformats.org/officeDocument/2006/relationships/image" Target="../media/image4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8.png"/><Relationship Id="rId3" Type="http://schemas.openxmlformats.org/officeDocument/2006/relationships/image" Target="../media/image73.png"/><Relationship Id="rId7" Type="http://schemas.openxmlformats.org/officeDocument/2006/relationships/image" Target="../media/image77.png"/><Relationship Id="rId2" Type="http://schemas.openxmlformats.org/officeDocument/2006/relationships/image" Target="../media/image72.png"/><Relationship Id="rId1" Type="http://schemas.openxmlformats.org/officeDocument/2006/relationships/image" Target="../media/image71.png"/><Relationship Id="rId6" Type="http://schemas.openxmlformats.org/officeDocument/2006/relationships/image" Target="../media/image76.png"/><Relationship Id="rId5" Type="http://schemas.openxmlformats.org/officeDocument/2006/relationships/image" Target="../media/image75.png"/><Relationship Id="rId10" Type="http://schemas.openxmlformats.org/officeDocument/2006/relationships/image" Target="../media/image80.png"/><Relationship Id="rId4" Type="http://schemas.openxmlformats.org/officeDocument/2006/relationships/image" Target="../media/image74.png"/><Relationship Id="rId9" Type="http://schemas.openxmlformats.org/officeDocument/2006/relationships/image" Target="../media/image7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88.png"/><Relationship Id="rId13" Type="http://schemas.openxmlformats.org/officeDocument/2006/relationships/image" Target="../media/image93.png"/><Relationship Id="rId18" Type="http://schemas.openxmlformats.org/officeDocument/2006/relationships/image" Target="../media/image98.png"/><Relationship Id="rId3" Type="http://schemas.openxmlformats.org/officeDocument/2006/relationships/image" Target="../media/image83.png"/><Relationship Id="rId7" Type="http://schemas.openxmlformats.org/officeDocument/2006/relationships/image" Target="../media/image87.png"/><Relationship Id="rId12" Type="http://schemas.openxmlformats.org/officeDocument/2006/relationships/image" Target="../media/image92.png"/><Relationship Id="rId17" Type="http://schemas.openxmlformats.org/officeDocument/2006/relationships/image" Target="../media/image97.png"/><Relationship Id="rId2" Type="http://schemas.openxmlformats.org/officeDocument/2006/relationships/image" Target="../media/image82.png"/><Relationship Id="rId16" Type="http://schemas.openxmlformats.org/officeDocument/2006/relationships/image" Target="../media/image96.png"/><Relationship Id="rId20" Type="http://schemas.openxmlformats.org/officeDocument/2006/relationships/image" Target="../media/image100.png"/><Relationship Id="rId1" Type="http://schemas.openxmlformats.org/officeDocument/2006/relationships/image" Target="../media/image81.png"/><Relationship Id="rId6" Type="http://schemas.openxmlformats.org/officeDocument/2006/relationships/image" Target="../media/image86.png"/><Relationship Id="rId11" Type="http://schemas.openxmlformats.org/officeDocument/2006/relationships/image" Target="../media/image91.png"/><Relationship Id="rId5" Type="http://schemas.openxmlformats.org/officeDocument/2006/relationships/image" Target="../media/image85.png"/><Relationship Id="rId15" Type="http://schemas.openxmlformats.org/officeDocument/2006/relationships/image" Target="../media/image95.png"/><Relationship Id="rId10" Type="http://schemas.openxmlformats.org/officeDocument/2006/relationships/image" Target="../media/image90.png"/><Relationship Id="rId19" Type="http://schemas.openxmlformats.org/officeDocument/2006/relationships/image" Target="../media/image99.png"/><Relationship Id="rId4" Type="http://schemas.openxmlformats.org/officeDocument/2006/relationships/image" Target="../media/image84.png"/><Relationship Id="rId9" Type="http://schemas.openxmlformats.org/officeDocument/2006/relationships/image" Target="../media/image89.png"/><Relationship Id="rId14" Type="http://schemas.openxmlformats.org/officeDocument/2006/relationships/image" Target="../media/image9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0.png"/><Relationship Id="rId13" Type="http://schemas.openxmlformats.org/officeDocument/2006/relationships/image" Target="../media/image105.png"/><Relationship Id="rId3" Type="http://schemas.openxmlformats.org/officeDocument/2006/relationships/image" Target="../media/image89.png"/><Relationship Id="rId7" Type="http://schemas.openxmlformats.org/officeDocument/2006/relationships/image" Target="../media/image99.png"/><Relationship Id="rId12" Type="http://schemas.openxmlformats.org/officeDocument/2006/relationships/image" Target="../media/image104.png"/><Relationship Id="rId2" Type="http://schemas.openxmlformats.org/officeDocument/2006/relationships/image" Target="../media/image86.png"/><Relationship Id="rId1" Type="http://schemas.openxmlformats.org/officeDocument/2006/relationships/image" Target="../media/image85.png"/><Relationship Id="rId6" Type="http://schemas.openxmlformats.org/officeDocument/2006/relationships/image" Target="../media/image96.png"/><Relationship Id="rId11" Type="http://schemas.openxmlformats.org/officeDocument/2006/relationships/image" Target="../media/image103.png"/><Relationship Id="rId5" Type="http://schemas.openxmlformats.org/officeDocument/2006/relationships/image" Target="../media/image95.png"/><Relationship Id="rId10" Type="http://schemas.openxmlformats.org/officeDocument/2006/relationships/image" Target="../media/image102.png"/><Relationship Id="rId4" Type="http://schemas.openxmlformats.org/officeDocument/2006/relationships/image" Target="../media/image90.png"/><Relationship Id="rId9" Type="http://schemas.openxmlformats.org/officeDocument/2006/relationships/image" Target="../media/image101.png"/><Relationship Id="rId14" Type="http://schemas.openxmlformats.org/officeDocument/2006/relationships/image" Target="../media/image10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4.png"/><Relationship Id="rId13" Type="http://schemas.openxmlformats.org/officeDocument/2006/relationships/image" Target="../media/image119.png"/><Relationship Id="rId3" Type="http://schemas.openxmlformats.org/officeDocument/2006/relationships/image" Target="../media/image109.png"/><Relationship Id="rId7" Type="http://schemas.openxmlformats.org/officeDocument/2006/relationships/image" Target="../media/image113.png"/><Relationship Id="rId12" Type="http://schemas.openxmlformats.org/officeDocument/2006/relationships/image" Target="../media/image118.png"/><Relationship Id="rId2" Type="http://schemas.openxmlformats.org/officeDocument/2006/relationships/image" Target="../media/image108.png"/><Relationship Id="rId16" Type="http://schemas.openxmlformats.org/officeDocument/2006/relationships/image" Target="../media/image122.png"/><Relationship Id="rId1" Type="http://schemas.openxmlformats.org/officeDocument/2006/relationships/image" Target="../media/image107.png"/><Relationship Id="rId6" Type="http://schemas.openxmlformats.org/officeDocument/2006/relationships/image" Target="../media/image112.png"/><Relationship Id="rId11" Type="http://schemas.openxmlformats.org/officeDocument/2006/relationships/image" Target="../media/image117.png"/><Relationship Id="rId5" Type="http://schemas.openxmlformats.org/officeDocument/2006/relationships/image" Target="../media/image111.png"/><Relationship Id="rId15" Type="http://schemas.openxmlformats.org/officeDocument/2006/relationships/image" Target="../media/image121.png"/><Relationship Id="rId10" Type="http://schemas.openxmlformats.org/officeDocument/2006/relationships/image" Target="../media/image116.png"/><Relationship Id="rId4" Type="http://schemas.openxmlformats.org/officeDocument/2006/relationships/image" Target="../media/image110.png"/><Relationship Id="rId9" Type="http://schemas.openxmlformats.org/officeDocument/2006/relationships/image" Target="../media/image115.png"/><Relationship Id="rId14" Type="http://schemas.openxmlformats.org/officeDocument/2006/relationships/image" Target="../media/image120.png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48.png"/><Relationship Id="rId21" Type="http://schemas.openxmlformats.org/officeDocument/2006/relationships/image" Target="../media/image143.png"/><Relationship Id="rId42" Type="http://schemas.openxmlformats.org/officeDocument/2006/relationships/image" Target="../media/image164.png"/><Relationship Id="rId47" Type="http://schemas.openxmlformats.org/officeDocument/2006/relationships/image" Target="../media/image169.png"/><Relationship Id="rId63" Type="http://schemas.openxmlformats.org/officeDocument/2006/relationships/image" Target="../media/image107.png"/><Relationship Id="rId68" Type="http://schemas.openxmlformats.org/officeDocument/2006/relationships/image" Target="../media/image188.png"/><Relationship Id="rId16" Type="http://schemas.openxmlformats.org/officeDocument/2006/relationships/image" Target="../media/image138.png"/><Relationship Id="rId11" Type="http://schemas.openxmlformats.org/officeDocument/2006/relationships/image" Target="../media/image133.png"/><Relationship Id="rId24" Type="http://schemas.openxmlformats.org/officeDocument/2006/relationships/image" Target="../media/image146.png"/><Relationship Id="rId32" Type="http://schemas.openxmlformats.org/officeDocument/2006/relationships/image" Target="../media/image154.png"/><Relationship Id="rId37" Type="http://schemas.openxmlformats.org/officeDocument/2006/relationships/image" Target="../media/image159.png"/><Relationship Id="rId40" Type="http://schemas.openxmlformats.org/officeDocument/2006/relationships/image" Target="../media/image162.png"/><Relationship Id="rId45" Type="http://schemas.openxmlformats.org/officeDocument/2006/relationships/image" Target="../media/image167.png"/><Relationship Id="rId53" Type="http://schemas.openxmlformats.org/officeDocument/2006/relationships/image" Target="../media/image175.png"/><Relationship Id="rId58" Type="http://schemas.openxmlformats.org/officeDocument/2006/relationships/image" Target="../media/image180.png"/><Relationship Id="rId66" Type="http://schemas.openxmlformats.org/officeDocument/2006/relationships/image" Target="../media/image186.png"/><Relationship Id="rId74" Type="http://schemas.openxmlformats.org/officeDocument/2006/relationships/image" Target="../media/image112.png"/><Relationship Id="rId5" Type="http://schemas.openxmlformats.org/officeDocument/2006/relationships/image" Target="../media/image127.png"/><Relationship Id="rId61" Type="http://schemas.openxmlformats.org/officeDocument/2006/relationships/image" Target="../media/image183.png"/><Relationship Id="rId19" Type="http://schemas.openxmlformats.org/officeDocument/2006/relationships/image" Target="../media/image141.png"/><Relationship Id="rId14" Type="http://schemas.openxmlformats.org/officeDocument/2006/relationships/image" Target="../media/image136.png"/><Relationship Id="rId22" Type="http://schemas.openxmlformats.org/officeDocument/2006/relationships/image" Target="../media/image144.png"/><Relationship Id="rId27" Type="http://schemas.openxmlformats.org/officeDocument/2006/relationships/image" Target="../media/image149.png"/><Relationship Id="rId30" Type="http://schemas.openxmlformats.org/officeDocument/2006/relationships/image" Target="../media/image152.png"/><Relationship Id="rId35" Type="http://schemas.openxmlformats.org/officeDocument/2006/relationships/image" Target="../media/image157.png"/><Relationship Id="rId43" Type="http://schemas.openxmlformats.org/officeDocument/2006/relationships/image" Target="../media/image165.png"/><Relationship Id="rId48" Type="http://schemas.openxmlformats.org/officeDocument/2006/relationships/image" Target="../media/image170.png"/><Relationship Id="rId56" Type="http://schemas.openxmlformats.org/officeDocument/2006/relationships/image" Target="../media/image178.png"/><Relationship Id="rId64" Type="http://schemas.openxmlformats.org/officeDocument/2006/relationships/image" Target="../media/image108.png"/><Relationship Id="rId69" Type="http://schemas.openxmlformats.org/officeDocument/2006/relationships/image" Target="../media/image189.png"/><Relationship Id="rId77" Type="http://schemas.openxmlformats.org/officeDocument/2006/relationships/image" Target="../media/image191.png"/><Relationship Id="rId8" Type="http://schemas.openxmlformats.org/officeDocument/2006/relationships/image" Target="../media/image130.png"/><Relationship Id="rId51" Type="http://schemas.openxmlformats.org/officeDocument/2006/relationships/image" Target="../media/image173.png"/><Relationship Id="rId72" Type="http://schemas.openxmlformats.org/officeDocument/2006/relationships/image" Target="../media/image110.png"/><Relationship Id="rId3" Type="http://schemas.openxmlformats.org/officeDocument/2006/relationships/image" Target="../media/image125.png"/><Relationship Id="rId12" Type="http://schemas.openxmlformats.org/officeDocument/2006/relationships/image" Target="../media/image134.png"/><Relationship Id="rId17" Type="http://schemas.openxmlformats.org/officeDocument/2006/relationships/image" Target="../media/image139.png"/><Relationship Id="rId25" Type="http://schemas.openxmlformats.org/officeDocument/2006/relationships/image" Target="../media/image147.png"/><Relationship Id="rId33" Type="http://schemas.openxmlformats.org/officeDocument/2006/relationships/image" Target="../media/image155.png"/><Relationship Id="rId38" Type="http://schemas.openxmlformats.org/officeDocument/2006/relationships/image" Target="../media/image160.png"/><Relationship Id="rId46" Type="http://schemas.openxmlformats.org/officeDocument/2006/relationships/image" Target="../media/image168.png"/><Relationship Id="rId59" Type="http://schemas.openxmlformats.org/officeDocument/2006/relationships/image" Target="../media/image181.png"/><Relationship Id="rId67" Type="http://schemas.openxmlformats.org/officeDocument/2006/relationships/image" Target="../media/image187.png"/><Relationship Id="rId20" Type="http://schemas.openxmlformats.org/officeDocument/2006/relationships/image" Target="../media/image142.png"/><Relationship Id="rId41" Type="http://schemas.openxmlformats.org/officeDocument/2006/relationships/image" Target="../media/image163.png"/><Relationship Id="rId54" Type="http://schemas.openxmlformats.org/officeDocument/2006/relationships/image" Target="../media/image176.png"/><Relationship Id="rId62" Type="http://schemas.openxmlformats.org/officeDocument/2006/relationships/image" Target="../media/image184.png"/><Relationship Id="rId70" Type="http://schemas.openxmlformats.org/officeDocument/2006/relationships/image" Target="../media/image190.png"/><Relationship Id="rId75" Type="http://schemas.openxmlformats.org/officeDocument/2006/relationships/image" Target="../media/image113.png"/><Relationship Id="rId1" Type="http://schemas.openxmlformats.org/officeDocument/2006/relationships/image" Target="../media/image123.png"/><Relationship Id="rId6" Type="http://schemas.openxmlformats.org/officeDocument/2006/relationships/image" Target="../media/image128.png"/><Relationship Id="rId15" Type="http://schemas.openxmlformats.org/officeDocument/2006/relationships/image" Target="../media/image137.png"/><Relationship Id="rId23" Type="http://schemas.openxmlformats.org/officeDocument/2006/relationships/image" Target="../media/image145.png"/><Relationship Id="rId28" Type="http://schemas.openxmlformats.org/officeDocument/2006/relationships/image" Target="../media/image150.png"/><Relationship Id="rId36" Type="http://schemas.openxmlformats.org/officeDocument/2006/relationships/image" Target="../media/image158.png"/><Relationship Id="rId49" Type="http://schemas.openxmlformats.org/officeDocument/2006/relationships/image" Target="../media/image171.png"/><Relationship Id="rId57" Type="http://schemas.openxmlformats.org/officeDocument/2006/relationships/image" Target="../media/image179.png"/><Relationship Id="rId10" Type="http://schemas.openxmlformats.org/officeDocument/2006/relationships/image" Target="../media/image132.png"/><Relationship Id="rId31" Type="http://schemas.openxmlformats.org/officeDocument/2006/relationships/image" Target="../media/image153.png"/><Relationship Id="rId44" Type="http://schemas.openxmlformats.org/officeDocument/2006/relationships/image" Target="../media/image166.png"/><Relationship Id="rId52" Type="http://schemas.openxmlformats.org/officeDocument/2006/relationships/image" Target="../media/image174.png"/><Relationship Id="rId60" Type="http://schemas.openxmlformats.org/officeDocument/2006/relationships/image" Target="../media/image182.png"/><Relationship Id="rId65" Type="http://schemas.openxmlformats.org/officeDocument/2006/relationships/image" Target="../media/image185.png"/><Relationship Id="rId73" Type="http://schemas.openxmlformats.org/officeDocument/2006/relationships/image" Target="../media/image111.png"/><Relationship Id="rId78" Type="http://schemas.openxmlformats.org/officeDocument/2006/relationships/image" Target="../media/image192.png"/><Relationship Id="rId4" Type="http://schemas.openxmlformats.org/officeDocument/2006/relationships/image" Target="../media/image126.png"/><Relationship Id="rId9" Type="http://schemas.openxmlformats.org/officeDocument/2006/relationships/image" Target="../media/image131.png"/><Relationship Id="rId13" Type="http://schemas.openxmlformats.org/officeDocument/2006/relationships/image" Target="../media/image135.png"/><Relationship Id="rId18" Type="http://schemas.openxmlformats.org/officeDocument/2006/relationships/image" Target="../media/image140.png"/><Relationship Id="rId39" Type="http://schemas.openxmlformats.org/officeDocument/2006/relationships/image" Target="../media/image161.png"/><Relationship Id="rId34" Type="http://schemas.openxmlformats.org/officeDocument/2006/relationships/image" Target="../media/image156.png"/><Relationship Id="rId50" Type="http://schemas.openxmlformats.org/officeDocument/2006/relationships/image" Target="../media/image172.png"/><Relationship Id="rId55" Type="http://schemas.openxmlformats.org/officeDocument/2006/relationships/image" Target="../media/image177.png"/><Relationship Id="rId76" Type="http://schemas.openxmlformats.org/officeDocument/2006/relationships/image" Target="../media/image114.png"/><Relationship Id="rId7" Type="http://schemas.openxmlformats.org/officeDocument/2006/relationships/image" Target="../media/image129.png"/><Relationship Id="rId71" Type="http://schemas.openxmlformats.org/officeDocument/2006/relationships/image" Target="../media/image109.png"/><Relationship Id="rId2" Type="http://schemas.openxmlformats.org/officeDocument/2006/relationships/image" Target="../media/image124.png"/><Relationship Id="rId29" Type="http://schemas.openxmlformats.org/officeDocument/2006/relationships/image" Target="../media/image151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8.png"/><Relationship Id="rId3" Type="http://schemas.openxmlformats.org/officeDocument/2006/relationships/image" Target="../media/image193.png"/><Relationship Id="rId7" Type="http://schemas.openxmlformats.org/officeDocument/2006/relationships/image" Target="../media/image197.pn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196.png"/><Relationship Id="rId5" Type="http://schemas.openxmlformats.org/officeDocument/2006/relationships/image" Target="../media/image195.png"/><Relationship Id="rId4" Type="http://schemas.openxmlformats.org/officeDocument/2006/relationships/image" Target="../media/image19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6.png"/><Relationship Id="rId3" Type="http://schemas.openxmlformats.org/officeDocument/2006/relationships/image" Target="../media/image201.png"/><Relationship Id="rId7" Type="http://schemas.openxmlformats.org/officeDocument/2006/relationships/image" Target="../media/image205.png"/><Relationship Id="rId2" Type="http://schemas.openxmlformats.org/officeDocument/2006/relationships/image" Target="../media/image200.png"/><Relationship Id="rId1" Type="http://schemas.openxmlformats.org/officeDocument/2006/relationships/image" Target="../media/image199.png"/><Relationship Id="rId6" Type="http://schemas.openxmlformats.org/officeDocument/2006/relationships/image" Target="../media/image204.png"/><Relationship Id="rId5" Type="http://schemas.openxmlformats.org/officeDocument/2006/relationships/image" Target="../media/image203.png"/><Relationship Id="rId4" Type="http://schemas.openxmlformats.org/officeDocument/2006/relationships/image" Target="../media/image20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2.png"/><Relationship Id="rId3" Type="http://schemas.openxmlformats.org/officeDocument/2006/relationships/image" Target="../media/image207.png"/><Relationship Id="rId7" Type="http://schemas.openxmlformats.org/officeDocument/2006/relationships/image" Target="../media/image211.png"/><Relationship Id="rId2" Type="http://schemas.openxmlformats.org/officeDocument/2006/relationships/image" Target="../media/image114.png"/><Relationship Id="rId1" Type="http://schemas.openxmlformats.org/officeDocument/2006/relationships/image" Target="../media/image113.png"/><Relationship Id="rId6" Type="http://schemas.openxmlformats.org/officeDocument/2006/relationships/image" Target="../media/image210.png"/><Relationship Id="rId5" Type="http://schemas.openxmlformats.org/officeDocument/2006/relationships/image" Target="../media/image209.png"/><Relationship Id="rId4" Type="http://schemas.openxmlformats.org/officeDocument/2006/relationships/image" Target="../media/image208.png"/></Relationships>
</file>

<file path=xl/drawings/_rels/drawing1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25.png"/><Relationship Id="rId18" Type="http://schemas.openxmlformats.org/officeDocument/2006/relationships/image" Target="../media/image230.png"/><Relationship Id="rId26" Type="http://schemas.openxmlformats.org/officeDocument/2006/relationships/image" Target="../media/image238.png"/><Relationship Id="rId39" Type="http://schemas.openxmlformats.org/officeDocument/2006/relationships/image" Target="../media/image250.png"/><Relationship Id="rId21" Type="http://schemas.openxmlformats.org/officeDocument/2006/relationships/image" Target="../media/image233.png"/><Relationship Id="rId34" Type="http://schemas.openxmlformats.org/officeDocument/2006/relationships/image" Target="../media/image246.png"/><Relationship Id="rId7" Type="http://schemas.openxmlformats.org/officeDocument/2006/relationships/image" Target="../media/image219.png"/><Relationship Id="rId12" Type="http://schemas.openxmlformats.org/officeDocument/2006/relationships/image" Target="../media/image224.png"/><Relationship Id="rId17" Type="http://schemas.openxmlformats.org/officeDocument/2006/relationships/image" Target="../media/image229.png"/><Relationship Id="rId25" Type="http://schemas.openxmlformats.org/officeDocument/2006/relationships/image" Target="../media/image237.png"/><Relationship Id="rId33" Type="http://schemas.openxmlformats.org/officeDocument/2006/relationships/image" Target="../media/image245.png"/><Relationship Id="rId38" Type="http://schemas.openxmlformats.org/officeDocument/2006/relationships/image" Target="../media/image249.png"/><Relationship Id="rId2" Type="http://schemas.openxmlformats.org/officeDocument/2006/relationships/image" Target="../media/image214.png"/><Relationship Id="rId16" Type="http://schemas.openxmlformats.org/officeDocument/2006/relationships/image" Target="../media/image228.png"/><Relationship Id="rId20" Type="http://schemas.openxmlformats.org/officeDocument/2006/relationships/image" Target="../media/image232.png"/><Relationship Id="rId29" Type="http://schemas.openxmlformats.org/officeDocument/2006/relationships/image" Target="../media/image241.png"/><Relationship Id="rId1" Type="http://schemas.openxmlformats.org/officeDocument/2006/relationships/image" Target="../media/image213.png"/><Relationship Id="rId6" Type="http://schemas.openxmlformats.org/officeDocument/2006/relationships/image" Target="../media/image218.png"/><Relationship Id="rId11" Type="http://schemas.openxmlformats.org/officeDocument/2006/relationships/image" Target="../media/image223.png"/><Relationship Id="rId24" Type="http://schemas.openxmlformats.org/officeDocument/2006/relationships/image" Target="../media/image236.png"/><Relationship Id="rId32" Type="http://schemas.openxmlformats.org/officeDocument/2006/relationships/image" Target="../media/image244.png"/><Relationship Id="rId37" Type="http://schemas.openxmlformats.org/officeDocument/2006/relationships/image" Target="../media/image69.png"/><Relationship Id="rId40" Type="http://schemas.openxmlformats.org/officeDocument/2006/relationships/image" Target="../media/image251.png"/><Relationship Id="rId5" Type="http://schemas.openxmlformats.org/officeDocument/2006/relationships/image" Target="../media/image217.png"/><Relationship Id="rId15" Type="http://schemas.openxmlformats.org/officeDocument/2006/relationships/image" Target="../media/image227.png"/><Relationship Id="rId23" Type="http://schemas.openxmlformats.org/officeDocument/2006/relationships/image" Target="../media/image235.png"/><Relationship Id="rId28" Type="http://schemas.openxmlformats.org/officeDocument/2006/relationships/image" Target="../media/image240.png"/><Relationship Id="rId36" Type="http://schemas.openxmlformats.org/officeDocument/2006/relationships/image" Target="../media/image248.png"/><Relationship Id="rId10" Type="http://schemas.openxmlformats.org/officeDocument/2006/relationships/image" Target="../media/image222.png"/><Relationship Id="rId19" Type="http://schemas.openxmlformats.org/officeDocument/2006/relationships/image" Target="../media/image231.png"/><Relationship Id="rId31" Type="http://schemas.openxmlformats.org/officeDocument/2006/relationships/image" Target="../media/image243.png"/><Relationship Id="rId4" Type="http://schemas.openxmlformats.org/officeDocument/2006/relationships/image" Target="../media/image216.png"/><Relationship Id="rId9" Type="http://schemas.openxmlformats.org/officeDocument/2006/relationships/image" Target="../media/image221.png"/><Relationship Id="rId14" Type="http://schemas.openxmlformats.org/officeDocument/2006/relationships/image" Target="../media/image226.png"/><Relationship Id="rId22" Type="http://schemas.openxmlformats.org/officeDocument/2006/relationships/image" Target="../media/image234.png"/><Relationship Id="rId27" Type="http://schemas.openxmlformats.org/officeDocument/2006/relationships/image" Target="../media/image239.png"/><Relationship Id="rId30" Type="http://schemas.openxmlformats.org/officeDocument/2006/relationships/image" Target="../media/image242.png"/><Relationship Id="rId35" Type="http://schemas.openxmlformats.org/officeDocument/2006/relationships/image" Target="../media/image247.png"/><Relationship Id="rId8" Type="http://schemas.openxmlformats.org/officeDocument/2006/relationships/image" Target="../media/image220.png"/><Relationship Id="rId3" Type="http://schemas.openxmlformats.org/officeDocument/2006/relationships/image" Target="../media/image215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9.png"/><Relationship Id="rId3" Type="http://schemas.openxmlformats.org/officeDocument/2006/relationships/image" Target="../media/image254.png"/><Relationship Id="rId7" Type="http://schemas.openxmlformats.org/officeDocument/2006/relationships/image" Target="../media/image258.png"/><Relationship Id="rId2" Type="http://schemas.openxmlformats.org/officeDocument/2006/relationships/image" Target="../media/image253.png"/><Relationship Id="rId1" Type="http://schemas.openxmlformats.org/officeDocument/2006/relationships/image" Target="../media/image252.png"/><Relationship Id="rId6" Type="http://schemas.openxmlformats.org/officeDocument/2006/relationships/image" Target="../media/image257.png"/><Relationship Id="rId11" Type="http://schemas.openxmlformats.org/officeDocument/2006/relationships/image" Target="../media/image262.png"/><Relationship Id="rId5" Type="http://schemas.openxmlformats.org/officeDocument/2006/relationships/image" Target="../media/image256.png"/><Relationship Id="rId10" Type="http://schemas.openxmlformats.org/officeDocument/2006/relationships/image" Target="../media/image261.png"/><Relationship Id="rId4" Type="http://schemas.openxmlformats.org/officeDocument/2006/relationships/image" Target="../media/image255.png"/><Relationship Id="rId9" Type="http://schemas.openxmlformats.org/officeDocument/2006/relationships/image" Target="../media/image260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0.png"/><Relationship Id="rId3" Type="http://schemas.openxmlformats.org/officeDocument/2006/relationships/image" Target="../media/image265.png"/><Relationship Id="rId7" Type="http://schemas.openxmlformats.org/officeDocument/2006/relationships/image" Target="../media/image269.png"/><Relationship Id="rId12" Type="http://schemas.openxmlformats.org/officeDocument/2006/relationships/image" Target="../media/image274.png"/><Relationship Id="rId2" Type="http://schemas.openxmlformats.org/officeDocument/2006/relationships/image" Target="../media/image264.png"/><Relationship Id="rId1" Type="http://schemas.openxmlformats.org/officeDocument/2006/relationships/image" Target="../media/image263.png"/><Relationship Id="rId6" Type="http://schemas.openxmlformats.org/officeDocument/2006/relationships/image" Target="../media/image268.png"/><Relationship Id="rId11" Type="http://schemas.openxmlformats.org/officeDocument/2006/relationships/image" Target="../media/image273.png"/><Relationship Id="rId5" Type="http://schemas.openxmlformats.org/officeDocument/2006/relationships/image" Target="../media/image267.png"/><Relationship Id="rId10" Type="http://schemas.openxmlformats.org/officeDocument/2006/relationships/image" Target="../media/image272.png"/><Relationship Id="rId4" Type="http://schemas.openxmlformats.org/officeDocument/2006/relationships/image" Target="../media/image266.png"/><Relationship Id="rId9" Type="http://schemas.openxmlformats.org/officeDocument/2006/relationships/image" Target="../media/image2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0</xdr:row>
      <xdr:rowOff>114301</xdr:rowOff>
    </xdr:from>
    <xdr:ext cx="1514475" cy="574964"/>
    <xdr:pic>
      <xdr:nvPicPr>
        <xdr:cNvPr id="2" name="4 Imagen">
          <a:extLst>
            <a:ext uri="{FF2B5EF4-FFF2-40B4-BE49-F238E27FC236}">
              <a16:creationId xmlns:a16="http://schemas.microsoft.com/office/drawing/2014/main" id="{02A3BB5D-B6EA-4EE3-9F6A-87BA7E7A1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114301"/>
          <a:ext cx="1514475" cy="57496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838575" y="876681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20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3838575" y="846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89648</xdr:colOff>
      <xdr:row>2</xdr:row>
      <xdr:rowOff>100155</xdr:rowOff>
    </xdr:from>
    <xdr:to>
      <xdr:col>3</xdr:col>
      <xdr:colOff>2252393</xdr:colOff>
      <xdr:row>2</xdr:row>
      <xdr:rowOff>2260155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2A3AEC73-BCF1-43CE-8AD9-2B951E922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3461" y="481155"/>
          <a:ext cx="2162745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92535</xdr:colOff>
      <xdr:row>2</xdr:row>
      <xdr:rowOff>90721</xdr:rowOff>
    </xdr:from>
    <xdr:to>
      <xdr:col>6</xdr:col>
      <xdr:colOff>3588004</xdr:colOff>
      <xdr:row>2</xdr:row>
      <xdr:rowOff>2250721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705340CD-B189-4F72-A6FA-4BE8B0DAE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86566" y="471721"/>
          <a:ext cx="3495469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80553</xdr:colOff>
      <xdr:row>6</xdr:row>
      <xdr:rowOff>80282</xdr:rowOff>
    </xdr:from>
    <xdr:to>
      <xdr:col>6</xdr:col>
      <xdr:colOff>3631602</xdr:colOff>
      <xdr:row>6</xdr:row>
      <xdr:rowOff>2133600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A695BDE-7D37-469F-AD13-96316E5F71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3762" t="11614" r="15310" b="12302"/>
        <a:stretch/>
      </xdr:blipFill>
      <xdr:spPr>
        <a:xfrm>
          <a:off x="9281703" y="9833882"/>
          <a:ext cx="3551049" cy="2053318"/>
        </a:xfrm>
        <a:prstGeom prst="rect">
          <a:avLst/>
        </a:prstGeom>
      </xdr:spPr>
    </xdr:pic>
    <xdr:clientData/>
  </xdr:twoCellAnchor>
  <xdr:twoCellAnchor editAs="oneCell">
    <xdr:from>
      <xdr:col>3</xdr:col>
      <xdr:colOff>77561</xdr:colOff>
      <xdr:row>6</xdr:row>
      <xdr:rowOff>81643</xdr:rowOff>
    </xdr:from>
    <xdr:to>
      <xdr:col>3</xdr:col>
      <xdr:colOff>2029649</xdr:colOff>
      <xdr:row>6</xdr:row>
      <xdr:rowOff>2241643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B97FA81-1A5E-4D5A-9BBE-8CE142465A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4763" t="30379" r="49085" b="11373"/>
        <a:stretch/>
      </xdr:blipFill>
      <xdr:spPr>
        <a:xfrm>
          <a:off x="3916136" y="9835243"/>
          <a:ext cx="1952088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65315</xdr:colOff>
      <xdr:row>7</xdr:row>
      <xdr:rowOff>68035</xdr:rowOff>
    </xdr:from>
    <xdr:to>
      <xdr:col>3</xdr:col>
      <xdr:colOff>2025929</xdr:colOff>
      <xdr:row>7</xdr:row>
      <xdr:rowOff>2228035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FD508B7-6543-48DD-A5B7-CE5FB08223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17165" t="27564" r="47355" b="15668"/>
        <a:stretch/>
      </xdr:blipFill>
      <xdr:spPr>
        <a:xfrm>
          <a:off x="3903890" y="12164785"/>
          <a:ext cx="1960614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141295</xdr:colOff>
      <xdr:row>9</xdr:row>
      <xdr:rowOff>95250</xdr:rowOff>
    </xdr:from>
    <xdr:to>
      <xdr:col>6</xdr:col>
      <xdr:colOff>3609094</xdr:colOff>
      <xdr:row>9</xdr:row>
      <xdr:rowOff>2255250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F3FCA02-1DB7-450A-BA00-CA75CE45E3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502" t="27306" r="18113" b="13162"/>
        <a:stretch/>
      </xdr:blipFill>
      <xdr:spPr>
        <a:xfrm>
          <a:off x="9543831" y="21526500"/>
          <a:ext cx="3467799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81643</xdr:colOff>
      <xdr:row>9</xdr:row>
      <xdr:rowOff>80283</xdr:rowOff>
    </xdr:from>
    <xdr:to>
      <xdr:col>3</xdr:col>
      <xdr:colOff>2012552</xdr:colOff>
      <xdr:row>9</xdr:row>
      <xdr:rowOff>2240283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D9D0349-64CE-4F1E-BFE4-EA9421AA3F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7887" t="27306" r="48056" b="16138"/>
        <a:stretch/>
      </xdr:blipFill>
      <xdr:spPr>
        <a:xfrm>
          <a:off x="3920218" y="16863333"/>
          <a:ext cx="1930909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204109</xdr:colOff>
      <xdr:row>10</xdr:row>
      <xdr:rowOff>68036</xdr:rowOff>
    </xdr:from>
    <xdr:to>
      <xdr:col>6</xdr:col>
      <xdr:colOff>3496031</xdr:colOff>
      <xdr:row>10</xdr:row>
      <xdr:rowOff>2228036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044F7F8-F8B6-4224-A09C-BBDD7D7C5E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5478" t="10981" r="16657" b="12819"/>
        <a:stretch/>
      </xdr:blipFill>
      <xdr:spPr>
        <a:xfrm>
          <a:off x="9606645" y="24506465"/>
          <a:ext cx="3291922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164647</xdr:colOff>
      <xdr:row>10</xdr:row>
      <xdr:rowOff>122463</xdr:rowOff>
    </xdr:from>
    <xdr:to>
      <xdr:col>3</xdr:col>
      <xdr:colOff>2282516</xdr:colOff>
      <xdr:row>10</xdr:row>
      <xdr:rowOff>2076450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D8E95D3-93D5-4A85-B3AE-8EA9C971B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9327" t="29298" r="49273" b="21977"/>
        <a:stretch/>
      </xdr:blipFill>
      <xdr:spPr>
        <a:xfrm>
          <a:off x="4003222" y="19248663"/>
          <a:ext cx="2117869" cy="1953987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11</xdr:row>
      <xdr:rowOff>85725</xdr:rowOff>
    </xdr:from>
    <xdr:to>
      <xdr:col>3</xdr:col>
      <xdr:colOff>2042816</xdr:colOff>
      <xdr:row>11</xdr:row>
      <xdr:rowOff>2245725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06C9A869-B562-41E1-95F2-C68339B96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180" t="27252" r="47836" b="25785"/>
        <a:stretch/>
      </xdr:blipFill>
      <xdr:spPr>
        <a:xfrm>
          <a:off x="3924301" y="21555075"/>
          <a:ext cx="195709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80300</xdr:colOff>
      <xdr:row>5</xdr:row>
      <xdr:rowOff>68837</xdr:rowOff>
    </xdr:from>
    <xdr:to>
      <xdr:col>3</xdr:col>
      <xdr:colOff>2333075</xdr:colOff>
      <xdr:row>5</xdr:row>
      <xdr:rowOff>1962150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364D60C4-005A-4122-94B9-DA445BC6C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18875" y="7479287"/>
          <a:ext cx="2252775" cy="1893313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166329</xdr:rowOff>
    </xdr:from>
    <xdr:to>
      <xdr:col>6</xdr:col>
      <xdr:colOff>3590925</xdr:colOff>
      <xdr:row>5</xdr:row>
      <xdr:rowOff>2086894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CC180EB4-229B-46C4-B236-EDF574ADE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96400" y="7576779"/>
          <a:ext cx="3495675" cy="1920565"/>
        </a:xfrm>
        <a:prstGeom prst="rect">
          <a:avLst/>
        </a:prstGeom>
      </xdr:spPr>
    </xdr:pic>
    <xdr:clientData/>
  </xdr:twoCellAnchor>
  <xdr:twoCellAnchor editAs="oneCell">
    <xdr:from>
      <xdr:col>3</xdr:col>
      <xdr:colOff>90488</xdr:colOff>
      <xdr:row>3</xdr:row>
      <xdr:rowOff>98363</xdr:rowOff>
    </xdr:from>
    <xdr:to>
      <xdr:col>3</xdr:col>
      <xdr:colOff>2188419</xdr:colOff>
      <xdr:row>3</xdr:row>
      <xdr:rowOff>2258363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AFAC828E-B6FD-4BBD-9291-E1F708D1B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24301" y="3015394"/>
          <a:ext cx="2097931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97636</xdr:colOff>
      <xdr:row>3</xdr:row>
      <xdr:rowOff>111919</xdr:rowOff>
    </xdr:from>
    <xdr:to>
      <xdr:col>6</xdr:col>
      <xdr:colOff>2832553</xdr:colOff>
      <xdr:row>3</xdr:row>
      <xdr:rowOff>2271919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F6BCDBE0-AA2C-4CE6-BEF5-200105F1C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91667" y="3028950"/>
          <a:ext cx="2734917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85726</xdr:colOff>
      <xdr:row>4</xdr:row>
      <xdr:rowOff>85726</xdr:rowOff>
    </xdr:from>
    <xdr:to>
      <xdr:col>3</xdr:col>
      <xdr:colOff>2141472</xdr:colOff>
      <xdr:row>4</xdr:row>
      <xdr:rowOff>2245726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222594C-044F-4E53-9538-934DB694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24301" y="5153026"/>
          <a:ext cx="2055746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76199</xdr:colOff>
      <xdr:row>4</xdr:row>
      <xdr:rowOff>76199</xdr:rowOff>
    </xdr:from>
    <xdr:to>
      <xdr:col>6</xdr:col>
      <xdr:colOff>3651816</xdr:colOff>
      <xdr:row>4</xdr:row>
      <xdr:rowOff>2236199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CE1242BB-69B1-4311-BBA3-8193F9A5A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277349" y="5143499"/>
          <a:ext cx="3575617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7</xdr:row>
      <xdr:rowOff>78577</xdr:rowOff>
    </xdr:from>
    <xdr:to>
      <xdr:col>6</xdr:col>
      <xdr:colOff>2926580</xdr:colOff>
      <xdr:row>7</xdr:row>
      <xdr:rowOff>2238577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383BD9F4-DD9C-42FA-A65D-7C9745EF6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77350" y="12175327"/>
          <a:ext cx="2850380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76202</xdr:colOff>
      <xdr:row>8</xdr:row>
      <xdr:rowOff>85725</xdr:rowOff>
    </xdr:from>
    <xdr:to>
      <xdr:col>3</xdr:col>
      <xdr:colOff>2352675</xdr:colOff>
      <xdr:row>8</xdr:row>
      <xdr:rowOff>2174979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E4147B2D-9F55-4438-99F5-6EAF9BA60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14777" y="14525625"/>
          <a:ext cx="2276473" cy="2089254"/>
        </a:xfrm>
        <a:prstGeom prst="rect">
          <a:avLst/>
        </a:prstGeom>
      </xdr:spPr>
    </xdr:pic>
    <xdr:clientData/>
  </xdr:twoCellAnchor>
  <xdr:twoCellAnchor editAs="oneCell">
    <xdr:from>
      <xdr:col>6</xdr:col>
      <xdr:colOff>171449</xdr:colOff>
      <xdr:row>8</xdr:row>
      <xdr:rowOff>96027</xdr:rowOff>
    </xdr:from>
    <xdr:to>
      <xdr:col>6</xdr:col>
      <xdr:colOff>3530551</xdr:colOff>
      <xdr:row>8</xdr:row>
      <xdr:rowOff>2256027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31D946E-7ACF-4733-BBA0-649D545D7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372599" y="14535927"/>
          <a:ext cx="3359102" cy="21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328162</xdr:colOff>
      <xdr:row>11</xdr:row>
      <xdr:rowOff>116894</xdr:rowOff>
    </xdr:from>
    <xdr:to>
      <xdr:col>6</xdr:col>
      <xdr:colOff>3558397</xdr:colOff>
      <xdr:row>11</xdr:row>
      <xdr:rowOff>2276894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451211AD-8477-4E26-AC10-54F3ED90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730698" y="27562501"/>
          <a:ext cx="3230235" cy="216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142876</xdr:colOff>
      <xdr:row>17</xdr:row>
      <xdr:rowOff>361950</xdr:rowOff>
    </xdr:from>
    <xdr:to>
      <xdr:col>3</xdr:col>
      <xdr:colOff>2171546</xdr:colOff>
      <xdr:row>17</xdr:row>
      <xdr:rowOff>1800225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A89251B-0B3D-4F8E-B44F-A8D336371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981451" y="24174450"/>
          <a:ext cx="2028670" cy="143827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17</xdr:row>
      <xdr:rowOff>104774</xdr:rowOff>
    </xdr:from>
    <xdr:to>
      <xdr:col>6</xdr:col>
      <xdr:colOff>3219007</xdr:colOff>
      <xdr:row>17</xdr:row>
      <xdr:rowOff>2238375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2CD847-8A88-4EEA-AEE6-284062665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410700" y="23917274"/>
          <a:ext cx="3009457" cy="2133601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104775</xdr:colOff>
      <xdr:row>12</xdr:row>
      <xdr:rowOff>133350</xdr:rowOff>
    </xdr:from>
    <xdr:to>
      <xdr:col>3</xdr:col>
      <xdr:colOff>2145776</xdr:colOff>
      <xdr:row>12</xdr:row>
      <xdr:rowOff>2228850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4166392-5B51-4A85-AD1C-316161B6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943350" y="23945850"/>
          <a:ext cx="2041001" cy="2095500"/>
        </a:xfrm>
        <a:prstGeom prst="rect">
          <a:avLst/>
        </a:prstGeom>
      </xdr:spPr>
    </xdr:pic>
    <xdr:clientData/>
  </xdr:twoCellAnchor>
  <xdr:twoCellAnchor editAs="oneCell">
    <xdr:from>
      <xdr:col>6</xdr:col>
      <xdr:colOff>266700</xdr:colOff>
      <xdr:row>12</xdr:row>
      <xdr:rowOff>222916</xdr:rowOff>
    </xdr:from>
    <xdr:to>
      <xdr:col>6</xdr:col>
      <xdr:colOff>3576964</xdr:colOff>
      <xdr:row>12</xdr:row>
      <xdr:rowOff>2171700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35FBFF-7AC3-4ACA-92A6-3C40D0E4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67850" y="24035416"/>
          <a:ext cx="3310264" cy="1948784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142875</xdr:colOff>
      <xdr:row>18</xdr:row>
      <xdr:rowOff>173393</xdr:rowOff>
    </xdr:from>
    <xdr:to>
      <xdr:col>3</xdr:col>
      <xdr:colOff>2266950</xdr:colOff>
      <xdr:row>18</xdr:row>
      <xdr:rowOff>2027519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0C42FB9-F99F-4AEF-BA07-D9620892C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981450" y="28672193"/>
          <a:ext cx="2124075" cy="185412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18</xdr:row>
      <xdr:rowOff>71385</xdr:rowOff>
    </xdr:from>
    <xdr:to>
      <xdr:col>6</xdr:col>
      <xdr:colOff>3667305</xdr:colOff>
      <xdr:row>18</xdr:row>
      <xdr:rowOff>2124075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C71640-85CA-4E2B-81D0-5A71BD68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344025" y="28570185"/>
          <a:ext cx="3524430" cy="20526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304800</xdr:colOff>
      <xdr:row>19</xdr:row>
      <xdr:rowOff>304800</xdr:rowOff>
    </xdr:to>
    <xdr:sp macro="" textlink="">
      <xdr:nvSpPr>
        <xdr:cNvPr id="44" name="AutoShape 2">
          <a:extLst>
            <a:ext uri="{FF2B5EF4-FFF2-40B4-BE49-F238E27FC236}">
              <a16:creationId xmlns:a16="http://schemas.microsoft.com/office/drawing/2014/main" id="{A1D133AE-810B-4A61-A3BC-2AE0351EE20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56076</xdr:colOff>
      <xdr:row>19</xdr:row>
      <xdr:rowOff>113885</xdr:rowOff>
    </xdr:from>
    <xdr:to>
      <xdr:col>3</xdr:col>
      <xdr:colOff>2193805</xdr:colOff>
      <xdr:row>19</xdr:row>
      <xdr:rowOff>2266950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4A593277-2E9E-4C94-AEF6-6D7842DB2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94651" y="494885"/>
          <a:ext cx="2137729" cy="2153065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19</xdr:row>
      <xdr:rowOff>68179</xdr:rowOff>
    </xdr:from>
    <xdr:to>
      <xdr:col>6</xdr:col>
      <xdr:colOff>3161088</xdr:colOff>
      <xdr:row>19</xdr:row>
      <xdr:rowOff>2228850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EA62E40B-C606-457C-AE10-E5405E5F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277350" y="449179"/>
          <a:ext cx="3084888" cy="2160671"/>
        </a:xfrm>
        <a:prstGeom prst="rect">
          <a:avLst/>
        </a:prstGeom>
      </xdr:spPr>
    </xdr:pic>
    <xdr:clientData/>
  </xdr:twoCellAnchor>
  <xdr:twoCellAnchor editAs="oneCell">
    <xdr:from>
      <xdr:col>3</xdr:col>
      <xdr:colOff>45721</xdr:colOff>
      <xdr:row>13</xdr:row>
      <xdr:rowOff>426720</xdr:rowOff>
    </xdr:from>
    <xdr:to>
      <xdr:col>3</xdr:col>
      <xdr:colOff>2362200</xdr:colOff>
      <xdr:row>13</xdr:row>
      <xdr:rowOff>1779198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9B3CDEF-3F4D-9EB7-A18D-F0AF6B3AC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000501" y="26616660"/>
          <a:ext cx="2316479" cy="1352478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13</xdr:row>
      <xdr:rowOff>252520</xdr:rowOff>
    </xdr:from>
    <xdr:to>
      <xdr:col>6</xdr:col>
      <xdr:colOff>3733117</xdr:colOff>
      <xdr:row>13</xdr:row>
      <xdr:rowOff>1804575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4896ECF-FB1F-3045-33F7-F886DE45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700260" y="26442460"/>
          <a:ext cx="3504517" cy="1552055"/>
        </a:xfrm>
        <a:prstGeom prst="rect">
          <a:avLst/>
        </a:prstGeom>
      </xdr:spPr>
    </xdr:pic>
    <xdr:clientData/>
  </xdr:twoCellAnchor>
  <xdr:twoCellAnchor editAs="oneCell">
    <xdr:from>
      <xdr:col>3</xdr:col>
      <xdr:colOff>388620</xdr:colOff>
      <xdr:row>14</xdr:row>
      <xdr:rowOff>251460</xdr:rowOff>
    </xdr:from>
    <xdr:to>
      <xdr:col>3</xdr:col>
      <xdr:colOff>2253685</xdr:colOff>
      <xdr:row>14</xdr:row>
      <xdr:rowOff>2155080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C9DBA3-75AF-76B7-E410-0B707587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343400" y="28788360"/>
          <a:ext cx="1865065" cy="190362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381000</xdr:colOff>
      <xdr:row>14</xdr:row>
      <xdr:rowOff>359358</xdr:rowOff>
    </xdr:from>
    <xdr:to>
      <xdr:col>6</xdr:col>
      <xdr:colOff>3746699</xdr:colOff>
      <xdr:row>14</xdr:row>
      <xdr:rowOff>2011680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5138338-37B4-9F1B-0C6A-C1DC66420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852660" y="28896258"/>
          <a:ext cx="3365699" cy="1652322"/>
        </a:xfrm>
        <a:prstGeom prst="rect">
          <a:avLst/>
        </a:prstGeom>
      </xdr:spPr>
    </xdr:pic>
    <xdr:clientData/>
  </xdr:twoCellAnchor>
  <xdr:twoCellAnchor editAs="oneCell">
    <xdr:from>
      <xdr:col>3</xdr:col>
      <xdr:colOff>205740</xdr:colOff>
      <xdr:row>15</xdr:row>
      <xdr:rowOff>495785</xdr:rowOff>
    </xdr:from>
    <xdr:to>
      <xdr:col>3</xdr:col>
      <xdr:colOff>2289904</xdr:colOff>
      <xdr:row>15</xdr:row>
      <xdr:rowOff>1524001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A82C117-74A7-088A-3CCB-C1E6F463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4160520" y="31379645"/>
          <a:ext cx="2084164" cy="1028216"/>
        </a:xfrm>
        <a:prstGeom prst="rect">
          <a:avLst/>
        </a:prstGeom>
      </xdr:spPr>
    </xdr:pic>
    <xdr:clientData/>
  </xdr:twoCellAnchor>
  <xdr:twoCellAnchor editAs="oneCell">
    <xdr:from>
      <xdr:col>6</xdr:col>
      <xdr:colOff>147806</xdr:colOff>
      <xdr:row>15</xdr:row>
      <xdr:rowOff>373379</xdr:rowOff>
    </xdr:from>
    <xdr:to>
      <xdr:col>6</xdr:col>
      <xdr:colOff>3750320</xdr:colOff>
      <xdr:row>15</xdr:row>
      <xdr:rowOff>1981200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342D67C-788D-A4C4-E308-EB06396D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619466" y="31257239"/>
          <a:ext cx="3602514" cy="1607821"/>
        </a:xfrm>
        <a:prstGeom prst="rect">
          <a:avLst/>
        </a:prstGeom>
      </xdr:spPr>
    </xdr:pic>
    <xdr:clientData/>
  </xdr:twoCellAnchor>
  <xdr:twoCellAnchor editAs="oneCell">
    <xdr:from>
      <xdr:col>3</xdr:col>
      <xdr:colOff>106681</xdr:colOff>
      <xdr:row>16</xdr:row>
      <xdr:rowOff>167640</xdr:rowOff>
    </xdr:from>
    <xdr:to>
      <xdr:col>3</xdr:col>
      <xdr:colOff>2354581</xdr:colOff>
      <xdr:row>16</xdr:row>
      <xdr:rowOff>2173458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992D1EB-9FB1-B54B-0197-20C3696CC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4061461" y="33398460"/>
          <a:ext cx="2247900" cy="2005818"/>
        </a:xfrm>
        <a:prstGeom prst="rect">
          <a:avLst/>
        </a:prstGeom>
      </xdr:spPr>
    </xdr:pic>
    <xdr:clientData/>
  </xdr:twoCellAnchor>
  <xdr:twoCellAnchor editAs="oneCell">
    <xdr:from>
      <xdr:col>6</xdr:col>
      <xdr:colOff>99060</xdr:colOff>
      <xdr:row>16</xdr:row>
      <xdr:rowOff>146308</xdr:rowOff>
    </xdr:from>
    <xdr:to>
      <xdr:col>6</xdr:col>
      <xdr:colOff>3488575</xdr:colOff>
      <xdr:row>16</xdr:row>
      <xdr:rowOff>2026919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EA97EE9-9846-9CB6-B74D-41FEBE70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570720" y="33377128"/>
          <a:ext cx="3389515" cy="1880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66674</xdr:colOff>
      <xdr:row>0</xdr:row>
      <xdr:rowOff>114301</xdr:rowOff>
    </xdr:from>
    <xdr:ext cx="1514475" cy="574964"/>
    <xdr:pic>
      <xdr:nvPicPr>
        <xdr:cNvPr id="2" name="4 Imagen">
          <a:extLst>
            <a:ext uri="{FF2B5EF4-FFF2-40B4-BE49-F238E27FC236}">
              <a16:creationId xmlns:a16="http://schemas.microsoft.com/office/drawing/2014/main" id="{DE277008-484F-4559-9902-AADB2F7A1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4" y="114301"/>
          <a:ext cx="1514475" cy="57496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C130BD4-4C1E-4E1E-9993-4054D13635AA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49A9DA9-A728-4291-85F0-A42D9C6CC1BA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5D4FBC8-094B-4AE8-AA14-00BA261EC46C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29E1BB3-AFEC-4E51-8E47-CD00ACAE609E}"/>
            </a:ext>
          </a:extLst>
        </xdr:cNvPr>
        <xdr:cNvSpPr/>
      </xdr:nvSpPr>
      <xdr:spPr>
        <a:xfrm>
          <a:off x="3838575" y="30480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84069C2-A004-4F0F-ADF8-B4FE736CA2CB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01D0E2CD-F092-4F42-9743-0AE617CD988D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048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</xdr:col>
      <xdr:colOff>85724</xdr:colOff>
      <xdr:row>2</xdr:row>
      <xdr:rowOff>561975</xdr:rowOff>
    </xdr:from>
    <xdr:to>
      <xdr:col>3</xdr:col>
      <xdr:colOff>2554603</xdr:colOff>
      <xdr:row>2</xdr:row>
      <xdr:rowOff>1590675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B963FD1-56FC-4642-9A5A-35FB7A365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4299" y="2971800"/>
          <a:ext cx="2468879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85724</xdr:colOff>
      <xdr:row>2</xdr:row>
      <xdr:rowOff>95249</xdr:rowOff>
    </xdr:from>
    <xdr:to>
      <xdr:col>6</xdr:col>
      <xdr:colOff>2657151</xdr:colOff>
      <xdr:row>2</xdr:row>
      <xdr:rowOff>1895249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61D258A-8D88-4113-8CC2-CD2DB6F0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4" y="2505074"/>
          <a:ext cx="2571427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105160</xdr:colOff>
      <xdr:row>3</xdr:row>
      <xdr:rowOff>95251</xdr:rowOff>
    </xdr:from>
    <xdr:to>
      <xdr:col>3</xdr:col>
      <xdr:colOff>1800482</xdr:colOff>
      <xdr:row>3</xdr:row>
      <xdr:rowOff>1895251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9806F93F-85D6-41B5-8B73-54168781D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43735" y="4533901"/>
          <a:ext cx="1695322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95249</xdr:colOff>
      <xdr:row>3</xdr:row>
      <xdr:rowOff>101025</xdr:rowOff>
    </xdr:from>
    <xdr:to>
      <xdr:col>6</xdr:col>
      <xdr:colOff>3542942</xdr:colOff>
      <xdr:row>3</xdr:row>
      <xdr:rowOff>1901025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8E426A7-84D0-4D56-8542-309F608D8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96399" y="4539675"/>
          <a:ext cx="344769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93960</xdr:colOff>
      <xdr:row>4</xdr:row>
      <xdr:rowOff>95250</xdr:rowOff>
    </xdr:from>
    <xdr:to>
      <xdr:col>3</xdr:col>
      <xdr:colOff>1824283</xdr:colOff>
      <xdr:row>4</xdr:row>
      <xdr:rowOff>1895250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C77A3FE-9F99-4AE7-BDED-F82A394F6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2535" y="6562725"/>
          <a:ext cx="1730323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104775</xdr:colOff>
      <xdr:row>4</xdr:row>
      <xdr:rowOff>104775</xdr:rowOff>
    </xdr:from>
    <xdr:to>
      <xdr:col>6</xdr:col>
      <xdr:colOff>3428560</xdr:colOff>
      <xdr:row>4</xdr:row>
      <xdr:rowOff>1904775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627A65-F3D1-4612-B963-940938B38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05925" y="6572250"/>
          <a:ext cx="3323785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5</xdr:row>
      <xdr:rowOff>600075</xdr:rowOff>
    </xdr:from>
    <xdr:to>
      <xdr:col>3</xdr:col>
      <xdr:colOff>2524125</xdr:colOff>
      <xdr:row>5</xdr:row>
      <xdr:rowOff>1583922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DA5E621-A611-45C5-8CED-3D33FBF5C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5250" y="9096375"/>
          <a:ext cx="2457450" cy="983847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5</xdr:row>
      <xdr:rowOff>209550</xdr:rowOff>
    </xdr:from>
    <xdr:to>
      <xdr:col>6</xdr:col>
      <xdr:colOff>3644486</xdr:colOff>
      <xdr:row>5</xdr:row>
      <xdr:rowOff>1905000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A972D0E-42CC-4902-9BD7-7C2081569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315450" y="8705850"/>
          <a:ext cx="3530186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6</xdr:row>
      <xdr:rowOff>523874</xdr:rowOff>
    </xdr:from>
    <xdr:to>
      <xdr:col>3</xdr:col>
      <xdr:colOff>2546787</xdr:colOff>
      <xdr:row>6</xdr:row>
      <xdr:rowOff>1704975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8F37C17-0CBD-4FBC-971E-419A4B05B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14776" y="11048999"/>
          <a:ext cx="2470586" cy="1181101"/>
        </a:xfrm>
        <a:prstGeom prst="rect">
          <a:avLst/>
        </a:prstGeom>
      </xdr:spPr>
    </xdr:pic>
    <xdr:clientData/>
  </xdr:twoCellAnchor>
  <xdr:twoCellAnchor editAs="oneCell">
    <xdr:from>
      <xdr:col>6</xdr:col>
      <xdr:colOff>76200</xdr:colOff>
      <xdr:row>6</xdr:row>
      <xdr:rowOff>114301</xdr:rowOff>
    </xdr:from>
    <xdr:to>
      <xdr:col>6</xdr:col>
      <xdr:colOff>3679861</xdr:colOff>
      <xdr:row>6</xdr:row>
      <xdr:rowOff>1866901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9A9501B-18A8-45AC-AF67-6A5EC31D3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77350" y="10639426"/>
          <a:ext cx="3603661" cy="1752600"/>
        </a:xfrm>
        <a:prstGeom prst="rect">
          <a:avLst/>
        </a:prstGeom>
      </xdr:spPr>
    </xdr:pic>
    <xdr:clientData/>
  </xdr:twoCellAnchor>
  <xdr:twoCellAnchor editAs="oneCell">
    <xdr:from>
      <xdr:col>3</xdr:col>
      <xdr:colOff>89478</xdr:colOff>
      <xdr:row>7</xdr:row>
      <xdr:rowOff>85724</xdr:rowOff>
    </xdr:from>
    <xdr:to>
      <xdr:col>3</xdr:col>
      <xdr:colOff>1915226</xdr:colOff>
      <xdr:row>7</xdr:row>
      <xdr:rowOff>1885724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9EF17D6-764E-4EE6-8470-BC37DCCE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28053" y="12639674"/>
          <a:ext cx="1825748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7</xdr:row>
      <xdr:rowOff>77507</xdr:rowOff>
    </xdr:from>
    <xdr:to>
      <xdr:col>6</xdr:col>
      <xdr:colOff>3564298</xdr:colOff>
      <xdr:row>7</xdr:row>
      <xdr:rowOff>1877507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43F939D-0AC7-4145-9978-84F8F3BE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15450" y="12631457"/>
          <a:ext cx="3449998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8</xdr:row>
      <xdr:rowOff>95249</xdr:rowOff>
    </xdr:from>
    <xdr:to>
      <xdr:col>3</xdr:col>
      <xdr:colOff>1892353</xdr:colOff>
      <xdr:row>8</xdr:row>
      <xdr:rowOff>1895249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B1F73B2-9CC6-437E-BA10-EEBCE365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14774" y="16878299"/>
          <a:ext cx="1816154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8</xdr:row>
      <xdr:rowOff>152400</xdr:rowOff>
    </xdr:from>
    <xdr:to>
      <xdr:col>6</xdr:col>
      <xdr:colOff>3550545</xdr:colOff>
      <xdr:row>8</xdr:row>
      <xdr:rowOff>1952400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D50BA25F-D178-476C-BCF8-D10B85AB8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267825" y="16935450"/>
          <a:ext cx="348387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66676</xdr:colOff>
      <xdr:row>9</xdr:row>
      <xdr:rowOff>66675</xdr:rowOff>
    </xdr:from>
    <xdr:to>
      <xdr:col>3</xdr:col>
      <xdr:colOff>1967985</xdr:colOff>
      <xdr:row>9</xdr:row>
      <xdr:rowOff>1866675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29216DC-32A6-4423-82B5-ED9D570A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05251" y="19192875"/>
          <a:ext cx="1901309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9</xdr:row>
      <xdr:rowOff>76200</xdr:rowOff>
    </xdr:from>
    <xdr:to>
      <xdr:col>6</xdr:col>
      <xdr:colOff>3415725</xdr:colOff>
      <xdr:row>9</xdr:row>
      <xdr:rowOff>1876200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1B8B6FD-525D-4A5E-8F6A-802F161F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86875" y="19202400"/>
          <a:ext cx="3330000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10</xdr:row>
      <xdr:rowOff>101084</xdr:rowOff>
    </xdr:from>
    <xdr:to>
      <xdr:col>3</xdr:col>
      <xdr:colOff>1984430</xdr:colOff>
      <xdr:row>10</xdr:row>
      <xdr:rowOff>1901084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D8E93374-4522-418B-8F9F-06891D768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33826" y="18741509"/>
          <a:ext cx="1889179" cy="18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180975</xdr:colOff>
      <xdr:row>10</xdr:row>
      <xdr:rowOff>161925</xdr:rowOff>
    </xdr:from>
    <xdr:to>
      <xdr:col>6</xdr:col>
      <xdr:colOff>3351778</xdr:colOff>
      <xdr:row>10</xdr:row>
      <xdr:rowOff>1961925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308DA06-F00F-4944-BF22-519BA754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382125" y="18802350"/>
          <a:ext cx="3170803" cy="18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</xdr:colOff>
      <xdr:row>11</xdr:row>
      <xdr:rowOff>190500</xdr:rowOff>
    </xdr:from>
    <xdr:to>
      <xdr:col>3</xdr:col>
      <xdr:colOff>2123850</xdr:colOff>
      <xdr:row>11</xdr:row>
      <xdr:rowOff>1879277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5C3F47D-C306-43A2-9CC5-38F73D303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162425" y="20859750"/>
          <a:ext cx="1800000" cy="1688777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11</xdr:row>
      <xdr:rowOff>85725</xdr:rowOff>
    </xdr:from>
    <xdr:to>
      <xdr:col>6</xdr:col>
      <xdr:colOff>3219450</xdr:colOff>
      <xdr:row>11</xdr:row>
      <xdr:rowOff>1800396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696120B-BF0A-4E44-A880-BFBB49FF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553575" y="20754975"/>
          <a:ext cx="2867025" cy="1714671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12</xdr:row>
      <xdr:rowOff>200025</xdr:rowOff>
    </xdr:from>
    <xdr:to>
      <xdr:col>3</xdr:col>
      <xdr:colOff>2495550</xdr:colOff>
      <xdr:row>12</xdr:row>
      <xdr:rowOff>1709795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19A6313-7F86-4691-B4F5-0DA35CCA5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24300" y="22898100"/>
          <a:ext cx="2409825" cy="1509770"/>
        </a:xfrm>
        <a:prstGeom prst="rect">
          <a:avLst/>
        </a:prstGeom>
      </xdr:spPr>
    </xdr:pic>
    <xdr:clientData/>
  </xdr:twoCellAnchor>
  <xdr:twoCellAnchor editAs="oneCell">
    <xdr:from>
      <xdr:col>6</xdr:col>
      <xdr:colOff>119669</xdr:colOff>
      <xdr:row>12</xdr:row>
      <xdr:rowOff>171450</xdr:rowOff>
    </xdr:from>
    <xdr:to>
      <xdr:col>6</xdr:col>
      <xdr:colOff>3557305</xdr:colOff>
      <xdr:row>12</xdr:row>
      <xdr:rowOff>1838325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F296119-777D-4C06-870A-2F44E688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320819" y="22869525"/>
          <a:ext cx="3437636" cy="1666875"/>
        </a:xfrm>
        <a:prstGeom prst="rect">
          <a:avLst/>
        </a:prstGeom>
      </xdr:spPr>
    </xdr:pic>
    <xdr:clientData/>
  </xdr:twoCellAnchor>
  <xdr:twoCellAnchor editAs="oneCell">
    <xdr:from>
      <xdr:col>3</xdr:col>
      <xdr:colOff>275168</xdr:colOff>
      <xdr:row>13</xdr:row>
      <xdr:rowOff>199999</xdr:rowOff>
    </xdr:from>
    <xdr:to>
      <xdr:col>3</xdr:col>
      <xdr:colOff>2095500</xdr:colOff>
      <xdr:row>13</xdr:row>
      <xdr:rowOff>1811578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3FA1EC1-48FE-43AA-8F3A-5494E3C58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259918" y="23028249"/>
          <a:ext cx="1820332" cy="1611579"/>
        </a:xfrm>
        <a:prstGeom prst="rect">
          <a:avLst/>
        </a:prstGeom>
      </xdr:spPr>
    </xdr:pic>
    <xdr:clientData/>
  </xdr:twoCellAnchor>
  <xdr:twoCellAnchor editAs="oneCell">
    <xdr:from>
      <xdr:col>6</xdr:col>
      <xdr:colOff>306918</xdr:colOff>
      <xdr:row>13</xdr:row>
      <xdr:rowOff>198961</xdr:rowOff>
    </xdr:from>
    <xdr:to>
      <xdr:col>6</xdr:col>
      <xdr:colOff>3450168</xdr:colOff>
      <xdr:row>13</xdr:row>
      <xdr:rowOff>1785956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6E729A9-9CFB-4E1F-88A4-9CA17FBEB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784418" y="23027211"/>
          <a:ext cx="3143250" cy="1586995"/>
        </a:xfrm>
        <a:prstGeom prst="rect">
          <a:avLst/>
        </a:prstGeom>
      </xdr:spPr>
    </xdr:pic>
    <xdr:clientData/>
  </xdr:twoCellAnchor>
  <xdr:twoCellAnchor editAs="oneCell">
    <xdr:from>
      <xdr:col>3</xdr:col>
      <xdr:colOff>370417</xdr:colOff>
      <xdr:row>14</xdr:row>
      <xdr:rowOff>95249</xdr:rowOff>
    </xdr:from>
    <xdr:to>
      <xdr:col>3</xdr:col>
      <xdr:colOff>2183047</xdr:colOff>
      <xdr:row>14</xdr:row>
      <xdr:rowOff>1926166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61CA996-462A-4C7E-AFA4-810CE081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55167" y="24955499"/>
          <a:ext cx="1812630" cy="1830917"/>
        </a:xfrm>
        <a:prstGeom prst="rect">
          <a:avLst/>
        </a:prstGeom>
      </xdr:spPr>
    </xdr:pic>
    <xdr:clientData/>
  </xdr:twoCellAnchor>
  <xdr:twoCellAnchor editAs="oneCell">
    <xdr:from>
      <xdr:col>6</xdr:col>
      <xdr:colOff>179916</xdr:colOff>
      <xdr:row>14</xdr:row>
      <xdr:rowOff>104476</xdr:rowOff>
    </xdr:from>
    <xdr:to>
      <xdr:col>6</xdr:col>
      <xdr:colOff>3617747</xdr:colOff>
      <xdr:row>14</xdr:row>
      <xdr:rowOff>1725083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CB875D8-1CEF-475D-B793-4318B5DC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657416" y="24964726"/>
          <a:ext cx="3437831" cy="1620607"/>
        </a:xfrm>
        <a:prstGeom prst="rect">
          <a:avLst/>
        </a:prstGeom>
      </xdr:spPr>
    </xdr:pic>
    <xdr:clientData/>
  </xdr:twoCellAnchor>
  <xdr:twoCellAnchor editAs="oneCell">
    <xdr:from>
      <xdr:col>6</xdr:col>
      <xdr:colOff>179916</xdr:colOff>
      <xdr:row>15</xdr:row>
      <xdr:rowOff>106572</xdr:rowOff>
    </xdr:from>
    <xdr:to>
      <xdr:col>6</xdr:col>
      <xdr:colOff>3517307</xdr:colOff>
      <xdr:row>15</xdr:row>
      <xdr:rowOff>1883833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E5DA9794-35B8-4831-934D-15C34FD5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657416" y="26998822"/>
          <a:ext cx="3337391" cy="1777261"/>
        </a:xfrm>
        <a:prstGeom prst="rect">
          <a:avLst/>
        </a:prstGeom>
      </xdr:spPr>
    </xdr:pic>
    <xdr:clientData/>
  </xdr:twoCellAnchor>
  <xdr:twoCellAnchor editAs="oneCell">
    <xdr:from>
      <xdr:col>3</xdr:col>
      <xdr:colOff>169331</xdr:colOff>
      <xdr:row>15</xdr:row>
      <xdr:rowOff>739792</xdr:rowOff>
    </xdr:from>
    <xdr:to>
      <xdr:col>3</xdr:col>
      <xdr:colOff>2508250</xdr:colOff>
      <xdr:row>15</xdr:row>
      <xdr:rowOff>1238250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651012C4-2DE2-4412-82C1-8676E16DA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154081" y="27632042"/>
          <a:ext cx="2338919" cy="498458"/>
        </a:xfrm>
        <a:prstGeom prst="rect">
          <a:avLst/>
        </a:prstGeom>
      </xdr:spPr>
    </xdr:pic>
    <xdr:clientData/>
  </xdr:twoCellAnchor>
  <xdr:twoCellAnchor editAs="oneCell">
    <xdr:from>
      <xdr:col>6</xdr:col>
      <xdr:colOff>518583</xdr:colOff>
      <xdr:row>16</xdr:row>
      <xdr:rowOff>86002</xdr:rowOff>
    </xdr:from>
    <xdr:to>
      <xdr:col>6</xdr:col>
      <xdr:colOff>3444527</xdr:colOff>
      <xdr:row>16</xdr:row>
      <xdr:rowOff>1936750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F169946-72E5-43E6-8C4B-A92F5D80E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96083" y="29010252"/>
          <a:ext cx="2925944" cy="1850748"/>
        </a:xfrm>
        <a:prstGeom prst="rect">
          <a:avLst/>
        </a:prstGeom>
      </xdr:spPr>
    </xdr:pic>
    <xdr:clientData/>
  </xdr:twoCellAnchor>
  <xdr:twoCellAnchor editAs="oneCell">
    <xdr:from>
      <xdr:col>3</xdr:col>
      <xdr:colOff>95251</xdr:colOff>
      <xdr:row>16</xdr:row>
      <xdr:rowOff>74084</xdr:rowOff>
    </xdr:from>
    <xdr:to>
      <xdr:col>3</xdr:col>
      <xdr:colOff>2495788</xdr:colOff>
      <xdr:row>16</xdr:row>
      <xdr:rowOff>1979084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A1A6AEE-9304-4DA9-A442-F041C0464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080001" y="28998334"/>
          <a:ext cx="2400537" cy="1905000"/>
        </a:xfrm>
        <a:prstGeom prst="rect">
          <a:avLst/>
        </a:prstGeom>
      </xdr:spPr>
    </xdr:pic>
    <xdr:clientData/>
  </xdr:twoCellAnchor>
  <xdr:twoCellAnchor editAs="oneCell">
    <xdr:from>
      <xdr:col>6</xdr:col>
      <xdr:colOff>448564</xdr:colOff>
      <xdr:row>17</xdr:row>
      <xdr:rowOff>105833</xdr:rowOff>
    </xdr:from>
    <xdr:to>
      <xdr:col>6</xdr:col>
      <xdr:colOff>3164418</xdr:colOff>
      <xdr:row>17</xdr:row>
      <xdr:rowOff>1926242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B4AAE7E-0753-455E-9051-F316D733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26064" y="31062083"/>
          <a:ext cx="2715854" cy="1820409"/>
        </a:xfrm>
        <a:prstGeom prst="rect">
          <a:avLst/>
        </a:prstGeom>
      </xdr:spPr>
    </xdr:pic>
    <xdr:clientData/>
  </xdr:twoCellAnchor>
  <xdr:twoCellAnchor editAs="oneCell">
    <xdr:from>
      <xdr:col>3</xdr:col>
      <xdr:colOff>687916</xdr:colOff>
      <xdr:row>17</xdr:row>
      <xdr:rowOff>148167</xdr:rowOff>
    </xdr:from>
    <xdr:to>
      <xdr:col>3</xdr:col>
      <xdr:colOff>1693333</xdr:colOff>
      <xdr:row>17</xdr:row>
      <xdr:rowOff>1906745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6088A06-146D-48E0-B88D-0FC92D7D5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672666" y="31104417"/>
          <a:ext cx="1005417" cy="1758578"/>
        </a:xfrm>
        <a:prstGeom prst="rect">
          <a:avLst/>
        </a:prstGeom>
      </xdr:spPr>
    </xdr:pic>
    <xdr:clientData/>
  </xdr:twoCellAnchor>
  <xdr:twoCellAnchor editAs="oneCell">
    <xdr:from>
      <xdr:col>3</xdr:col>
      <xdr:colOff>719667</xdr:colOff>
      <xdr:row>18</xdr:row>
      <xdr:rowOff>179917</xdr:rowOff>
    </xdr:from>
    <xdr:to>
      <xdr:col>3</xdr:col>
      <xdr:colOff>1705768</xdr:colOff>
      <xdr:row>18</xdr:row>
      <xdr:rowOff>1858019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CE4684DB-1037-4E59-8134-908656FD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704417" y="33168167"/>
          <a:ext cx="986101" cy="1678102"/>
        </a:xfrm>
        <a:prstGeom prst="rect">
          <a:avLst/>
        </a:prstGeom>
      </xdr:spPr>
    </xdr:pic>
    <xdr:clientData/>
  </xdr:twoCellAnchor>
  <xdr:twoCellAnchor editAs="oneCell">
    <xdr:from>
      <xdr:col>6</xdr:col>
      <xdr:colOff>539750</xdr:colOff>
      <xdr:row>18</xdr:row>
      <xdr:rowOff>107942</xdr:rowOff>
    </xdr:from>
    <xdr:to>
      <xdr:col>6</xdr:col>
      <xdr:colOff>3016250</xdr:colOff>
      <xdr:row>18</xdr:row>
      <xdr:rowOff>1848758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0F6EA9B7-EE4D-407F-BF59-8CE2169E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17250" y="33096192"/>
          <a:ext cx="2476500" cy="1740816"/>
        </a:xfrm>
        <a:prstGeom prst="rect">
          <a:avLst/>
        </a:prstGeom>
      </xdr:spPr>
    </xdr:pic>
    <xdr:clientData/>
  </xdr:twoCellAnchor>
  <xdr:twoCellAnchor editAs="oneCell">
    <xdr:from>
      <xdr:col>3</xdr:col>
      <xdr:colOff>349251</xdr:colOff>
      <xdr:row>19</xdr:row>
      <xdr:rowOff>179917</xdr:rowOff>
    </xdr:from>
    <xdr:to>
      <xdr:col>3</xdr:col>
      <xdr:colOff>2222501</xdr:colOff>
      <xdr:row>19</xdr:row>
      <xdr:rowOff>1887155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84C71459-B173-4F30-836E-8508816E4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334001" y="35200167"/>
          <a:ext cx="1873250" cy="1707238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254000</xdr:colOff>
      <xdr:row>19</xdr:row>
      <xdr:rowOff>108533</xdr:rowOff>
    </xdr:from>
    <xdr:to>
      <xdr:col>6</xdr:col>
      <xdr:colOff>3312583</xdr:colOff>
      <xdr:row>19</xdr:row>
      <xdr:rowOff>1874087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5EA6425A-B2C6-48C7-AD24-CD07F97D4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731500" y="35128783"/>
          <a:ext cx="3058583" cy="17655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CA2D7A2-3F40-4077-96E2-5F92FF2604A3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66B5063-8FF3-4C04-A948-7376C43C66CD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B512B3E-B2EA-493D-A5D6-0F875271940E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CC44C95-8ECA-440F-83EE-2B5EA541407F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71201D6-1941-4E67-828F-A64A15BD7D18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742011AE-705D-4ED3-8261-AD9AB03F4B07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543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20FB472-09DF-4E81-B9EA-03B2B656CD77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8D70FBBD-969F-44C5-B35C-B2EF27F61C8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A68DAC52-3684-4055-B115-172A6E33B7D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BDD19FA-B03A-4A0C-A835-F0D1E138443B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381000</xdr:colOff>
      <xdr:row>2</xdr:row>
      <xdr:rowOff>1097929</xdr:rowOff>
    </xdr:from>
    <xdr:to>
      <xdr:col>2</xdr:col>
      <xdr:colOff>2610970</xdr:colOff>
      <xdr:row>2</xdr:row>
      <xdr:rowOff>2168433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6B9512E-464C-4722-8373-7F8EA985C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9575" y="1478929"/>
          <a:ext cx="2229970" cy="1070504"/>
        </a:xfrm>
        <a:prstGeom prst="rect">
          <a:avLst/>
        </a:prstGeom>
      </xdr:spPr>
    </xdr:pic>
    <xdr:clientData/>
  </xdr:twoCellAnchor>
  <xdr:twoCellAnchor editAs="oneCell">
    <xdr:from>
      <xdr:col>5</xdr:col>
      <xdr:colOff>292646</xdr:colOff>
      <xdr:row>2</xdr:row>
      <xdr:rowOff>95250</xdr:rowOff>
    </xdr:from>
    <xdr:to>
      <xdr:col>6</xdr:col>
      <xdr:colOff>1</xdr:colOff>
      <xdr:row>2</xdr:row>
      <xdr:rowOff>2905687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05C068F-C6BE-411E-8F02-901B17F0F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65421" y="476250"/>
          <a:ext cx="5298530" cy="2810437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3</xdr:row>
      <xdr:rowOff>301625</xdr:rowOff>
    </xdr:from>
    <xdr:to>
      <xdr:col>2</xdr:col>
      <xdr:colOff>2613412</xdr:colOff>
      <xdr:row>3</xdr:row>
      <xdr:rowOff>2435225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ADEF8A9-9A6F-4F5E-B857-0398DDD8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33825" y="3692525"/>
          <a:ext cx="2518162" cy="213360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</xdr:row>
      <xdr:rowOff>285749</xdr:rowOff>
    </xdr:from>
    <xdr:to>
      <xdr:col>5</xdr:col>
      <xdr:colOff>5271067</xdr:colOff>
      <xdr:row>3</xdr:row>
      <xdr:rowOff>2676042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852C42A-E685-458E-A1B9-0865BA191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91900" y="3676649"/>
          <a:ext cx="4651942" cy="2390293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4</xdr:row>
      <xdr:rowOff>525520</xdr:rowOff>
    </xdr:from>
    <xdr:to>
      <xdr:col>2</xdr:col>
      <xdr:colOff>2610970</xdr:colOff>
      <xdr:row>4</xdr:row>
      <xdr:rowOff>2647949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FAAA1AF6-CF1A-4CE9-B087-7C107B82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3825" y="6926320"/>
          <a:ext cx="2515720" cy="2122429"/>
        </a:xfrm>
        <a:prstGeom prst="rect">
          <a:avLst/>
        </a:prstGeom>
      </xdr:spPr>
    </xdr:pic>
    <xdr:clientData/>
  </xdr:twoCellAnchor>
  <xdr:twoCellAnchor editAs="oneCell">
    <xdr:from>
      <xdr:col>5</xdr:col>
      <xdr:colOff>1161194</xdr:colOff>
      <xdr:row>4</xdr:row>
      <xdr:rowOff>300095</xdr:rowOff>
    </xdr:from>
    <xdr:to>
      <xdr:col>5</xdr:col>
      <xdr:colOff>5000625</xdr:colOff>
      <xdr:row>4</xdr:row>
      <xdr:rowOff>2933168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9186936-065A-488D-AED0-9E01268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33969" y="6700895"/>
          <a:ext cx="3839431" cy="2633073"/>
        </a:xfrm>
        <a:prstGeom prst="rect">
          <a:avLst/>
        </a:prstGeom>
      </xdr:spPr>
    </xdr:pic>
    <xdr:clientData/>
  </xdr:twoCellAnchor>
  <xdr:twoCellAnchor editAs="oneCell">
    <xdr:from>
      <xdr:col>2</xdr:col>
      <xdr:colOff>174625</xdr:colOff>
      <xdr:row>6</xdr:row>
      <xdr:rowOff>345421</xdr:rowOff>
    </xdr:from>
    <xdr:to>
      <xdr:col>2</xdr:col>
      <xdr:colOff>2606675</xdr:colOff>
      <xdr:row>6</xdr:row>
      <xdr:rowOff>2793638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EE17BEF-8661-4D99-8D2E-404AE03BD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13200" y="12766021"/>
          <a:ext cx="2432050" cy="2448217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1333500</xdr:colOff>
      <xdr:row>6</xdr:row>
      <xdr:rowOff>389263</xdr:rowOff>
    </xdr:from>
    <xdr:to>
      <xdr:col>5</xdr:col>
      <xdr:colOff>4826000</xdr:colOff>
      <xdr:row>6</xdr:row>
      <xdr:rowOff>2611205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19751A8-94A0-4D54-8B18-AAAC38761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06275" y="12809863"/>
          <a:ext cx="3492500" cy="2221942"/>
        </a:xfrm>
        <a:prstGeom prst="rect">
          <a:avLst/>
        </a:prstGeom>
      </xdr:spPr>
    </xdr:pic>
    <xdr:clientData/>
  </xdr:twoCellAnchor>
  <xdr:twoCellAnchor editAs="oneCell">
    <xdr:from>
      <xdr:col>2</xdr:col>
      <xdr:colOff>365125</xdr:colOff>
      <xdr:row>5</xdr:row>
      <xdr:rowOff>259721</xdr:rowOff>
    </xdr:from>
    <xdr:to>
      <xdr:col>2</xdr:col>
      <xdr:colOff>2301875</xdr:colOff>
      <xdr:row>5</xdr:row>
      <xdr:rowOff>2625724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05EC99C-E18B-4768-94A0-01A83965A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03700" y="9670421"/>
          <a:ext cx="1936750" cy="2366003"/>
        </a:xfrm>
        <a:prstGeom prst="rect">
          <a:avLst/>
        </a:prstGeom>
      </xdr:spPr>
    </xdr:pic>
    <xdr:clientData/>
  </xdr:twoCellAnchor>
  <xdr:twoCellAnchor editAs="oneCell">
    <xdr:from>
      <xdr:col>5</xdr:col>
      <xdr:colOff>1016000</xdr:colOff>
      <xdr:row>5</xdr:row>
      <xdr:rowOff>492125</xdr:rowOff>
    </xdr:from>
    <xdr:to>
      <xdr:col>5</xdr:col>
      <xdr:colOff>5374097</xdr:colOff>
      <xdr:row>5</xdr:row>
      <xdr:rowOff>2579237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83D2F56-A31B-4533-B188-9220310F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788775" y="9902825"/>
          <a:ext cx="4358097" cy="20871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4C919C7-FDFC-467E-9545-51C36988BCC9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32EDB5E-2C18-469E-A919-5DEC69608017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D1DC326-A047-4376-B822-A056E65AEBE2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6E0DB4F-DADE-4683-8B80-F7D22B96DA23}"/>
            </a:ext>
          </a:extLst>
        </xdr:cNvPr>
        <xdr:cNvSpPr/>
      </xdr:nvSpPr>
      <xdr:spPr>
        <a:xfrm>
          <a:off x="3838575" y="19631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BFC79A6-1F40-4FCA-9946-D6B59EBBB4A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2E77896B-348D-4929-823B-94FD2CA6FB6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186916BD-BC87-4AA7-8055-E3DE3444722E}"/>
            </a:ext>
          </a:extLst>
        </xdr:cNvPr>
        <xdr:cNvSpPr>
          <a:spLocks noChangeAspect="1" noChangeArrowheads="1"/>
        </xdr:cNvSpPr>
      </xdr:nvSpPr>
      <xdr:spPr bwMode="auto">
        <a:xfrm>
          <a:off x="28860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384175</xdr:colOff>
      <xdr:row>3</xdr:row>
      <xdr:rowOff>104966</xdr:rowOff>
    </xdr:from>
    <xdr:to>
      <xdr:col>2</xdr:col>
      <xdr:colOff>2330002</xdr:colOff>
      <xdr:row>3</xdr:row>
      <xdr:rowOff>1904966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3368756-B10B-4898-AE90-D335F3E3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22750" y="685991"/>
          <a:ext cx="194582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114299</xdr:colOff>
      <xdr:row>3</xdr:row>
      <xdr:rowOff>62139</xdr:rowOff>
    </xdr:from>
    <xdr:to>
      <xdr:col>5</xdr:col>
      <xdr:colOff>3367484</xdr:colOff>
      <xdr:row>3</xdr:row>
      <xdr:rowOff>1862139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DC24EE6-B030-4CD1-8740-792DE9AF4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24974" y="643164"/>
          <a:ext cx="325318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146050</xdr:colOff>
      <xdr:row>4</xdr:row>
      <xdr:rowOff>57149</xdr:rowOff>
    </xdr:from>
    <xdr:to>
      <xdr:col>5</xdr:col>
      <xdr:colOff>3122974</xdr:colOff>
      <xdr:row>4</xdr:row>
      <xdr:rowOff>1857149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3CF4DBC-1B11-4735-A6E6-62373DE0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6725" y="2543174"/>
          <a:ext cx="29769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219074</xdr:colOff>
      <xdr:row>4</xdr:row>
      <xdr:rowOff>64116</xdr:rowOff>
    </xdr:from>
    <xdr:to>
      <xdr:col>2</xdr:col>
      <xdr:colOff>2562379</xdr:colOff>
      <xdr:row>4</xdr:row>
      <xdr:rowOff>1864116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CA780D3-42F6-4E45-BA2B-30C8E3074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7649" y="2550141"/>
          <a:ext cx="2343305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5</xdr:row>
      <xdr:rowOff>44450</xdr:rowOff>
    </xdr:from>
    <xdr:to>
      <xdr:col>2</xdr:col>
      <xdr:colOff>2092380</xdr:colOff>
      <xdr:row>5</xdr:row>
      <xdr:rowOff>1844450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9CDA5D6-0ECD-465F-84C0-821F5AB90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33851" y="4435475"/>
          <a:ext cx="1797104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111125</xdr:colOff>
      <xdr:row>5</xdr:row>
      <xdr:rowOff>51800</xdr:rowOff>
    </xdr:from>
    <xdr:to>
      <xdr:col>5</xdr:col>
      <xdr:colOff>3021763</xdr:colOff>
      <xdr:row>5</xdr:row>
      <xdr:rowOff>1851800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4C213A2-4291-4EDB-BF15-0BB0A525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1800" y="4442825"/>
          <a:ext cx="2910638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327025</xdr:colOff>
      <xdr:row>6</xdr:row>
      <xdr:rowOff>76200</xdr:rowOff>
    </xdr:from>
    <xdr:to>
      <xdr:col>2</xdr:col>
      <xdr:colOff>2304662</xdr:colOff>
      <xdr:row>6</xdr:row>
      <xdr:rowOff>1876200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0D91654-6D04-4343-A074-959068C15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65600" y="6372225"/>
          <a:ext cx="197763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6</xdr:row>
      <xdr:rowOff>60323</xdr:rowOff>
    </xdr:from>
    <xdr:to>
      <xdr:col>5</xdr:col>
      <xdr:colOff>3564075</xdr:colOff>
      <xdr:row>6</xdr:row>
      <xdr:rowOff>1860323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D019522-B804-4AB7-BB41-81328B1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74175" y="6356348"/>
          <a:ext cx="3500575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473076</xdr:colOff>
      <xdr:row>7</xdr:row>
      <xdr:rowOff>50800</xdr:rowOff>
    </xdr:from>
    <xdr:to>
      <xdr:col>2</xdr:col>
      <xdr:colOff>1988929</xdr:colOff>
      <xdr:row>7</xdr:row>
      <xdr:rowOff>1850800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D19844C-C8CC-4C02-8D00-AEE48C3F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1651" y="8251825"/>
          <a:ext cx="1515853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</xdr:row>
      <xdr:rowOff>66674</xdr:rowOff>
    </xdr:from>
    <xdr:to>
      <xdr:col>5</xdr:col>
      <xdr:colOff>4103674</xdr:colOff>
      <xdr:row>7</xdr:row>
      <xdr:rowOff>1866674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59A1C0C-D1C8-4E99-9F1B-07272A34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67825" y="8267699"/>
          <a:ext cx="40465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396876</xdr:colOff>
      <xdr:row>8</xdr:row>
      <xdr:rowOff>60325</xdr:rowOff>
    </xdr:from>
    <xdr:to>
      <xdr:col>2</xdr:col>
      <xdr:colOff>2035741</xdr:colOff>
      <xdr:row>8</xdr:row>
      <xdr:rowOff>1860325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7887A1D-6565-4320-9D82-998216F44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35451" y="10166350"/>
          <a:ext cx="1638865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98426</xdr:colOff>
      <xdr:row>8</xdr:row>
      <xdr:rowOff>44629</xdr:rowOff>
    </xdr:from>
    <xdr:to>
      <xdr:col>5</xdr:col>
      <xdr:colOff>3463566</xdr:colOff>
      <xdr:row>8</xdr:row>
      <xdr:rowOff>1844629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48D7022-3735-4BF2-9A56-72FE53A62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309101" y="10150654"/>
          <a:ext cx="336514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340889</xdr:colOff>
      <xdr:row>9</xdr:row>
      <xdr:rowOff>58949</xdr:rowOff>
    </xdr:from>
    <xdr:to>
      <xdr:col>2</xdr:col>
      <xdr:colOff>1982978</xdr:colOff>
      <xdr:row>9</xdr:row>
      <xdr:rowOff>1858949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388F2CC-D45C-4361-B88C-283E3B0FA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79464" y="12069974"/>
          <a:ext cx="1642089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98425</xdr:colOff>
      <xdr:row>9</xdr:row>
      <xdr:rowOff>56625</xdr:rowOff>
    </xdr:from>
    <xdr:to>
      <xdr:col>5</xdr:col>
      <xdr:colOff>3674488</xdr:colOff>
      <xdr:row>9</xdr:row>
      <xdr:rowOff>1856625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8ADCD42-BC3A-4BD1-8463-A22A582ED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309100" y="12067650"/>
          <a:ext cx="3576063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574675</xdr:colOff>
      <xdr:row>10</xdr:row>
      <xdr:rowOff>60822</xdr:rowOff>
    </xdr:from>
    <xdr:to>
      <xdr:col>2</xdr:col>
      <xdr:colOff>1812996</xdr:colOff>
      <xdr:row>10</xdr:row>
      <xdr:rowOff>1860822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2FCF7B9-E6FA-41AB-92A7-DBCD66E9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413250" y="13976847"/>
          <a:ext cx="1238321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10</xdr:row>
      <xdr:rowOff>43844</xdr:rowOff>
    </xdr:from>
    <xdr:to>
      <xdr:col>5</xdr:col>
      <xdr:colOff>3278676</xdr:colOff>
      <xdr:row>10</xdr:row>
      <xdr:rowOff>1843844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F7D1F7B-A732-4310-868B-E4B8B23E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280525" y="13959869"/>
          <a:ext cx="3208826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447676</xdr:colOff>
      <xdr:row>11</xdr:row>
      <xdr:rowOff>53941</xdr:rowOff>
    </xdr:from>
    <xdr:to>
      <xdr:col>2</xdr:col>
      <xdr:colOff>1963893</xdr:colOff>
      <xdr:row>11</xdr:row>
      <xdr:rowOff>1853941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FBFEF66-9B38-4B09-8887-27D76BFA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286251" y="15874966"/>
          <a:ext cx="1516217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82550</xdr:colOff>
      <xdr:row>11</xdr:row>
      <xdr:rowOff>39772</xdr:rowOff>
    </xdr:from>
    <xdr:to>
      <xdr:col>5</xdr:col>
      <xdr:colOff>3172410</xdr:colOff>
      <xdr:row>11</xdr:row>
      <xdr:rowOff>1839772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03403A7-36DF-41E8-96FD-D83DE01AA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293225" y="15860797"/>
          <a:ext cx="3089860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536575</xdr:colOff>
      <xdr:row>12</xdr:row>
      <xdr:rowOff>60089</xdr:rowOff>
    </xdr:from>
    <xdr:to>
      <xdr:col>2</xdr:col>
      <xdr:colOff>2080853</xdr:colOff>
      <xdr:row>12</xdr:row>
      <xdr:rowOff>1860089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38D8DE2-1E4C-43F9-AB1D-FAA960D8D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4375150" y="17786114"/>
          <a:ext cx="1544278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12</xdr:row>
      <xdr:rowOff>39066</xdr:rowOff>
    </xdr:from>
    <xdr:to>
      <xdr:col>5</xdr:col>
      <xdr:colOff>3750127</xdr:colOff>
      <xdr:row>12</xdr:row>
      <xdr:rowOff>1839066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39AD1E1-DF0E-4B4E-BB0A-7FF64154E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61475" y="17765091"/>
          <a:ext cx="3699327" cy="18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78B1D95-BAB7-4A82-AE01-82D764679107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DBF8EE2-3342-4F0B-8C14-58A19255F106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DAAECA7-9FDC-407A-90BD-35CA7364E8A2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96A45AF-5435-4644-80ED-066C20D1A357}"/>
            </a:ext>
          </a:extLst>
        </xdr:cNvPr>
        <xdr:cNvSpPr/>
      </xdr:nvSpPr>
      <xdr:spPr>
        <a:xfrm>
          <a:off x="3838575" y="13916025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FBC1395E-D081-4F69-B827-663337AC9873}"/>
            </a:ext>
          </a:extLst>
        </xdr:cNvPr>
        <xdr:cNvSpPr>
          <a:spLocks noChangeAspect="1" noChangeArrowheads="1"/>
        </xdr:cNvSpPr>
      </xdr:nvSpPr>
      <xdr:spPr bwMode="auto">
        <a:xfrm>
          <a:off x="3838575" y="58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4C7F91FC-5CD0-47EF-8D9B-7FDD9AB3832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5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A61926EC-D5CF-4972-9993-9D8F5A692A5F}"/>
            </a:ext>
          </a:extLst>
        </xdr:cNvPr>
        <xdr:cNvSpPr>
          <a:spLocks noChangeAspect="1" noChangeArrowheads="1"/>
        </xdr:cNvSpPr>
      </xdr:nvSpPr>
      <xdr:spPr bwMode="auto">
        <a:xfrm>
          <a:off x="2886075" y="43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295276</xdr:colOff>
      <xdr:row>5</xdr:row>
      <xdr:rowOff>44450</xdr:rowOff>
    </xdr:from>
    <xdr:to>
      <xdr:col>2</xdr:col>
      <xdr:colOff>2092380</xdr:colOff>
      <xdr:row>5</xdr:row>
      <xdr:rowOff>1844450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A8C9FBD-3403-48EC-9366-3678C4EA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33851" y="4435475"/>
          <a:ext cx="1797104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482600</xdr:colOff>
      <xdr:row>5</xdr:row>
      <xdr:rowOff>51800</xdr:rowOff>
    </xdr:from>
    <xdr:to>
      <xdr:col>5</xdr:col>
      <xdr:colOff>3393238</xdr:colOff>
      <xdr:row>5</xdr:row>
      <xdr:rowOff>1851800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49F56C1-F837-4C3E-A2C9-8E6E87E64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93275" y="4442825"/>
          <a:ext cx="2910638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473076</xdr:colOff>
      <xdr:row>7</xdr:row>
      <xdr:rowOff>50800</xdr:rowOff>
    </xdr:from>
    <xdr:to>
      <xdr:col>2</xdr:col>
      <xdr:colOff>1988929</xdr:colOff>
      <xdr:row>7</xdr:row>
      <xdr:rowOff>1850800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B77B5B7-9495-437E-9728-6DD8383D4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1651" y="8251825"/>
          <a:ext cx="1515853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7</xdr:row>
      <xdr:rowOff>66674</xdr:rowOff>
    </xdr:from>
    <xdr:to>
      <xdr:col>5</xdr:col>
      <xdr:colOff>4103674</xdr:colOff>
      <xdr:row>7</xdr:row>
      <xdr:rowOff>1866674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7F4F1DC-D22B-40C9-AED7-C286B5C90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267825" y="8267699"/>
          <a:ext cx="4046524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574675</xdr:colOff>
      <xdr:row>8</xdr:row>
      <xdr:rowOff>60822</xdr:rowOff>
    </xdr:from>
    <xdr:to>
      <xdr:col>2</xdr:col>
      <xdr:colOff>1812996</xdr:colOff>
      <xdr:row>8</xdr:row>
      <xdr:rowOff>1860822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4891B6A-272B-4765-B45C-CA9210530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13250" y="10166847"/>
          <a:ext cx="1238321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69850</xdr:colOff>
      <xdr:row>8</xdr:row>
      <xdr:rowOff>43844</xdr:rowOff>
    </xdr:from>
    <xdr:to>
      <xdr:col>5</xdr:col>
      <xdr:colOff>3278676</xdr:colOff>
      <xdr:row>8</xdr:row>
      <xdr:rowOff>1843844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949E1E3-6AF9-4079-9372-AA8D52782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80525" y="10149869"/>
          <a:ext cx="3208826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536575</xdr:colOff>
      <xdr:row>9</xdr:row>
      <xdr:rowOff>60089</xdr:rowOff>
    </xdr:from>
    <xdr:to>
      <xdr:col>2</xdr:col>
      <xdr:colOff>2080853</xdr:colOff>
      <xdr:row>9</xdr:row>
      <xdr:rowOff>1860089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487B5B6-73B3-45E5-9323-F215A1C1E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75150" y="12071114"/>
          <a:ext cx="1544278" cy="18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50800</xdr:colOff>
      <xdr:row>9</xdr:row>
      <xdr:rowOff>39066</xdr:rowOff>
    </xdr:from>
    <xdr:to>
      <xdr:col>5</xdr:col>
      <xdr:colOff>3750127</xdr:colOff>
      <xdr:row>9</xdr:row>
      <xdr:rowOff>1839066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B0B9A9D-74EF-4B1B-AAB8-6931CBE1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261475" y="12050091"/>
          <a:ext cx="3699327" cy="18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</xdr:row>
      <xdr:rowOff>161925</xdr:rowOff>
    </xdr:from>
    <xdr:to>
      <xdr:col>2</xdr:col>
      <xdr:colOff>2437367</xdr:colOff>
      <xdr:row>3</xdr:row>
      <xdr:rowOff>1676400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ED89C7A-8D87-4F47-8D2D-8D446BB00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29075" y="742950"/>
          <a:ext cx="2246867" cy="1514475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3</xdr:row>
      <xdr:rowOff>133350</xdr:rowOff>
    </xdr:from>
    <xdr:to>
      <xdr:col>5</xdr:col>
      <xdr:colOff>3695700</xdr:colOff>
      <xdr:row>3</xdr:row>
      <xdr:rowOff>1767875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631FA40-4633-4C08-A7D7-73D58FF9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44050" y="714375"/>
          <a:ext cx="3362325" cy="1634525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409574</xdr:rowOff>
    </xdr:from>
    <xdr:to>
      <xdr:col>2</xdr:col>
      <xdr:colOff>2567659</xdr:colOff>
      <xdr:row>4</xdr:row>
      <xdr:rowOff>1428749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4216FA1F-E333-4453-8458-EC19BA46F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76675" y="2895599"/>
          <a:ext cx="2529559" cy="1019175"/>
        </a:xfrm>
        <a:prstGeom prst="rect">
          <a:avLst/>
        </a:prstGeom>
      </xdr:spPr>
    </xdr:pic>
    <xdr:clientData/>
  </xdr:twoCellAnchor>
  <xdr:twoCellAnchor editAs="oneCell">
    <xdr:from>
      <xdr:col>5</xdr:col>
      <xdr:colOff>205870</xdr:colOff>
      <xdr:row>4</xdr:row>
      <xdr:rowOff>76200</xdr:rowOff>
    </xdr:from>
    <xdr:to>
      <xdr:col>5</xdr:col>
      <xdr:colOff>3593286</xdr:colOff>
      <xdr:row>4</xdr:row>
      <xdr:rowOff>1752600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DC7E418-CAA2-4D59-B9D5-0E64E20BE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416545" y="2562225"/>
          <a:ext cx="3387416" cy="1676400"/>
        </a:xfrm>
        <a:prstGeom prst="rect">
          <a:avLst/>
        </a:prstGeom>
      </xdr:spPr>
    </xdr:pic>
    <xdr:clientData/>
  </xdr:twoCellAnchor>
  <xdr:twoCellAnchor editAs="oneCell">
    <xdr:from>
      <xdr:col>2</xdr:col>
      <xdr:colOff>419100</xdr:colOff>
      <xdr:row>6</xdr:row>
      <xdr:rowOff>85725</xdr:rowOff>
    </xdr:from>
    <xdr:to>
      <xdr:col>2</xdr:col>
      <xdr:colOff>2009775</xdr:colOff>
      <xdr:row>6</xdr:row>
      <xdr:rowOff>1676400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855C5EB-45A3-474D-B8F6-8CD8607FB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257675" y="6381750"/>
          <a:ext cx="1590675" cy="1590675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6</xdr:row>
      <xdr:rowOff>75039</xdr:rowOff>
    </xdr:from>
    <xdr:to>
      <xdr:col>5</xdr:col>
      <xdr:colOff>3968757</xdr:colOff>
      <xdr:row>6</xdr:row>
      <xdr:rowOff>1790700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3CE85A4-9274-458A-A743-EB72CE3672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r="8889"/>
        <a:stretch/>
      </xdr:blipFill>
      <xdr:spPr>
        <a:xfrm>
          <a:off x="9363075" y="6371064"/>
          <a:ext cx="3816357" cy="171566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90A2D7A-D919-4792-8784-763A26585903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1EA2BA7-71E4-4D31-81FA-A9C5D25667C4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AA47DD8-3DB6-41AC-BBA7-7F955AFE133C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70B738D-2367-47F6-A007-6BED245803F6}"/>
            </a:ext>
          </a:extLst>
        </xdr:cNvPr>
        <xdr:cNvSpPr/>
      </xdr:nvSpPr>
      <xdr:spPr>
        <a:xfrm>
          <a:off x="3838575" y="244602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16BA34-82A9-454C-ACED-371F64793B99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F530E4C-1A51-4539-82BA-0579683CB52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94212</xdr:colOff>
      <xdr:row>2</xdr:row>
      <xdr:rowOff>345280</xdr:rowOff>
    </xdr:from>
    <xdr:to>
      <xdr:col>2</xdr:col>
      <xdr:colOff>2524886</xdr:colOff>
      <xdr:row>2</xdr:row>
      <xdr:rowOff>2381250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C3EDE4C-26A5-4AD0-9FB7-D6E9F5D9F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2787" y="726280"/>
          <a:ext cx="2430674" cy="2035970"/>
        </a:xfrm>
        <a:prstGeom prst="rect">
          <a:avLst/>
        </a:prstGeom>
      </xdr:spPr>
    </xdr:pic>
    <xdr:clientData/>
  </xdr:twoCellAnchor>
  <xdr:twoCellAnchor editAs="oneCell">
    <xdr:from>
      <xdr:col>5</xdr:col>
      <xdr:colOff>260786</xdr:colOff>
      <xdr:row>2</xdr:row>
      <xdr:rowOff>130969</xdr:rowOff>
    </xdr:from>
    <xdr:to>
      <xdr:col>5</xdr:col>
      <xdr:colOff>5457311</xdr:colOff>
      <xdr:row>2</xdr:row>
      <xdr:rowOff>2884683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BDE7165-6880-445F-BCB6-A39550B9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0211" y="511969"/>
          <a:ext cx="5196525" cy="2753714"/>
        </a:xfrm>
        <a:prstGeom prst="rect">
          <a:avLst/>
        </a:prstGeom>
      </xdr:spPr>
    </xdr:pic>
    <xdr:clientData/>
  </xdr:twoCellAnchor>
  <xdr:twoCellAnchor editAs="oneCell">
    <xdr:from>
      <xdr:col>2</xdr:col>
      <xdr:colOff>287745</xdr:colOff>
      <xdr:row>3</xdr:row>
      <xdr:rowOff>190499</xdr:rowOff>
    </xdr:from>
    <xdr:to>
      <xdr:col>2</xdr:col>
      <xdr:colOff>2092383</xdr:colOff>
      <xdr:row>3</xdr:row>
      <xdr:rowOff>2905124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7D585D2-FCA0-4893-9339-C5E60EB6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6320" y="3581399"/>
          <a:ext cx="1804638" cy="2714625"/>
        </a:xfrm>
        <a:prstGeom prst="rect">
          <a:avLst/>
        </a:prstGeom>
      </xdr:spPr>
    </xdr:pic>
    <xdr:clientData/>
  </xdr:twoCellAnchor>
  <xdr:twoCellAnchor editAs="oneCell">
    <xdr:from>
      <xdr:col>5</xdr:col>
      <xdr:colOff>102413</xdr:colOff>
      <xdr:row>3</xdr:row>
      <xdr:rowOff>95249</xdr:rowOff>
    </xdr:from>
    <xdr:to>
      <xdr:col>5</xdr:col>
      <xdr:colOff>5369719</xdr:colOff>
      <xdr:row>3</xdr:row>
      <xdr:rowOff>2870293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22DC364-1801-4D00-898D-BADDBBEDC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41838" y="3486149"/>
          <a:ext cx="5267306" cy="277504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4</xdr:row>
      <xdr:rowOff>784267</xdr:rowOff>
    </xdr:from>
    <xdr:to>
      <xdr:col>2</xdr:col>
      <xdr:colOff>2535490</xdr:colOff>
      <xdr:row>4</xdr:row>
      <xdr:rowOff>2536030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DE42956-0008-4379-817C-40AF3BFE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57637" y="7185067"/>
          <a:ext cx="2416428" cy="1751763"/>
        </a:xfrm>
        <a:prstGeom prst="rect">
          <a:avLst/>
        </a:prstGeom>
      </xdr:spPr>
    </xdr:pic>
    <xdr:clientData/>
  </xdr:twoCellAnchor>
  <xdr:twoCellAnchor editAs="oneCell">
    <xdr:from>
      <xdr:col>5</xdr:col>
      <xdr:colOff>606984</xdr:colOff>
      <xdr:row>4</xdr:row>
      <xdr:rowOff>83343</xdr:rowOff>
    </xdr:from>
    <xdr:to>
      <xdr:col>5</xdr:col>
      <xdr:colOff>4947669</xdr:colOff>
      <xdr:row>4</xdr:row>
      <xdr:rowOff>2815777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62268FD-80F4-46C1-A773-C802C317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46409" y="6484143"/>
          <a:ext cx="4340685" cy="2732434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5</xdr:row>
      <xdr:rowOff>605203</xdr:rowOff>
    </xdr:from>
    <xdr:to>
      <xdr:col>2</xdr:col>
      <xdr:colOff>2531945</xdr:colOff>
      <xdr:row>5</xdr:row>
      <xdr:rowOff>2321718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548639C-4B09-436A-B823-F02007111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10012" y="10015903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5</xdr:row>
      <xdr:rowOff>132584</xdr:rowOff>
    </xdr:from>
    <xdr:to>
      <xdr:col>5</xdr:col>
      <xdr:colOff>5143500</xdr:colOff>
      <xdr:row>5</xdr:row>
      <xdr:rowOff>2928232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50B02C1-E231-4EDB-942E-F877FDAB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77549" y="95432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238124</xdr:colOff>
      <xdr:row>6</xdr:row>
      <xdr:rowOff>702469</xdr:rowOff>
    </xdr:from>
    <xdr:to>
      <xdr:col>2</xdr:col>
      <xdr:colOff>2452686</xdr:colOff>
      <xdr:row>6</xdr:row>
      <xdr:rowOff>2488019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69CE673-1978-48B6-86AD-5561DA02C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76699" y="13123069"/>
          <a:ext cx="2214562" cy="1785550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6</xdr:row>
      <xdr:rowOff>95249</xdr:rowOff>
    </xdr:from>
    <xdr:to>
      <xdr:col>5</xdr:col>
      <xdr:colOff>4753526</xdr:colOff>
      <xdr:row>6</xdr:row>
      <xdr:rowOff>2905125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F4B1A85-CC73-4DDA-A39A-2F4CA6DC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377612" y="12515849"/>
          <a:ext cx="4015339" cy="2809876"/>
        </a:xfrm>
        <a:prstGeom prst="rect">
          <a:avLst/>
        </a:prstGeom>
      </xdr:spPr>
    </xdr:pic>
    <xdr:clientData/>
  </xdr:twoCellAnchor>
  <xdr:twoCellAnchor editAs="oneCell">
    <xdr:from>
      <xdr:col>2</xdr:col>
      <xdr:colOff>83343</xdr:colOff>
      <xdr:row>8</xdr:row>
      <xdr:rowOff>314392</xdr:rowOff>
    </xdr:from>
    <xdr:to>
      <xdr:col>2</xdr:col>
      <xdr:colOff>2536030</xdr:colOff>
      <xdr:row>8</xdr:row>
      <xdr:rowOff>2690529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7FCEA9E-727A-43CD-A8E6-4E62AEEA5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21918" y="18754792"/>
          <a:ext cx="2452687" cy="2376137"/>
        </a:xfrm>
        <a:prstGeom prst="rect">
          <a:avLst/>
        </a:prstGeom>
      </xdr:spPr>
    </xdr:pic>
    <xdr:clientData/>
  </xdr:twoCellAnchor>
  <xdr:twoCellAnchor editAs="oneCell">
    <xdr:from>
      <xdr:col>5</xdr:col>
      <xdr:colOff>493663</xdr:colOff>
      <xdr:row>8</xdr:row>
      <xdr:rowOff>35719</xdr:rowOff>
    </xdr:from>
    <xdr:to>
      <xdr:col>5</xdr:col>
      <xdr:colOff>4869656</xdr:colOff>
      <xdr:row>8</xdr:row>
      <xdr:rowOff>2873863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1E5D420-187B-4026-B0BE-ABB4A7B46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33088" y="18476119"/>
          <a:ext cx="4375993" cy="2838144"/>
        </a:xfrm>
        <a:prstGeom prst="rect">
          <a:avLst/>
        </a:prstGeom>
      </xdr:spPr>
    </xdr:pic>
    <xdr:clientData/>
  </xdr:twoCellAnchor>
  <xdr:twoCellAnchor editAs="oneCell">
    <xdr:from>
      <xdr:col>2</xdr:col>
      <xdr:colOff>142041</xdr:colOff>
      <xdr:row>9</xdr:row>
      <xdr:rowOff>607217</xdr:rowOff>
    </xdr:from>
    <xdr:to>
      <xdr:col>2</xdr:col>
      <xdr:colOff>2401473</xdr:colOff>
      <xdr:row>9</xdr:row>
      <xdr:rowOff>2582299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2A1A0A4-0EDD-403E-944F-A583056A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980616" y="22057517"/>
          <a:ext cx="2259432" cy="1975082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726284</xdr:colOff>
      <xdr:row>9</xdr:row>
      <xdr:rowOff>75034</xdr:rowOff>
    </xdr:from>
    <xdr:to>
      <xdr:col>5</xdr:col>
      <xdr:colOff>4738690</xdr:colOff>
      <xdr:row>9</xdr:row>
      <xdr:rowOff>2838052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337C58D-DE0C-40A8-9607-9B179A5C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365709" y="21525334"/>
          <a:ext cx="4012406" cy="2763018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7</xdr:row>
      <xdr:rowOff>644308</xdr:rowOff>
    </xdr:from>
    <xdr:to>
      <xdr:col>2</xdr:col>
      <xdr:colOff>2346754</xdr:colOff>
      <xdr:row>7</xdr:row>
      <xdr:rowOff>2503742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255F693-F37D-43B0-9FB3-D766B0066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017168" y="16074808"/>
          <a:ext cx="2168161" cy="18594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7</xdr:row>
      <xdr:rowOff>82084</xdr:rowOff>
    </xdr:from>
    <xdr:to>
      <xdr:col>5</xdr:col>
      <xdr:colOff>4786312</xdr:colOff>
      <xdr:row>7</xdr:row>
      <xdr:rowOff>2906066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4BF02C5-CF8D-469B-9339-70BF85772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127581" y="15512584"/>
          <a:ext cx="4298156" cy="282398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ACA452B3-CF11-4FC4-A3FF-D013136B4580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782B5230-E7D5-48DD-A6F0-F60DED470B41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8BECA601-09EA-4DE8-B06C-B1194CC15FA5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0543A53C-49C1-47F0-AD1D-9BE99407E081}"/>
            </a:ext>
          </a:extLst>
        </xdr:cNvPr>
        <xdr:cNvSpPr/>
      </xdr:nvSpPr>
      <xdr:spPr>
        <a:xfrm>
          <a:off x="3838575" y="1207770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7033C332-8643-4D0B-9960-6E00B5F9961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41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A099661-68F9-419B-A946-C9E58A4D3571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177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96956</xdr:colOff>
      <xdr:row>2</xdr:row>
      <xdr:rowOff>172573</xdr:rowOff>
    </xdr:from>
    <xdr:to>
      <xdr:col>2</xdr:col>
      <xdr:colOff>2450992</xdr:colOff>
      <xdr:row>2</xdr:row>
      <xdr:rowOff>2846959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A65438B-552B-468B-906C-DA2DE7C6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5531" y="553573"/>
          <a:ext cx="2354036" cy="2674386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154783</xdr:colOff>
      <xdr:row>2</xdr:row>
      <xdr:rowOff>204053</xdr:rowOff>
    </xdr:from>
    <xdr:to>
      <xdr:col>5</xdr:col>
      <xdr:colOff>5369721</xdr:colOff>
      <xdr:row>2</xdr:row>
      <xdr:rowOff>2717920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3402C6E-2ECD-47D1-BADE-2A0031B8B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94208" y="585053"/>
          <a:ext cx="5214938" cy="2513867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214319</xdr:colOff>
      <xdr:row>3</xdr:row>
      <xdr:rowOff>214311</xdr:rowOff>
    </xdr:from>
    <xdr:to>
      <xdr:col>2</xdr:col>
      <xdr:colOff>2432170</xdr:colOff>
      <xdr:row>3</xdr:row>
      <xdr:rowOff>2915674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6D85BA8-24F9-4B48-99FB-D4E2F23ED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52894" y="3605211"/>
          <a:ext cx="2217851" cy="2701363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178597</xdr:colOff>
      <xdr:row>3</xdr:row>
      <xdr:rowOff>321468</xdr:rowOff>
    </xdr:from>
    <xdr:to>
      <xdr:col>5</xdr:col>
      <xdr:colOff>5405442</xdr:colOff>
      <xdr:row>3</xdr:row>
      <xdr:rowOff>2863842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B760C5E-3B9A-44F6-A097-A349C705E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18022" y="3712368"/>
          <a:ext cx="5226845" cy="2542374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4</xdr:row>
      <xdr:rowOff>392906</xdr:rowOff>
    </xdr:from>
    <xdr:to>
      <xdr:col>2</xdr:col>
      <xdr:colOff>2413329</xdr:colOff>
      <xdr:row>4</xdr:row>
      <xdr:rowOff>2786062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8D60C19-ABD1-4978-8911-55CB1BCDA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17168" y="6793706"/>
          <a:ext cx="2234736" cy="2393156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4</xdr:row>
      <xdr:rowOff>313063</xdr:rowOff>
    </xdr:from>
    <xdr:to>
      <xdr:col>5</xdr:col>
      <xdr:colOff>5345908</xdr:colOff>
      <xdr:row>4</xdr:row>
      <xdr:rowOff>2739563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3799A85-146A-4E46-9C53-AE710B095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65644" y="6713863"/>
          <a:ext cx="5119689" cy="2426500"/>
        </a:xfrm>
        <a:prstGeom prst="rect">
          <a:avLst/>
        </a:prstGeom>
      </xdr:spPr>
    </xdr:pic>
    <xdr:clientData/>
  </xdr:twoCellAnchor>
  <xdr:twoCellAnchor editAs="oneCell">
    <xdr:from>
      <xdr:col>2</xdr:col>
      <xdr:colOff>93930</xdr:colOff>
      <xdr:row>7</xdr:row>
      <xdr:rowOff>714371</xdr:rowOff>
    </xdr:from>
    <xdr:to>
      <xdr:col>2</xdr:col>
      <xdr:colOff>2508980</xdr:colOff>
      <xdr:row>7</xdr:row>
      <xdr:rowOff>2234568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1EA8DA0-F2DB-49A9-BCC5-62857169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32505" y="16144871"/>
          <a:ext cx="2415050" cy="1520197"/>
        </a:xfrm>
        <a:prstGeom prst="rect">
          <a:avLst/>
        </a:prstGeom>
      </xdr:spPr>
    </xdr:pic>
    <xdr:clientData/>
  </xdr:twoCellAnchor>
  <xdr:twoCellAnchor editAs="oneCell">
    <xdr:from>
      <xdr:col>5</xdr:col>
      <xdr:colOff>584453</xdr:colOff>
      <xdr:row>7</xdr:row>
      <xdr:rowOff>83344</xdr:rowOff>
    </xdr:from>
    <xdr:to>
      <xdr:col>5</xdr:col>
      <xdr:colOff>5153307</xdr:colOff>
      <xdr:row>7</xdr:row>
      <xdr:rowOff>2917032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E44DE887-A6B6-409A-B9D1-9C19AD5F9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23878" y="15513844"/>
          <a:ext cx="4568854" cy="2833688"/>
        </a:xfrm>
        <a:prstGeom prst="rect">
          <a:avLst/>
        </a:prstGeom>
      </xdr:spPr>
    </xdr:pic>
    <xdr:clientData/>
  </xdr:twoCellAnchor>
  <xdr:twoCellAnchor editAs="oneCell">
    <xdr:from>
      <xdr:col>2</xdr:col>
      <xdr:colOff>215947</xdr:colOff>
      <xdr:row>8</xdr:row>
      <xdr:rowOff>130968</xdr:rowOff>
    </xdr:from>
    <xdr:to>
      <xdr:col>2</xdr:col>
      <xdr:colOff>2393155</xdr:colOff>
      <xdr:row>8</xdr:row>
      <xdr:rowOff>2941678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654220B-FF99-46AD-8101-252114D4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54522" y="18571368"/>
          <a:ext cx="2177208" cy="2810710"/>
        </a:xfrm>
        <a:prstGeom prst="rect">
          <a:avLst/>
        </a:prstGeom>
      </xdr:spPr>
    </xdr:pic>
    <xdr:clientData/>
  </xdr:twoCellAnchor>
  <xdr:twoCellAnchor editAs="oneCell">
    <xdr:from>
      <xdr:col>5</xdr:col>
      <xdr:colOff>188321</xdr:colOff>
      <xdr:row>8</xdr:row>
      <xdr:rowOff>154781</xdr:rowOff>
    </xdr:from>
    <xdr:to>
      <xdr:col>5</xdr:col>
      <xdr:colOff>5429250</xdr:colOff>
      <xdr:row>8</xdr:row>
      <xdr:rowOff>2673350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706C644-454F-40A5-823A-2380F2ADA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27746" y="18595181"/>
          <a:ext cx="5240929" cy="251856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9</xdr:row>
      <xdr:rowOff>130969</xdr:rowOff>
    </xdr:from>
    <xdr:to>
      <xdr:col>2</xdr:col>
      <xdr:colOff>2416968</xdr:colOff>
      <xdr:row>9</xdr:row>
      <xdr:rowOff>2738031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EB4F37D-F20D-47C9-9DE0-B77FE548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57637" y="21581269"/>
          <a:ext cx="2297906" cy="2607062"/>
        </a:xfrm>
        <a:prstGeom prst="rect">
          <a:avLst/>
        </a:prstGeom>
      </xdr:spPr>
    </xdr:pic>
    <xdr:clientData/>
  </xdr:twoCellAnchor>
  <xdr:twoCellAnchor editAs="oneCell">
    <xdr:from>
      <xdr:col>5</xdr:col>
      <xdr:colOff>465941</xdr:colOff>
      <xdr:row>9</xdr:row>
      <xdr:rowOff>119063</xdr:rowOff>
    </xdr:from>
    <xdr:to>
      <xdr:col>5</xdr:col>
      <xdr:colOff>5143500</xdr:colOff>
      <xdr:row>9</xdr:row>
      <xdr:rowOff>2880479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48A28D1-05FF-48D3-AD46-F8730391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105366" y="21569363"/>
          <a:ext cx="4677559" cy="2761416"/>
        </a:xfrm>
        <a:prstGeom prst="rect">
          <a:avLst/>
        </a:prstGeom>
      </xdr:spPr>
    </xdr:pic>
    <xdr:clientData/>
  </xdr:twoCellAnchor>
  <xdr:twoCellAnchor editAs="oneCell">
    <xdr:from>
      <xdr:col>2</xdr:col>
      <xdr:colOff>189999</xdr:colOff>
      <xdr:row>10</xdr:row>
      <xdr:rowOff>130967</xdr:rowOff>
    </xdr:from>
    <xdr:to>
      <xdr:col>2</xdr:col>
      <xdr:colOff>2281085</xdr:colOff>
      <xdr:row>10</xdr:row>
      <xdr:rowOff>2893218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63CABEC-3DB4-4C9F-AC0D-9CB7C34FF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28574" y="24591167"/>
          <a:ext cx="2091086" cy="276225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119063</xdr:colOff>
      <xdr:row>10</xdr:row>
      <xdr:rowOff>196636</xdr:rowOff>
    </xdr:from>
    <xdr:to>
      <xdr:col>5</xdr:col>
      <xdr:colOff>5464970</xdr:colOff>
      <xdr:row>10</xdr:row>
      <xdr:rowOff>2765499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666DB9E-BAA0-4425-A07C-658F7C00F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758488" y="24656836"/>
          <a:ext cx="5345907" cy="2568863"/>
        </a:xfrm>
        <a:prstGeom prst="rect">
          <a:avLst/>
        </a:prstGeom>
      </xdr:spPr>
    </xdr:pic>
    <xdr:clientData/>
  </xdr:twoCellAnchor>
  <xdr:twoCellAnchor editAs="oneCell">
    <xdr:from>
      <xdr:col>2</xdr:col>
      <xdr:colOff>117242</xdr:colOff>
      <xdr:row>11</xdr:row>
      <xdr:rowOff>214313</xdr:rowOff>
    </xdr:from>
    <xdr:to>
      <xdr:col>2</xdr:col>
      <xdr:colOff>2500311</xdr:colOff>
      <xdr:row>11</xdr:row>
      <xdr:rowOff>2715714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83F1BC0-98F6-45EE-9D16-8291DC361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55817" y="27684413"/>
          <a:ext cx="2383069" cy="2501401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119069</xdr:colOff>
      <xdr:row>11</xdr:row>
      <xdr:rowOff>182369</xdr:rowOff>
    </xdr:from>
    <xdr:to>
      <xdr:col>5</xdr:col>
      <xdr:colOff>5468174</xdr:colOff>
      <xdr:row>11</xdr:row>
      <xdr:rowOff>2752769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5D4EBF4-2991-4ABE-B97B-3B303146D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58494" y="27652469"/>
          <a:ext cx="5349105" cy="2570400"/>
        </a:xfrm>
        <a:prstGeom prst="rect">
          <a:avLst/>
        </a:prstGeom>
      </xdr:spPr>
    </xdr:pic>
    <xdr:clientData/>
  </xdr:twoCellAnchor>
  <xdr:twoCellAnchor editAs="oneCell">
    <xdr:from>
      <xdr:col>2</xdr:col>
      <xdr:colOff>122489</xdr:colOff>
      <xdr:row>12</xdr:row>
      <xdr:rowOff>142876</xdr:rowOff>
    </xdr:from>
    <xdr:to>
      <xdr:col>2</xdr:col>
      <xdr:colOff>2476499</xdr:colOff>
      <xdr:row>12</xdr:row>
      <xdr:rowOff>2808246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B0541D5E-DA73-4E72-9F5C-0ABDEBD0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961064" y="30622876"/>
          <a:ext cx="2354010" cy="2665370"/>
        </a:xfrm>
        <a:prstGeom prst="rect">
          <a:avLst/>
        </a:prstGeom>
      </xdr:spPr>
    </xdr:pic>
    <xdr:clientData/>
  </xdr:twoCellAnchor>
  <xdr:twoCellAnchor editAs="oneCell">
    <xdr:from>
      <xdr:col>5</xdr:col>
      <xdr:colOff>142967</xdr:colOff>
      <xdr:row>12</xdr:row>
      <xdr:rowOff>261934</xdr:rowOff>
    </xdr:from>
    <xdr:to>
      <xdr:col>5</xdr:col>
      <xdr:colOff>5476875</xdr:colOff>
      <xdr:row>12</xdr:row>
      <xdr:rowOff>2800953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2A840AC-A334-453F-9E51-6EE71285B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782392" y="30741934"/>
          <a:ext cx="5333908" cy="2539019"/>
        </a:xfrm>
        <a:prstGeom prst="rect">
          <a:avLst/>
        </a:prstGeom>
      </xdr:spPr>
    </xdr:pic>
    <xdr:clientData/>
  </xdr:twoCellAnchor>
  <xdr:twoCellAnchor editAs="oneCell">
    <xdr:from>
      <xdr:col>2</xdr:col>
      <xdr:colOff>83343</xdr:colOff>
      <xdr:row>13</xdr:row>
      <xdr:rowOff>476248</xdr:rowOff>
    </xdr:from>
    <xdr:to>
      <xdr:col>2</xdr:col>
      <xdr:colOff>2536153</xdr:colOff>
      <xdr:row>13</xdr:row>
      <xdr:rowOff>2452686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31B649DB-7D00-410E-8516-F6300A42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921918" y="33966148"/>
          <a:ext cx="2452810" cy="1976438"/>
        </a:xfrm>
        <a:prstGeom prst="rect">
          <a:avLst/>
        </a:prstGeom>
      </xdr:spPr>
    </xdr:pic>
    <xdr:clientData/>
  </xdr:twoCellAnchor>
  <xdr:twoCellAnchor editAs="oneCell">
    <xdr:from>
      <xdr:col>5</xdr:col>
      <xdr:colOff>194279</xdr:colOff>
      <xdr:row>13</xdr:row>
      <xdr:rowOff>273842</xdr:rowOff>
    </xdr:from>
    <xdr:to>
      <xdr:col>5</xdr:col>
      <xdr:colOff>5457967</xdr:colOff>
      <xdr:row>13</xdr:row>
      <xdr:rowOff>2868266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8A4D9AC-E63C-429D-9E9F-46A498A5F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833704" y="33763742"/>
          <a:ext cx="5263688" cy="259442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190525</xdr:colOff>
      <xdr:row>14</xdr:row>
      <xdr:rowOff>416716</xdr:rowOff>
    </xdr:from>
    <xdr:to>
      <xdr:col>2</xdr:col>
      <xdr:colOff>2445066</xdr:colOff>
      <xdr:row>14</xdr:row>
      <xdr:rowOff>2464591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C6A061D-2523-4859-BAA4-01FFB2AD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29100" y="36916516"/>
          <a:ext cx="2254541" cy="2047875"/>
        </a:xfrm>
        <a:prstGeom prst="rect">
          <a:avLst/>
        </a:prstGeom>
      </xdr:spPr>
    </xdr:pic>
    <xdr:clientData/>
  </xdr:twoCellAnchor>
  <xdr:twoCellAnchor editAs="oneCell">
    <xdr:from>
      <xdr:col>5</xdr:col>
      <xdr:colOff>133547</xdr:colOff>
      <xdr:row>14</xdr:row>
      <xdr:rowOff>154780</xdr:rowOff>
    </xdr:from>
    <xdr:to>
      <xdr:col>5</xdr:col>
      <xdr:colOff>5429251</xdr:colOff>
      <xdr:row>14</xdr:row>
      <xdr:rowOff>2685986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C69A55F-A045-46A3-9D88-6F625945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72972" y="36654580"/>
          <a:ext cx="5295704" cy="2531206"/>
        </a:xfrm>
        <a:prstGeom prst="rect">
          <a:avLst/>
        </a:prstGeom>
      </xdr:spPr>
    </xdr:pic>
    <xdr:clientData/>
  </xdr:twoCellAnchor>
  <xdr:twoCellAnchor editAs="oneCell">
    <xdr:from>
      <xdr:col>2</xdr:col>
      <xdr:colOff>166689</xdr:colOff>
      <xdr:row>17</xdr:row>
      <xdr:rowOff>154781</xdr:rowOff>
    </xdr:from>
    <xdr:to>
      <xdr:col>2</xdr:col>
      <xdr:colOff>2329166</xdr:colOff>
      <xdr:row>17</xdr:row>
      <xdr:rowOff>2926943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736BDAA-4C8E-4DC9-811D-4E26C02DC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05264" y="45684281"/>
          <a:ext cx="2162477" cy="2772162"/>
        </a:xfrm>
        <a:prstGeom prst="rect">
          <a:avLst/>
        </a:prstGeom>
      </xdr:spPr>
    </xdr:pic>
    <xdr:clientData/>
  </xdr:twoCellAnchor>
  <xdr:twoCellAnchor editAs="oneCell">
    <xdr:from>
      <xdr:col>5</xdr:col>
      <xdr:colOff>163326</xdr:colOff>
      <xdr:row>17</xdr:row>
      <xdr:rowOff>214314</xdr:rowOff>
    </xdr:from>
    <xdr:to>
      <xdr:col>5</xdr:col>
      <xdr:colOff>5438707</xdr:colOff>
      <xdr:row>17</xdr:row>
      <xdr:rowOff>2786062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7D09056D-AFE6-4CCD-90DB-9270BFA8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02751" y="45743814"/>
          <a:ext cx="5275381" cy="257174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95251</xdr:colOff>
      <xdr:row>18</xdr:row>
      <xdr:rowOff>59533</xdr:rowOff>
    </xdr:from>
    <xdr:to>
      <xdr:col>2</xdr:col>
      <xdr:colOff>2524465</xdr:colOff>
      <xdr:row>18</xdr:row>
      <xdr:rowOff>2984116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D904D4C-FE8F-4912-AB93-E6170CB7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933826" y="48598933"/>
          <a:ext cx="2429214" cy="2924583"/>
        </a:xfrm>
        <a:prstGeom prst="rect">
          <a:avLst/>
        </a:prstGeom>
      </xdr:spPr>
    </xdr:pic>
    <xdr:clientData/>
  </xdr:twoCellAnchor>
  <xdr:twoCellAnchor editAs="oneCell">
    <xdr:from>
      <xdr:col>5</xdr:col>
      <xdr:colOff>120357</xdr:colOff>
      <xdr:row>18</xdr:row>
      <xdr:rowOff>214310</xdr:rowOff>
    </xdr:from>
    <xdr:to>
      <xdr:col>5</xdr:col>
      <xdr:colOff>5453063</xdr:colOff>
      <xdr:row>18</xdr:row>
      <xdr:rowOff>2808176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AD70A7E-362D-406B-8C6E-586B9DE5F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759782" y="48753710"/>
          <a:ext cx="5332706" cy="2593866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19</xdr:row>
      <xdr:rowOff>297655</xdr:rowOff>
    </xdr:from>
    <xdr:to>
      <xdr:col>5</xdr:col>
      <xdr:colOff>5438496</xdr:colOff>
      <xdr:row>19</xdr:row>
      <xdr:rowOff>2809872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F111CB45-C42B-4DE9-B444-BB184C7E8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53738" y="51846955"/>
          <a:ext cx="5224183" cy="2512217"/>
        </a:xfrm>
        <a:prstGeom prst="rect">
          <a:avLst/>
        </a:prstGeom>
      </xdr:spPr>
    </xdr:pic>
    <xdr:clientData/>
  </xdr:twoCellAnchor>
  <xdr:twoCellAnchor editAs="oneCell">
    <xdr:from>
      <xdr:col>2</xdr:col>
      <xdr:colOff>59531</xdr:colOff>
      <xdr:row>19</xdr:row>
      <xdr:rowOff>500056</xdr:rowOff>
    </xdr:from>
    <xdr:to>
      <xdr:col>2</xdr:col>
      <xdr:colOff>2551871</xdr:colOff>
      <xdr:row>19</xdr:row>
      <xdr:rowOff>2655087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E078D41D-45EC-470D-BCEC-51DFE24C8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98106" y="52049356"/>
          <a:ext cx="2492340" cy="2155031"/>
        </a:xfrm>
        <a:prstGeom prst="rect">
          <a:avLst/>
        </a:prstGeom>
      </xdr:spPr>
    </xdr:pic>
    <xdr:clientData/>
  </xdr:twoCellAnchor>
  <xdr:twoCellAnchor editAs="oneCell">
    <xdr:from>
      <xdr:col>2</xdr:col>
      <xdr:colOff>332721</xdr:colOff>
      <xdr:row>15</xdr:row>
      <xdr:rowOff>107157</xdr:rowOff>
    </xdr:from>
    <xdr:to>
      <xdr:col>2</xdr:col>
      <xdr:colOff>2317735</xdr:colOff>
      <xdr:row>15</xdr:row>
      <xdr:rowOff>2944341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0F4B4C2-C983-456C-8BEE-DD6442289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171296" y="39616857"/>
          <a:ext cx="1985014" cy="2837184"/>
        </a:xfrm>
        <a:prstGeom prst="rect">
          <a:avLst/>
        </a:prstGeom>
      </xdr:spPr>
    </xdr:pic>
    <xdr:clientData/>
  </xdr:twoCellAnchor>
  <xdr:twoCellAnchor editAs="oneCell">
    <xdr:from>
      <xdr:col>5</xdr:col>
      <xdr:colOff>236378</xdr:colOff>
      <xdr:row>15</xdr:row>
      <xdr:rowOff>202406</xdr:rowOff>
    </xdr:from>
    <xdr:to>
      <xdr:col>5</xdr:col>
      <xdr:colOff>5381777</xdr:colOff>
      <xdr:row>15</xdr:row>
      <xdr:rowOff>2777805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A5370856-E676-432F-82B5-59A900C58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875803" y="39712106"/>
          <a:ext cx="5145399" cy="2575399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119063</xdr:colOff>
      <xdr:row>16</xdr:row>
      <xdr:rowOff>190499</xdr:rowOff>
    </xdr:from>
    <xdr:to>
      <xdr:col>2</xdr:col>
      <xdr:colOff>2500313</xdr:colOff>
      <xdr:row>16</xdr:row>
      <xdr:rowOff>2698394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D12DD2FF-1330-465E-AC8A-8B54184A8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957638" y="42710099"/>
          <a:ext cx="2381250" cy="2507895"/>
        </a:xfrm>
        <a:prstGeom prst="rect">
          <a:avLst/>
        </a:prstGeom>
      </xdr:spPr>
    </xdr:pic>
    <xdr:clientData/>
  </xdr:twoCellAnchor>
  <xdr:twoCellAnchor editAs="oneCell">
    <xdr:from>
      <xdr:col>5</xdr:col>
      <xdr:colOff>165352</xdr:colOff>
      <xdr:row>16</xdr:row>
      <xdr:rowOff>226218</xdr:rowOff>
    </xdr:from>
    <xdr:to>
      <xdr:col>5</xdr:col>
      <xdr:colOff>5429396</xdr:colOff>
      <xdr:row>16</xdr:row>
      <xdr:rowOff>2665788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3F5A6893-8EEF-4F1B-9418-FB47C7D70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804777" y="42745818"/>
          <a:ext cx="5264044" cy="2439570"/>
        </a:xfrm>
        <a:prstGeom prst="rect">
          <a:avLst/>
        </a:prstGeom>
      </xdr:spPr>
    </xdr:pic>
    <xdr:clientData/>
  </xdr:twoCellAnchor>
  <xdr:twoCellAnchor editAs="oneCell">
    <xdr:from>
      <xdr:col>2</xdr:col>
      <xdr:colOff>198556</xdr:colOff>
      <xdr:row>20</xdr:row>
      <xdr:rowOff>595310</xdr:rowOff>
    </xdr:from>
    <xdr:to>
      <xdr:col>2</xdr:col>
      <xdr:colOff>2398439</xdr:colOff>
      <xdr:row>20</xdr:row>
      <xdr:rowOff>2334752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8B1BBDB-D61D-4744-A31F-8BCD2B1AB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037131" y="55154510"/>
          <a:ext cx="2199883" cy="1739442"/>
        </a:xfrm>
        <a:prstGeom prst="rect">
          <a:avLst/>
        </a:prstGeom>
      </xdr:spPr>
    </xdr:pic>
    <xdr:clientData/>
  </xdr:twoCellAnchor>
  <xdr:twoCellAnchor editAs="oneCell">
    <xdr:from>
      <xdr:col>5</xdr:col>
      <xdr:colOff>165484</xdr:colOff>
      <xdr:row>20</xdr:row>
      <xdr:rowOff>285746</xdr:rowOff>
    </xdr:from>
    <xdr:to>
      <xdr:col>5</xdr:col>
      <xdr:colOff>5334000</xdr:colOff>
      <xdr:row>20</xdr:row>
      <xdr:rowOff>2785676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B160EA09-0C93-4920-96DD-CA2C9DC49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804909" y="54844946"/>
          <a:ext cx="5168516" cy="2499930"/>
        </a:xfrm>
        <a:prstGeom prst="rect">
          <a:avLst/>
        </a:prstGeom>
      </xdr:spPr>
    </xdr:pic>
    <xdr:clientData/>
  </xdr:twoCellAnchor>
  <xdr:twoCellAnchor editAs="oneCell">
    <xdr:from>
      <xdr:col>2</xdr:col>
      <xdr:colOff>110047</xdr:colOff>
      <xdr:row>6</xdr:row>
      <xdr:rowOff>321467</xdr:rowOff>
    </xdr:from>
    <xdr:to>
      <xdr:col>2</xdr:col>
      <xdr:colOff>2547937</xdr:colOff>
      <xdr:row>6</xdr:row>
      <xdr:rowOff>2842729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F25E19C1-C6DC-4AD1-83FD-505787780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948622" y="12742067"/>
          <a:ext cx="2437890" cy="2521262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178593</xdr:colOff>
      <xdr:row>6</xdr:row>
      <xdr:rowOff>147147</xdr:rowOff>
    </xdr:from>
    <xdr:to>
      <xdr:col>5</xdr:col>
      <xdr:colOff>5322094</xdr:colOff>
      <xdr:row>6</xdr:row>
      <xdr:rowOff>2799625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26E2AD17-A539-4F69-97C6-92DC9737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818018" y="12567747"/>
          <a:ext cx="5143501" cy="265247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28</xdr:row>
      <xdr:rowOff>392907</xdr:rowOff>
    </xdr:from>
    <xdr:to>
      <xdr:col>2</xdr:col>
      <xdr:colOff>2500312</xdr:colOff>
      <xdr:row>28</xdr:row>
      <xdr:rowOff>2267255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CFBBD602-10FB-4F19-9003-D0E4FB7A4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933825" y="79031307"/>
          <a:ext cx="2405062" cy="1874348"/>
        </a:xfrm>
        <a:prstGeom prst="rect">
          <a:avLst/>
        </a:prstGeom>
      </xdr:spPr>
    </xdr:pic>
    <xdr:clientData/>
  </xdr:twoCellAnchor>
  <xdr:twoCellAnchor editAs="oneCell">
    <xdr:from>
      <xdr:col>5</xdr:col>
      <xdr:colOff>128531</xdr:colOff>
      <xdr:row>28</xdr:row>
      <xdr:rowOff>273843</xdr:rowOff>
    </xdr:from>
    <xdr:to>
      <xdr:col>5</xdr:col>
      <xdr:colOff>5296047</xdr:colOff>
      <xdr:row>28</xdr:row>
      <xdr:rowOff>2634816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07626552-065A-4ADB-877F-5E864430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767956" y="78912243"/>
          <a:ext cx="5167516" cy="2360973"/>
        </a:xfrm>
        <a:prstGeom prst="rect">
          <a:avLst/>
        </a:prstGeom>
      </xdr:spPr>
    </xdr:pic>
    <xdr:clientData/>
  </xdr:twoCellAnchor>
  <xdr:twoCellAnchor editAs="oneCell">
    <xdr:from>
      <xdr:col>2</xdr:col>
      <xdr:colOff>61949</xdr:colOff>
      <xdr:row>22</xdr:row>
      <xdr:rowOff>315919</xdr:rowOff>
    </xdr:from>
    <xdr:to>
      <xdr:col>2</xdr:col>
      <xdr:colOff>2559843</xdr:colOff>
      <xdr:row>22</xdr:row>
      <xdr:rowOff>2291745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47016A9F-9613-4D43-8EEB-938E504BD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900524" y="60894919"/>
          <a:ext cx="2497894" cy="1975826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380998</xdr:colOff>
      <xdr:row>22</xdr:row>
      <xdr:rowOff>100011</xdr:rowOff>
    </xdr:from>
    <xdr:to>
      <xdr:col>5</xdr:col>
      <xdr:colOff>5145360</xdr:colOff>
      <xdr:row>22</xdr:row>
      <xdr:rowOff>2934806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ADA254E-51BE-4886-9976-01DBC2E96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20423" y="60679011"/>
          <a:ext cx="4764362" cy="2834795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130967</xdr:colOff>
      <xdr:row>23</xdr:row>
      <xdr:rowOff>250030</xdr:rowOff>
    </xdr:from>
    <xdr:to>
      <xdr:col>2</xdr:col>
      <xdr:colOff>2488406</xdr:colOff>
      <xdr:row>23</xdr:row>
      <xdr:rowOff>2607469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E8C87CE-403B-4749-9CF2-B34C156F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969542" y="63838930"/>
          <a:ext cx="2357439" cy="2357439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309564</xdr:colOff>
      <xdr:row>23</xdr:row>
      <xdr:rowOff>95733</xdr:rowOff>
    </xdr:from>
    <xdr:to>
      <xdr:col>5</xdr:col>
      <xdr:colOff>5167314</xdr:colOff>
      <xdr:row>23</xdr:row>
      <xdr:rowOff>2894408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D45CF1EF-C362-4509-88AE-E506DA03B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48989" y="63684633"/>
          <a:ext cx="4857750" cy="2798675"/>
        </a:xfrm>
        <a:prstGeom prst="rect">
          <a:avLst/>
        </a:prstGeom>
      </xdr:spPr>
    </xdr:pic>
    <xdr:clientData/>
  </xdr:twoCellAnchor>
  <xdr:twoCellAnchor editAs="oneCell">
    <xdr:from>
      <xdr:col>2</xdr:col>
      <xdr:colOff>113836</xdr:colOff>
      <xdr:row>5</xdr:row>
      <xdr:rowOff>273843</xdr:rowOff>
    </xdr:from>
    <xdr:to>
      <xdr:col>2</xdr:col>
      <xdr:colOff>2486998</xdr:colOff>
      <xdr:row>5</xdr:row>
      <xdr:rowOff>2698948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5C617DE1-265A-4B58-AC55-9611D7F76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952411" y="9684543"/>
          <a:ext cx="2373162" cy="2425105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595311</xdr:colOff>
      <xdr:row>5</xdr:row>
      <xdr:rowOff>144750</xdr:rowOff>
    </xdr:from>
    <xdr:to>
      <xdr:col>5</xdr:col>
      <xdr:colOff>4961998</xdr:colOff>
      <xdr:row>5</xdr:row>
      <xdr:rowOff>2861036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6AAE90A2-6BC9-48C2-BEED-D6CC92C0B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234736" y="9555450"/>
          <a:ext cx="4366687" cy="2716286"/>
        </a:xfrm>
        <a:prstGeom prst="rect">
          <a:avLst/>
        </a:prstGeom>
      </xdr:spPr>
    </xdr:pic>
    <xdr:clientData/>
  </xdr:twoCellAnchor>
  <xdr:twoCellAnchor editAs="oneCell">
    <xdr:from>
      <xdr:col>2</xdr:col>
      <xdr:colOff>81644</xdr:colOff>
      <xdr:row>24</xdr:row>
      <xdr:rowOff>202406</xdr:rowOff>
    </xdr:from>
    <xdr:to>
      <xdr:col>2</xdr:col>
      <xdr:colOff>2524124</xdr:colOff>
      <xdr:row>24</xdr:row>
      <xdr:rowOff>2716723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148695B9-4BF5-49EF-A27C-AFD4DC0A3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920219" y="66801206"/>
          <a:ext cx="2442480" cy="2514317"/>
        </a:xfrm>
        <a:prstGeom prst="rect">
          <a:avLst/>
        </a:prstGeom>
      </xdr:spPr>
    </xdr:pic>
    <xdr:clientData/>
  </xdr:twoCellAnchor>
  <xdr:twoCellAnchor editAs="oneCell">
    <xdr:from>
      <xdr:col>5</xdr:col>
      <xdr:colOff>341491</xdr:colOff>
      <xdr:row>24</xdr:row>
      <xdr:rowOff>154781</xdr:rowOff>
    </xdr:from>
    <xdr:to>
      <xdr:col>5</xdr:col>
      <xdr:colOff>5274469</xdr:colOff>
      <xdr:row>24</xdr:row>
      <xdr:rowOff>2844220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8897BDD6-B85E-4BF5-80FD-FE1BCD71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80916" y="66753581"/>
          <a:ext cx="4932978" cy="2689439"/>
        </a:xfrm>
        <a:prstGeom prst="rect">
          <a:avLst/>
        </a:prstGeom>
      </xdr:spPr>
    </xdr:pic>
    <xdr:clientData/>
  </xdr:twoCellAnchor>
  <xdr:twoCellAnchor editAs="oneCell">
    <xdr:from>
      <xdr:col>2</xdr:col>
      <xdr:colOff>131778</xdr:colOff>
      <xdr:row>25</xdr:row>
      <xdr:rowOff>238121</xdr:rowOff>
    </xdr:from>
    <xdr:to>
      <xdr:col>2</xdr:col>
      <xdr:colOff>2517641</xdr:colOff>
      <xdr:row>25</xdr:row>
      <xdr:rowOff>2767711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6781614A-2305-46CA-B313-B11BFDF5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970353" y="69846821"/>
          <a:ext cx="2385863" cy="252959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25</xdr:row>
      <xdr:rowOff>124306</xdr:rowOff>
    </xdr:from>
    <xdr:to>
      <xdr:col>5</xdr:col>
      <xdr:colOff>5292976</xdr:colOff>
      <xdr:row>25</xdr:row>
      <xdr:rowOff>2775154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5073E457-A7F6-40CD-A306-0D0A55823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44238" y="69733006"/>
          <a:ext cx="4888163" cy="2650848"/>
        </a:xfrm>
        <a:prstGeom prst="rect">
          <a:avLst/>
        </a:prstGeom>
      </xdr:spPr>
    </xdr:pic>
    <xdr:clientData/>
  </xdr:twoCellAnchor>
  <xdr:twoCellAnchor editAs="oneCell">
    <xdr:from>
      <xdr:col>2</xdr:col>
      <xdr:colOff>241478</xdr:colOff>
      <xdr:row>26</xdr:row>
      <xdr:rowOff>416718</xdr:rowOff>
    </xdr:from>
    <xdr:to>
      <xdr:col>2</xdr:col>
      <xdr:colOff>2500311</xdr:colOff>
      <xdr:row>26</xdr:row>
      <xdr:rowOff>2395188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5BF7A3C-1321-4FC6-AF93-40C0F0D1B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080053" y="73035318"/>
          <a:ext cx="2258833" cy="1978470"/>
        </a:xfrm>
        <a:prstGeom prst="rect">
          <a:avLst/>
        </a:prstGeom>
      </xdr:spPr>
    </xdr:pic>
    <xdr:clientData/>
  </xdr:twoCellAnchor>
  <xdr:twoCellAnchor editAs="oneCell">
    <xdr:from>
      <xdr:col>5</xdr:col>
      <xdr:colOff>418987</xdr:colOff>
      <xdr:row>26</xdr:row>
      <xdr:rowOff>119062</xdr:rowOff>
    </xdr:from>
    <xdr:to>
      <xdr:col>5</xdr:col>
      <xdr:colOff>5191125</xdr:colOff>
      <xdr:row>26</xdr:row>
      <xdr:rowOff>2865195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BAB90E39-E13C-4F64-810A-6B19339A8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58412" y="72737662"/>
          <a:ext cx="4772138" cy="2746133"/>
        </a:xfrm>
        <a:prstGeom prst="rect">
          <a:avLst/>
        </a:prstGeom>
      </xdr:spPr>
    </xdr:pic>
    <xdr:clientData/>
  </xdr:twoCellAnchor>
  <xdr:twoCellAnchor editAs="oneCell">
    <xdr:from>
      <xdr:col>2</xdr:col>
      <xdr:colOff>91124</xdr:colOff>
      <xdr:row>27</xdr:row>
      <xdr:rowOff>595313</xdr:rowOff>
    </xdr:from>
    <xdr:to>
      <xdr:col>2</xdr:col>
      <xdr:colOff>2500313</xdr:colOff>
      <xdr:row>27</xdr:row>
      <xdr:rowOff>2486768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C8B2A860-99F3-4BF5-BFE3-0DBD14623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929699" y="76223813"/>
          <a:ext cx="2409189" cy="1891455"/>
        </a:xfrm>
        <a:prstGeom prst="rect">
          <a:avLst/>
        </a:prstGeom>
      </xdr:spPr>
    </xdr:pic>
    <xdr:clientData/>
  </xdr:twoCellAnchor>
  <xdr:twoCellAnchor editAs="oneCell">
    <xdr:from>
      <xdr:col>5</xdr:col>
      <xdr:colOff>321468</xdr:colOff>
      <xdr:row>27</xdr:row>
      <xdr:rowOff>62216</xdr:rowOff>
    </xdr:from>
    <xdr:to>
      <xdr:col>5</xdr:col>
      <xdr:colOff>5381053</xdr:colOff>
      <xdr:row>27</xdr:row>
      <xdr:rowOff>2906142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5C0C3663-924C-499F-9150-AC9FAB30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60893" y="75690716"/>
          <a:ext cx="5059585" cy="2843926"/>
        </a:xfrm>
        <a:prstGeom prst="rect">
          <a:avLst/>
        </a:prstGeom>
      </xdr:spPr>
    </xdr:pic>
    <xdr:clientData/>
  </xdr:twoCellAnchor>
  <xdr:twoCellAnchor editAs="oneCell">
    <xdr:from>
      <xdr:col>5</xdr:col>
      <xdr:colOff>354070</xdr:colOff>
      <xdr:row>29</xdr:row>
      <xdr:rowOff>59532</xdr:rowOff>
    </xdr:from>
    <xdr:to>
      <xdr:col>5</xdr:col>
      <xdr:colOff>5142971</xdr:colOff>
      <xdr:row>29</xdr:row>
      <xdr:rowOff>2920523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1AB18A8F-B865-4B3F-9AA1-4BFA759C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93495" y="81707832"/>
          <a:ext cx="4788901" cy="2860991"/>
        </a:xfrm>
        <a:prstGeom prst="rect">
          <a:avLst/>
        </a:prstGeom>
      </xdr:spPr>
    </xdr:pic>
    <xdr:clientData/>
  </xdr:twoCellAnchor>
  <xdr:twoCellAnchor editAs="oneCell">
    <xdr:from>
      <xdr:col>2</xdr:col>
      <xdr:colOff>283632</xdr:colOff>
      <xdr:row>29</xdr:row>
      <xdr:rowOff>47626</xdr:rowOff>
    </xdr:from>
    <xdr:to>
      <xdr:col>2</xdr:col>
      <xdr:colOff>2285996</xdr:colOff>
      <xdr:row>29</xdr:row>
      <xdr:rowOff>2938540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250DE7A0-BC0B-48F0-86C7-7D20C50D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122207" y="81695926"/>
          <a:ext cx="2002364" cy="2890914"/>
        </a:xfrm>
        <a:prstGeom prst="rect">
          <a:avLst/>
        </a:prstGeom>
      </xdr:spPr>
    </xdr:pic>
    <xdr:clientData/>
  </xdr:twoCellAnchor>
  <xdr:twoCellAnchor editAs="oneCell">
    <xdr:from>
      <xdr:col>2</xdr:col>
      <xdr:colOff>122992</xdr:colOff>
      <xdr:row>21</xdr:row>
      <xdr:rowOff>666748</xdr:rowOff>
    </xdr:from>
    <xdr:to>
      <xdr:col>2</xdr:col>
      <xdr:colOff>2499055</xdr:colOff>
      <xdr:row>21</xdr:row>
      <xdr:rowOff>2503563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2DE735EA-F259-45F3-94C4-1AED6E78D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961567" y="58235848"/>
          <a:ext cx="2376063" cy="1836815"/>
        </a:xfrm>
        <a:prstGeom prst="rect">
          <a:avLst/>
        </a:prstGeom>
      </xdr:spPr>
    </xdr:pic>
    <xdr:clientData/>
  </xdr:twoCellAnchor>
  <xdr:twoCellAnchor editAs="oneCell">
    <xdr:from>
      <xdr:col>5</xdr:col>
      <xdr:colOff>280708</xdr:colOff>
      <xdr:row>21</xdr:row>
      <xdr:rowOff>83343</xdr:rowOff>
    </xdr:from>
    <xdr:to>
      <xdr:col>5</xdr:col>
      <xdr:colOff>5319182</xdr:colOff>
      <xdr:row>21</xdr:row>
      <xdr:rowOff>2870430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8B37F7AF-862C-428B-8C65-79E78952A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20133" y="57652443"/>
          <a:ext cx="5038474" cy="2787087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30</xdr:row>
      <xdr:rowOff>226216</xdr:rowOff>
    </xdr:from>
    <xdr:to>
      <xdr:col>2</xdr:col>
      <xdr:colOff>2559845</xdr:colOff>
      <xdr:row>30</xdr:row>
      <xdr:rowOff>2876269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1BF5CBC4-BEC3-4F4B-8246-CF3B2D9C1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898107" y="84884416"/>
          <a:ext cx="2500313" cy="2650053"/>
        </a:xfrm>
        <a:prstGeom prst="rect">
          <a:avLst/>
        </a:prstGeom>
      </xdr:spPr>
    </xdr:pic>
    <xdr:clientData/>
  </xdr:twoCellAnchor>
  <xdr:twoCellAnchor editAs="oneCell">
    <xdr:from>
      <xdr:col>5</xdr:col>
      <xdr:colOff>375404</xdr:colOff>
      <xdr:row>30</xdr:row>
      <xdr:rowOff>95249</xdr:rowOff>
    </xdr:from>
    <xdr:to>
      <xdr:col>5</xdr:col>
      <xdr:colOff>5262563</xdr:colOff>
      <xdr:row>30</xdr:row>
      <xdr:rowOff>2883907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A0E68B21-6BF6-411C-A20D-4FB6A0C00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14829" y="84753449"/>
          <a:ext cx="4887159" cy="2788658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31</xdr:row>
      <xdr:rowOff>142874</xdr:rowOff>
    </xdr:from>
    <xdr:to>
      <xdr:col>5</xdr:col>
      <xdr:colOff>5403629</xdr:colOff>
      <xdr:row>31</xdr:row>
      <xdr:rowOff>2878570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9CC5B14F-1C13-489B-81D5-E9E3EB229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72800" y="87810974"/>
          <a:ext cx="5070254" cy="2735696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130969</xdr:colOff>
      <xdr:row>31</xdr:row>
      <xdr:rowOff>369092</xdr:rowOff>
    </xdr:from>
    <xdr:to>
      <xdr:col>2</xdr:col>
      <xdr:colOff>2495853</xdr:colOff>
      <xdr:row>31</xdr:row>
      <xdr:rowOff>2750342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ACCDFD90-1234-4816-B3A7-41BF86EE2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969544" y="88037192"/>
          <a:ext cx="2364884" cy="2381250"/>
        </a:xfrm>
        <a:prstGeom prst="rect">
          <a:avLst/>
        </a:prstGeom>
      </xdr:spPr>
    </xdr:pic>
    <xdr:clientData/>
  </xdr:twoCellAnchor>
  <xdr:twoCellAnchor editAs="oneCell">
    <xdr:from>
      <xdr:col>2</xdr:col>
      <xdr:colOff>176666</xdr:colOff>
      <xdr:row>32</xdr:row>
      <xdr:rowOff>607217</xdr:rowOff>
    </xdr:from>
    <xdr:to>
      <xdr:col>2</xdr:col>
      <xdr:colOff>2196702</xdr:colOff>
      <xdr:row>32</xdr:row>
      <xdr:rowOff>2458542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2B724AA4-1D29-46EA-9DAB-F386B3133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015241" y="91285217"/>
          <a:ext cx="2020036" cy="1851325"/>
        </a:xfrm>
        <a:prstGeom prst="rect">
          <a:avLst/>
        </a:prstGeom>
      </xdr:spPr>
    </xdr:pic>
    <xdr:clientData/>
  </xdr:twoCellAnchor>
  <xdr:twoCellAnchor editAs="oneCell">
    <xdr:from>
      <xdr:col>5</xdr:col>
      <xdr:colOff>414507</xdr:colOff>
      <xdr:row>32</xdr:row>
      <xdr:rowOff>107159</xdr:rowOff>
    </xdr:from>
    <xdr:to>
      <xdr:col>5</xdr:col>
      <xdr:colOff>5262562</xdr:colOff>
      <xdr:row>32</xdr:row>
      <xdr:rowOff>2871523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4A0370A4-7BA3-43E5-8659-E6B242DD8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053932" y="90785159"/>
          <a:ext cx="4848055" cy="2764364"/>
        </a:xfrm>
        <a:prstGeom prst="rect">
          <a:avLst/>
        </a:prstGeom>
      </xdr:spPr>
    </xdr:pic>
    <xdr:clientData/>
  </xdr:twoCellAnchor>
  <xdr:twoCellAnchor editAs="oneCell">
    <xdr:from>
      <xdr:col>2</xdr:col>
      <xdr:colOff>94212</xdr:colOff>
      <xdr:row>34</xdr:row>
      <xdr:rowOff>345280</xdr:rowOff>
    </xdr:from>
    <xdr:to>
      <xdr:col>2</xdr:col>
      <xdr:colOff>2524886</xdr:colOff>
      <xdr:row>34</xdr:row>
      <xdr:rowOff>2381250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440E546E-D780-4202-9411-2CEC07DD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932787" y="97043080"/>
          <a:ext cx="2430674" cy="2035970"/>
        </a:xfrm>
        <a:prstGeom prst="rect">
          <a:avLst/>
        </a:prstGeom>
      </xdr:spPr>
    </xdr:pic>
    <xdr:clientData/>
  </xdr:twoCellAnchor>
  <xdr:twoCellAnchor editAs="oneCell">
    <xdr:from>
      <xdr:col>5</xdr:col>
      <xdr:colOff>260786</xdr:colOff>
      <xdr:row>34</xdr:row>
      <xdr:rowOff>130969</xdr:rowOff>
    </xdr:from>
    <xdr:to>
      <xdr:col>5</xdr:col>
      <xdr:colOff>5457311</xdr:colOff>
      <xdr:row>34</xdr:row>
      <xdr:rowOff>2884683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8544FE7-7E0D-4DEC-A620-208D5DD96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0211" y="96828769"/>
          <a:ext cx="5196525" cy="2753714"/>
        </a:xfrm>
        <a:prstGeom prst="rect">
          <a:avLst/>
        </a:prstGeom>
      </xdr:spPr>
    </xdr:pic>
    <xdr:clientData/>
  </xdr:twoCellAnchor>
  <xdr:twoCellAnchor editAs="oneCell">
    <xdr:from>
      <xdr:col>2</xdr:col>
      <xdr:colOff>130063</xdr:colOff>
      <xdr:row>35</xdr:row>
      <xdr:rowOff>428623</xdr:rowOff>
    </xdr:from>
    <xdr:to>
      <xdr:col>2</xdr:col>
      <xdr:colOff>2377366</xdr:colOff>
      <xdr:row>35</xdr:row>
      <xdr:rowOff>2353428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D3B17723-B4C3-4DBE-B0B4-3CE9CBE08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968638" y="100136323"/>
          <a:ext cx="2247303" cy="1924805"/>
        </a:xfrm>
        <a:prstGeom prst="rect">
          <a:avLst/>
        </a:prstGeom>
      </xdr:spPr>
    </xdr:pic>
    <xdr:clientData/>
  </xdr:twoCellAnchor>
  <xdr:twoCellAnchor editAs="oneCell">
    <xdr:from>
      <xdr:col>5</xdr:col>
      <xdr:colOff>539523</xdr:colOff>
      <xdr:row>35</xdr:row>
      <xdr:rowOff>238124</xdr:rowOff>
    </xdr:from>
    <xdr:to>
      <xdr:col>5</xdr:col>
      <xdr:colOff>5102449</xdr:colOff>
      <xdr:row>35</xdr:row>
      <xdr:rowOff>2889509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2DBE1736-9E89-4A59-919C-8B484525E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178948" y="99945824"/>
          <a:ext cx="4562926" cy="2651385"/>
        </a:xfrm>
        <a:prstGeom prst="rect">
          <a:avLst/>
        </a:prstGeom>
      </xdr:spPr>
    </xdr:pic>
    <xdr:clientData/>
  </xdr:twoCellAnchor>
  <xdr:twoCellAnchor editAs="oneCell">
    <xdr:from>
      <xdr:col>2</xdr:col>
      <xdr:colOff>143819</xdr:colOff>
      <xdr:row>36</xdr:row>
      <xdr:rowOff>214314</xdr:rowOff>
    </xdr:from>
    <xdr:to>
      <xdr:col>2</xdr:col>
      <xdr:colOff>2520682</xdr:colOff>
      <xdr:row>36</xdr:row>
      <xdr:rowOff>1910704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DADA559A-65EE-4B9B-8A91-45F6E0A0D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3982394" y="102931914"/>
          <a:ext cx="2376863" cy="1696390"/>
        </a:xfrm>
        <a:prstGeom prst="rect">
          <a:avLst/>
        </a:prstGeom>
      </xdr:spPr>
    </xdr:pic>
    <xdr:clientData/>
  </xdr:twoCellAnchor>
  <xdr:twoCellAnchor editAs="oneCell">
    <xdr:from>
      <xdr:col>5</xdr:col>
      <xdr:colOff>93478</xdr:colOff>
      <xdr:row>36</xdr:row>
      <xdr:rowOff>178593</xdr:rowOff>
    </xdr:from>
    <xdr:to>
      <xdr:col>5</xdr:col>
      <xdr:colOff>5536407</xdr:colOff>
      <xdr:row>36</xdr:row>
      <xdr:rowOff>2813786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3EB3CA26-DE04-40C8-B7F1-4EDEFB497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732903" y="102896193"/>
          <a:ext cx="5442929" cy="2635193"/>
        </a:xfrm>
        <a:prstGeom prst="rect">
          <a:avLst/>
        </a:prstGeom>
      </xdr:spPr>
    </xdr:pic>
    <xdr:clientData/>
  </xdr:twoCellAnchor>
  <xdr:twoCellAnchor editAs="oneCell">
    <xdr:from>
      <xdr:col>2</xdr:col>
      <xdr:colOff>118072</xdr:colOff>
      <xdr:row>37</xdr:row>
      <xdr:rowOff>59529</xdr:rowOff>
    </xdr:from>
    <xdr:to>
      <xdr:col>2</xdr:col>
      <xdr:colOff>2309812</xdr:colOff>
      <xdr:row>37</xdr:row>
      <xdr:rowOff>2867582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532D605C-77A3-4AB7-B064-731543EE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3956647" y="105787029"/>
          <a:ext cx="2191740" cy="280805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416717</xdr:colOff>
      <xdr:row>37</xdr:row>
      <xdr:rowOff>140508</xdr:rowOff>
    </xdr:from>
    <xdr:to>
      <xdr:col>5</xdr:col>
      <xdr:colOff>5191124</xdr:colOff>
      <xdr:row>37</xdr:row>
      <xdr:rowOff>2913298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DE5B177E-00B7-4DB1-A468-F3F557C45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056142" y="105868008"/>
          <a:ext cx="4774407" cy="2772790"/>
        </a:xfrm>
        <a:prstGeom prst="rect">
          <a:avLst/>
        </a:prstGeom>
      </xdr:spPr>
    </xdr:pic>
    <xdr:clientData/>
  </xdr:twoCellAnchor>
  <xdr:twoCellAnchor editAs="oneCell">
    <xdr:from>
      <xdr:col>2</xdr:col>
      <xdr:colOff>287745</xdr:colOff>
      <xdr:row>38</xdr:row>
      <xdr:rowOff>190499</xdr:rowOff>
    </xdr:from>
    <xdr:to>
      <xdr:col>2</xdr:col>
      <xdr:colOff>2092383</xdr:colOff>
      <xdr:row>38</xdr:row>
      <xdr:rowOff>2905124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E1F2ABEB-C08A-4650-A2E1-6983AB55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126320" y="108927899"/>
          <a:ext cx="1804638" cy="2714625"/>
        </a:xfrm>
        <a:prstGeom prst="rect">
          <a:avLst/>
        </a:prstGeom>
      </xdr:spPr>
    </xdr:pic>
    <xdr:clientData/>
  </xdr:twoCellAnchor>
  <xdr:twoCellAnchor editAs="oneCell">
    <xdr:from>
      <xdr:col>5</xdr:col>
      <xdr:colOff>102413</xdr:colOff>
      <xdr:row>38</xdr:row>
      <xdr:rowOff>95249</xdr:rowOff>
    </xdr:from>
    <xdr:to>
      <xdr:col>5</xdr:col>
      <xdr:colOff>5369719</xdr:colOff>
      <xdr:row>38</xdr:row>
      <xdr:rowOff>2870293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9B41BC50-9A4D-478D-AEF7-01AF087D7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741838" y="108832649"/>
          <a:ext cx="5267306" cy="2775044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</xdr:colOff>
      <xdr:row>39</xdr:row>
      <xdr:rowOff>784267</xdr:rowOff>
    </xdr:from>
    <xdr:to>
      <xdr:col>2</xdr:col>
      <xdr:colOff>2535490</xdr:colOff>
      <xdr:row>39</xdr:row>
      <xdr:rowOff>2536030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613B0D08-FA62-411C-A8AA-CEB4C5E2F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3957637" y="112531567"/>
          <a:ext cx="2416428" cy="1751763"/>
        </a:xfrm>
        <a:prstGeom prst="rect">
          <a:avLst/>
        </a:prstGeom>
      </xdr:spPr>
    </xdr:pic>
    <xdr:clientData/>
  </xdr:twoCellAnchor>
  <xdr:twoCellAnchor editAs="oneCell">
    <xdr:from>
      <xdr:col>5</xdr:col>
      <xdr:colOff>606984</xdr:colOff>
      <xdr:row>39</xdr:row>
      <xdr:rowOff>83343</xdr:rowOff>
    </xdr:from>
    <xdr:to>
      <xdr:col>5</xdr:col>
      <xdr:colOff>4947669</xdr:colOff>
      <xdr:row>39</xdr:row>
      <xdr:rowOff>2815777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A51D931C-BB8F-47CC-A08F-4DC0E5FFA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246409" y="111830643"/>
          <a:ext cx="4340685" cy="2732434"/>
        </a:xfrm>
        <a:prstGeom prst="rect">
          <a:avLst/>
        </a:prstGeom>
      </xdr:spPr>
    </xdr:pic>
    <xdr:clientData/>
  </xdr:twoCellAnchor>
  <xdr:twoCellAnchor editAs="oneCell">
    <xdr:from>
      <xdr:col>2</xdr:col>
      <xdr:colOff>71437</xdr:colOff>
      <xdr:row>40</xdr:row>
      <xdr:rowOff>605203</xdr:rowOff>
    </xdr:from>
    <xdr:to>
      <xdr:col>2</xdr:col>
      <xdr:colOff>2531945</xdr:colOff>
      <xdr:row>40</xdr:row>
      <xdr:rowOff>2321718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E965CD9A-4184-4150-A631-0D089E0A9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3910012" y="115362403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40</xdr:row>
      <xdr:rowOff>132584</xdr:rowOff>
    </xdr:from>
    <xdr:to>
      <xdr:col>5</xdr:col>
      <xdr:colOff>5143500</xdr:colOff>
      <xdr:row>40</xdr:row>
      <xdr:rowOff>2928232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2E1671EF-CC71-4096-B865-CD64D479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877549" y="1148897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195409</xdr:colOff>
      <xdr:row>33</xdr:row>
      <xdr:rowOff>297656</xdr:rowOff>
    </xdr:from>
    <xdr:to>
      <xdr:col>2</xdr:col>
      <xdr:colOff>2488406</xdr:colOff>
      <xdr:row>33</xdr:row>
      <xdr:rowOff>2681125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92FF3567-6795-4C47-9535-A5691487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4033984" y="93985556"/>
          <a:ext cx="2292997" cy="238346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33</xdr:row>
      <xdr:rowOff>64084</xdr:rowOff>
    </xdr:from>
    <xdr:to>
      <xdr:col>5</xdr:col>
      <xdr:colOff>5088202</xdr:colOff>
      <xdr:row>33</xdr:row>
      <xdr:rowOff>2772919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A300F94A-09F5-4E42-BDF4-2A8ABD62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341894" y="93751984"/>
          <a:ext cx="4385733" cy="27088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580C1F4-2885-49B5-879D-C9ACD29258AC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E3A22E9-44C2-4432-A92D-C8C3ACB38EF4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2CF81984-1EAE-46AC-B988-389DCEB2B7E0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D81885C-7AFE-4B30-B22B-E5CBD8BF9E48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CA5BEAED-FEFD-45FE-BE85-3D7CF39BD1CF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8BAB2C9F-3DC5-46A6-86FE-A1BBDA79D4AA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95250</xdr:colOff>
      <xdr:row>2</xdr:row>
      <xdr:rowOff>301625</xdr:rowOff>
    </xdr:from>
    <xdr:ext cx="2425444" cy="1924844"/>
    <xdr:pic>
      <xdr:nvPicPr>
        <xdr:cNvPr id="8" name="Imagen 7">
          <a:extLst>
            <a:ext uri="{FF2B5EF4-FFF2-40B4-BE49-F238E27FC236}">
              <a16:creationId xmlns:a16="http://schemas.microsoft.com/office/drawing/2014/main" id="{566EFF50-23BC-49FE-9F3F-8E544152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3825" y="682625"/>
          <a:ext cx="2425444" cy="1924844"/>
        </a:xfrm>
        <a:prstGeom prst="rect">
          <a:avLst/>
        </a:prstGeom>
      </xdr:spPr>
    </xdr:pic>
    <xdr:clientData/>
  </xdr:oneCellAnchor>
  <xdr:oneCellAnchor>
    <xdr:from>
      <xdr:col>5</xdr:col>
      <xdr:colOff>281781</xdr:colOff>
      <xdr:row>2</xdr:row>
      <xdr:rowOff>100862</xdr:rowOff>
    </xdr:from>
    <xdr:ext cx="5127625" cy="2634712"/>
    <xdr:pic>
      <xdr:nvPicPr>
        <xdr:cNvPr id="9" name="Imagen 8">
          <a:extLst>
            <a:ext uri="{FF2B5EF4-FFF2-40B4-BE49-F238E27FC236}">
              <a16:creationId xmlns:a16="http://schemas.microsoft.com/office/drawing/2014/main" id="{DAD6F80F-2C9D-4120-BBE1-805DC389D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1681" y="481862"/>
          <a:ext cx="5127625" cy="2634712"/>
        </a:xfrm>
        <a:prstGeom prst="rect">
          <a:avLst/>
        </a:prstGeom>
      </xdr:spPr>
    </xdr:pic>
    <xdr:clientData/>
  </xdr:oneCellAnchor>
  <xdr:twoCellAnchor editAs="oneCell">
    <xdr:from>
      <xdr:col>2</xdr:col>
      <xdr:colOff>47625</xdr:colOff>
      <xdr:row>3</xdr:row>
      <xdr:rowOff>1321951</xdr:rowOff>
    </xdr:from>
    <xdr:to>
      <xdr:col>2</xdr:col>
      <xdr:colOff>2606675</xdr:colOff>
      <xdr:row>3</xdr:row>
      <xdr:rowOff>2155825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B63311F-AD72-48AA-B83F-AC5D2FEF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86200" y="4712851"/>
          <a:ext cx="2559050" cy="833874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3</xdr:row>
      <xdr:rowOff>69634</xdr:rowOff>
    </xdr:from>
    <xdr:to>
      <xdr:col>6</xdr:col>
      <xdr:colOff>0</xdr:colOff>
      <xdr:row>3</xdr:row>
      <xdr:rowOff>3001619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F056F71-B60D-46DA-99DA-4BE2BD30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68025" y="3460534"/>
          <a:ext cx="5353050" cy="2931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4</xdr:row>
      <xdr:rowOff>304800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FDC897F9-9766-4473-B8A1-0B19ADC5F2C6}"/>
            </a:ext>
          </a:extLst>
        </xdr:cNvPr>
        <xdr:cNvSpPr>
          <a:spLocks noChangeAspect="1" noChangeArrowheads="1"/>
        </xdr:cNvSpPr>
      </xdr:nvSpPr>
      <xdr:spPr bwMode="auto">
        <a:xfrm>
          <a:off x="28860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555625</xdr:colOff>
      <xdr:row>4</xdr:row>
      <xdr:rowOff>358899</xdr:rowOff>
    </xdr:from>
    <xdr:to>
      <xdr:col>2</xdr:col>
      <xdr:colOff>2301875</xdr:colOff>
      <xdr:row>4</xdr:row>
      <xdr:rowOff>2746427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E7B9E2B-FE0C-4B98-BB32-FDA62FE9F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94200" y="6759699"/>
          <a:ext cx="1746250" cy="2387528"/>
        </a:xfrm>
        <a:prstGeom prst="rect">
          <a:avLst/>
        </a:prstGeom>
      </xdr:spPr>
    </xdr:pic>
    <xdr:clientData/>
  </xdr:twoCellAnchor>
  <xdr:twoCellAnchor editAs="oneCell">
    <xdr:from>
      <xdr:col>5</xdr:col>
      <xdr:colOff>1254124</xdr:colOff>
      <xdr:row>4</xdr:row>
      <xdr:rowOff>386779</xdr:rowOff>
    </xdr:from>
    <xdr:to>
      <xdr:col>5</xdr:col>
      <xdr:colOff>5591174</xdr:colOff>
      <xdr:row>4</xdr:row>
      <xdr:rowOff>2768282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2674F29-410F-41FB-8445-32786D8D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84024" y="6787579"/>
          <a:ext cx="4337050" cy="2381503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254000</xdr:colOff>
      <xdr:row>5</xdr:row>
      <xdr:rowOff>333374</xdr:rowOff>
    </xdr:from>
    <xdr:to>
      <xdr:col>3</xdr:col>
      <xdr:colOff>1589</xdr:colOff>
      <xdr:row>5</xdr:row>
      <xdr:rowOff>2666999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2DAD58D-8980-45D0-97DA-4CB69696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92575" y="9744074"/>
          <a:ext cx="2357439" cy="2333625"/>
        </a:xfrm>
        <a:prstGeom prst="rect">
          <a:avLst/>
        </a:prstGeom>
      </xdr:spPr>
    </xdr:pic>
    <xdr:clientData/>
  </xdr:twoCellAnchor>
  <xdr:twoCellAnchor editAs="oneCell">
    <xdr:from>
      <xdr:col>5</xdr:col>
      <xdr:colOff>777875</xdr:colOff>
      <xdr:row>5</xdr:row>
      <xdr:rowOff>274888</xdr:rowOff>
    </xdr:from>
    <xdr:to>
      <xdr:col>5</xdr:col>
      <xdr:colOff>5588000</xdr:colOff>
      <xdr:row>5</xdr:row>
      <xdr:rowOff>2611731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AE03827-0FDF-452A-807A-EEEF35C3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07775" y="9685588"/>
          <a:ext cx="4810125" cy="233684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E6BA9C6-AF6B-4CD8-9C75-7B6670CD2AD7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95EC357F-B9CA-45C9-9267-D97A35A76F42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B1B5710-4456-452F-8210-A91654CC2A71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6B0F7D88-CAC4-4FC2-A6C9-B8CBD94ED79A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71BE4C6-A743-4430-A397-7251843B2FF8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5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AB2EE20-9D2A-4A0B-BB05-88030C85B3F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941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285751</xdr:colOff>
      <xdr:row>2</xdr:row>
      <xdr:rowOff>421535</xdr:rowOff>
    </xdr:from>
    <xdr:to>
      <xdr:col>2</xdr:col>
      <xdr:colOff>2571751</xdr:colOff>
      <xdr:row>2</xdr:row>
      <xdr:rowOff>2651854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36C1A06-BE6D-4726-BCD7-463C7792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24326" y="802535"/>
          <a:ext cx="2286000" cy="2230319"/>
        </a:xfrm>
        <a:prstGeom prst="rect">
          <a:avLst/>
        </a:prstGeom>
      </xdr:spPr>
    </xdr:pic>
    <xdr:clientData/>
  </xdr:twoCellAnchor>
  <xdr:twoCellAnchor editAs="oneCell">
    <xdr:from>
      <xdr:col>5</xdr:col>
      <xdr:colOff>192889</xdr:colOff>
      <xdr:row>2</xdr:row>
      <xdr:rowOff>213679</xdr:rowOff>
    </xdr:from>
    <xdr:to>
      <xdr:col>5</xdr:col>
      <xdr:colOff>5203033</xdr:colOff>
      <xdr:row>2</xdr:row>
      <xdr:rowOff>2756443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83043E4-1303-403E-9D90-C083BFC7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2314" y="594679"/>
          <a:ext cx="5010144" cy="2542764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5</xdr:row>
      <xdr:rowOff>575779</xdr:rowOff>
    </xdr:from>
    <xdr:to>
      <xdr:col>2</xdr:col>
      <xdr:colOff>2476499</xdr:colOff>
      <xdr:row>5</xdr:row>
      <xdr:rowOff>2240007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570557-3BCE-4D17-BC2E-3C584DE8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29075" y="9986479"/>
          <a:ext cx="2285999" cy="1664228"/>
        </a:xfrm>
        <a:prstGeom prst="rect">
          <a:avLst/>
        </a:prstGeom>
      </xdr:spPr>
    </xdr:pic>
    <xdr:clientData/>
  </xdr:twoCellAnchor>
  <xdr:twoCellAnchor editAs="oneCell">
    <xdr:from>
      <xdr:col>2</xdr:col>
      <xdr:colOff>290803</xdr:colOff>
      <xdr:row>4</xdr:row>
      <xdr:rowOff>702469</xdr:rowOff>
    </xdr:from>
    <xdr:to>
      <xdr:col>2</xdr:col>
      <xdr:colOff>2283827</xdr:colOff>
      <xdr:row>4</xdr:row>
      <xdr:rowOff>2575694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4B7EB26-74EC-457D-971D-B48338387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29378" y="7103269"/>
          <a:ext cx="1993024" cy="1873225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4</xdr:row>
      <xdr:rowOff>313335</xdr:rowOff>
    </xdr:from>
    <xdr:to>
      <xdr:col>5</xdr:col>
      <xdr:colOff>5238750</xdr:colOff>
      <xdr:row>4</xdr:row>
      <xdr:rowOff>2694869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8E6C6A8-2205-40C4-B2FB-89D758A6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63300" y="6714135"/>
          <a:ext cx="4714875" cy="238153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5</xdr:row>
      <xdr:rowOff>452941</xdr:rowOff>
    </xdr:from>
    <xdr:to>
      <xdr:col>5</xdr:col>
      <xdr:colOff>5095875</xdr:colOff>
      <xdr:row>5</xdr:row>
      <xdr:rowOff>2780613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C6A6523-BEE0-4E11-821A-4D0AD655E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79956" y="9863641"/>
          <a:ext cx="4655344" cy="2327672"/>
        </a:xfrm>
        <a:prstGeom prst="rect">
          <a:avLst/>
        </a:prstGeom>
      </xdr:spPr>
    </xdr:pic>
    <xdr:clientData/>
  </xdr:twoCellAnchor>
  <xdr:twoCellAnchor editAs="oneCell">
    <xdr:from>
      <xdr:col>2</xdr:col>
      <xdr:colOff>440533</xdr:colOff>
      <xdr:row>3</xdr:row>
      <xdr:rowOff>530074</xdr:rowOff>
    </xdr:from>
    <xdr:to>
      <xdr:col>2</xdr:col>
      <xdr:colOff>2202656</xdr:colOff>
      <xdr:row>3</xdr:row>
      <xdr:rowOff>2687704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DCA6E37-D35E-419A-BBA1-C81B9D338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79108" y="3920974"/>
          <a:ext cx="1762123" cy="2157630"/>
        </a:xfrm>
        <a:prstGeom prst="rect">
          <a:avLst/>
        </a:prstGeom>
      </xdr:spPr>
    </xdr:pic>
    <xdr:clientData/>
  </xdr:twoCellAnchor>
  <xdr:twoCellAnchor editAs="oneCell">
    <xdr:from>
      <xdr:col>5</xdr:col>
      <xdr:colOff>869215</xdr:colOff>
      <xdr:row>3</xdr:row>
      <xdr:rowOff>398914</xdr:rowOff>
    </xdr:from>
    <xdr:to>
      <xdr:col>5</xdr:col>
      <xdr:colOff>4500563</xdr:colOff>
      <xdr:row>3</xdr:row>
      <xdr:rowOff>2723213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13AB7F3-52ED-4CF3-A2DF-9E79B1241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08640" y="3789814"/>
          <a:ext cx="3631348" cy="232429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417D47D-24FC-4BAC-8084-AF9705A12199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1CAF155-4F60-4EEE-8336-EB86F6786135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8ACBCD6-D277-4A4F-A50C-82549FA8A499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082A8A8-9500-4FA8-BBB2-904192929076}"/>
            </a:ext>
          </a:extLst>
        </xdr:cNvPr>
        <xdr:cNvSpPr/>
      </xdr:nvSpPr>
      <xdr:spPr>
        <a:xfrm>
          <a:off x="3838575" y="12420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5F11C8F-3AED-42FC-A278-C4F320BFDFFA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71E5A7C-F1DA-47ED-A36B-2BE4CBB3281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71437</xdr:colOff>
      <xdr:row>2</xdr:row>
      <xdr:rowOff>843328</xdr:rowOff>
    </xdr:from>
    <xdr:to>
      <xdr:col>2</xdr:col>
      <xdr:colOff>2531945</xdr:colOff>
      <xdr:row>2</xdr:row>
      <xdr:rowOff>2559843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6B24986-0A75-4BB6-AD97-F5F8C963F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10012" y="1224328"/>
          <a:ext cx="2460508" cy="1716515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2</xdr:row>
      <xdr:rowOff>132584</xdr:rowOff>
    </xdr:from>
    <xdr:to>
      <xdr:col>5</xdr:col>
      <xdr:colOff>5143500</xdr:colOff>
      <xdr:row>2</xdr:row>
      <xdr:rowOff>2928232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6D2610-F6A8-46E0-A04B-DD0D440A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77549" y="513584"/>
          <a:ext cx="4905376" cy="2795648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142876</xdr:colOff>
      <xdr:row>3</xdr:row>
      <xdr:rowOff>983913</xdr:rowOff>
    </xdr:from>
    <xdr:to>
      <xdr:col>2</xdr:col>
      <xdr:colOff>2488405</xdr:colOff>
      <xdr:row>3</xdr:row>
      <xdr:rowOff>1906549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23A6AE-7D45-4FBF-916B-38FF5713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81451" y="4374813"/>
          <a:ext cx="2345529" cy="922636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214314</xdr:colOff>
      <xdr:row>5</xdr:row>
      <xdr:rowOff>689311</xdr:rowOff>
    </xdr:from>
    <xdr:to>
      <xdr:col>2</xdr:col>
      <xdr:colOff>2416970</xdr:colOff>
      <xdr:row>5</xdr:row>
      <xdr:rowOff>2242432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4E8AC5E-01E7-4A60-879A-2568F2F3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2889" y="10100011"/>
          <a:ext cx="2202656" cy="1553121"/>
        </a:xfrm>
        <a:prstGeom prst="rect">
          <a:avLst/>
        </a:prstGeom>
      </xdr:spPr>
    </xdr:pic>
    <xdr:clientData/>
  </xdr:twoCellAnchor>
  <xdr:twoCellAnchor editAs="oneCell">
    <xdr:from>
      <xdr:col>5</xdr:col>
      <xdr:colOff>557791</xdr:colOff>
      <xdr:row>5</xdr:row>
      <xdr:rowOff>214312</xdr:rowOff>
    </xdr:from>
    <xdr:to>
      <xdr:col>5</xdr:col>
      <xdr:colOff>5294017</xdr:colOff>
      <xdr:row>5</xdr:row>
      <xdr:rowOff>2587599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CF4DC5F-0E5D-4307-9939-3ACDDFC15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97216" y="9625012"/>
          <a:ext cx="4736226" cy="23732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3</xdr:row>
      <xdr:rowOff>285750</xdr:rowOff>
    </xdr:from>
    <xdr:to>
      <xdr:col>5</xdr:col>
      <xdr:colOff>4910436</xdr:colOff>
      <xdr:row>3</xdr:row>
      <xdr:rowOff>2499593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3C3A04D-D136-4683-AA7D-8806F7284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99019" y="3676650"/>
          <a:ext cx="4350842" cy="2213843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357188</xdr:colOff>
      <xdr:row>4</xdr:row>
      <xdr:rowOff>1166811</xdr:rowOff>
    </xdr:from>
    <xdr:to>
      <xdr:col>2</xdr:col>
      <xdr:colOff>2195082</xdr:colOff>
      <xdr:row>4</xdr:row>
      <xdr:rowOff>2349575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4E7F5C1-9009-47F7-9E1F-4B0F946B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95763" y="7567611"/>
          <a:ext cx="1837894" cy="11827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4</xdr:row>
      <xdr:rowOff>372268</xdr:rowOff>
    </xdr:from>
    <xdr:to>
      <xdr:col>5</xdr:col>
      <xdr:colOff>4953000</xdr:colOff>
      <xdr:row>4</xdr:row>
      <xdr:rowOff>2754329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594600-9291-4971-8B31-214434BBB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06174" y="6773068"/>
          <a:ext cx="4286251" cy="238206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5FE89418-0784-4AA6-8B79-BA5D4C3F7CCE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CF496A35-9308-42EC-A2DA-604DB8CBD6D9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4F4D07B7-5CFF-48CF-B367-24DCA5A47DE3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261C8F6-EAD6-497B-BB15-2CFADFBE2C7F}"/>
            </a:ext>
          </a:extLst>
        </xdr:cNvPr>
        <xdr:cNvSpPr/>
      </xdr:nvSpPr>
      <xdr:spPr>
        <a:xfrm>
          <a:off x="3962400" y="6116955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19E03F5-0C94-4BA8-80CD-BCC64035CDF8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2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B8F2CF61-E9FA-48ED-A93C-1D353B0F7C11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0789060-3FDF-4616-81B1-ECC75DA4EFD3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104810</xdr:colOff>
      <xdr:row>2</xdr:row>
      <xdr:rowOff>740127</xdr:rowOff>
    </xdr:from>
    <xdr:to>
      <xdr:col>2</xdr:col>
      <xdr:colOff>2524124</xdr:colOff>
      <xdr:row>2</xdr:row>
      <xdr:rowOff>2559842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B55FB55-D6EA-4CDD-9033-96EB3DCE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7210" y="1121127"/>
          <a:ext cx="2419314" cy="1819715"/>
        </a:xfrm>
        <a:prstGeom prst="rect">
          <a:avLst/>
        </a:prstGeom>
      </xdr:spPr>
    </xdr:pic>
    <xdr:clientData/>
  </xdr:twoCellAnchor>
  <xdr:twoCellAnchor editAs="oneCell">
    <xdr:from>
      <xdr:col>5</xdr:col>
      <xdr:colOff>134795</xdr:colOff>
      <xdr:row>2</xdr:row>
      <xdr:rowOff>276138</xdr:rowOff>
    </xdr:from>
    <xdr:to>
      <xdr:col>5</xdr:col>
      <xdr:colOff>5538107</xdr:colOff>
      <xdr:row>2</xdr:row>
      <xdr:rowOff>2694214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3A9CCF5-00D9-4C1B-806F-A5484A2E3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31295" y="657138"/>
          <a:ext cx="5403312" cy="2418076"/>
        </a:xfrm>
        <a:prstGeom prst="rect">
          <a:avLst/>
        </a:prstGeom>
      </xdr:spPr>
    </xdr:pic>
    <xdr:clientData/>
  </xdr:twoCellAnchor>
  <xdr:twoCellAnchor editAs="oneCell">
    <xdr:from>
      <xdr:col>2</xdr:col>
      <xdr:colOff>464343</xdr:colOff>
      <xdr:row>4</xdr:row>
      <xdr:rowOff>392904</xdr:rowOff>
    </xdr:from>
    <xdr:to>
      <xdr:col>2</xdr:col>
      <xdr:colOff>2216206</xdr:colOff>
      <xdr:row>4</xdr:row>
      <xdr:rowOff>2794763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21EA0E-2442-4525-A782-24D6159A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26743" y="6793704"/>
          <a:ext cx="1751863" cy="2401859"/>
        </a:xfrm>
        <a:prstGeom prst="rect">
          <a:avLst/>
        </a:prstGeom>
      </xdr:spPr>
    </xdr:pic>
    <xdr:clientData/>
  </xdr:twoCellAnchor>
  <xdr:twoCellAnchor editAs="oneCell">
    <xdr:from>
      <xdr:col>5</xdr:col>
      <xdr:colOff>143434</xdr:colOff>
      <xdr:row>4</xdr:row>
      <xdr:rowOff>132699</xdr:rowOff>
    </xdr:from>
    <xdr:to>
      <xdr:col>5</xdr:col>
      <xdr:colOff>5323963</xdr:colOff>
      <xdr:row>4</xdr:row>
      <xdr:rowOff>2871107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647F756-5DD5-44C7-A9BC-8546EFDEF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39934" y="6533499"/>
          <a:ext cx="5180529" cy="2738408"/>
        </a:xfrm>
        <a:prstGeom prst="rect">
          <a:avLst/>
        </a:prstGeom>
      </xdr:spPr>
    </xdr:pic>
    <xdr:clientData/>
  </xdr:twoCellAnchor>
  <xdr:twoCellAnchor editAs="oneCell">
    <xdr:from>
      <xdr:col>2</xdr:col>
      <xdr:colOff>375897</xdr:colOff>
      <xdr:row>3</xdr:row>
      <xdr:rowOff>119662</xdr:rowOff>
    </xdr:from>
    <xdr:to>
      <xdr:col>2</xdr:col>
      <xdr:colOff>2177143</xdr:colOff>
      <xdr:row>3</xdr:row>
      <xdr:rowOff>2883011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9279A3A-BB13-40AF-AE9A-842B136B6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38297" y="3510562"/>
          <a:ext cx="1801246" cy="2763349"/>
        </a:xfrm>
        <a:prstGeom prst="rect">
          <a:avLst/>
        </a:prstGeom>
      </xdr:spPr>
    </xdr:pic>
    <xdr:clientData/>
  </xdr:twoCellAnchor>
  <xdr:twoCellAnchor editAs="oneCell">
    <xdr:from>
      <xdr:col>5</xdr:col>
      <xdr:colOff>354324</xdr:colOff>
      <xdr:row>3</xdr:row>
      <xdr:rowOff>121098</xdr:rowOff>
    </xdr:from>
    <xdr:to>
      <xdr:col>5</xdr:col>
      <xdr:colOff>5269827</xdr:colOff>
      <xdr:row>3</xdr:row>
      <xdr:rowOff>2911929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30605F9-31A3-4DDF-BE0F-53913A673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50824" y="3511998"/>
          <a:ext cx="4915503" cy="2790831"/>
        </a:xfrm>
        <a:prstGeom prst="rect">
          <a:avLst/>
        </a:prstGeom>
      </xdr:spPr>
    </xdr:pic>
    <xdr:clientData/>
  </xdr:twoCellAnchor>
  <xdr:twoCellAnchor editAs="oneCell">
    <xdr:from>
      <xdr:col>2</xdr:col>
      <xdr:colOff>130968</xdr:colOff>
      <xdr:row>5</xdr:row>
      <xdr:rowOff>488156</xdr:rowOff>
    </xdr:from>
    <xdr:to>
      <xdr:col>2</xdr:col>
      <xdr:colOff>2440781</xdr:colOff>
      <xdr:row>5</xdr:row>
      <xdr:rowOff>2483765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EA62E1E-F98B-427E-808D-DFCB0097C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93368" y="9898856"/>
          <a:ext cx="2309813" cy="1995609"/>
        </a:xfrm>
        <a:prstGeom prst="rect">
          <a:avLst/>
        </a:prstGeom>
      </xdr:spPr>
    </xdr:pic>
    <xdr:clientData/>
  </xdr:twoCellAnchor>
  <xdr:twoCellAnchor editAs="oneCell">
    <xdr:from>
      <xdr:col>5</xdr:col>
      <xdr:colOff>284743</xdr:colOff>
      <xdr:row>5</xdr:row>
      <xdr:rowOff>95250</xdr:rowOff>
    </xdr:from>
    <xdr:to>
      <xdr:col>5</xdr:col>
      <xdr:colOff>5450111</xdr:colOff>
      <xdr:row>5</xdr:row>
      <xdr:rowOff>2875143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3167BDE-A750-4F94-A9EF-BB123861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381243" y="9505950"/>
          <a:ext cx="5165368" cy="2779893"/>
        </a:xfrm>
        <a:prstGeom prst="rect">
          <a:avLst/>
        </a:prstGeom>
      </xdr:spPr>
    </xdr:pic>
    <xdr:clientData/>
  </xdr:twoCellAnchor>
  <xdr:twoCellAnchor editAs="oneCell">
    <xdr:from>
      <xdr:col>2</xdr:col>
      <xdr:colOff>78463</xdr:colOff>
      <xdr:row>6</xdr:row>
      <xdr:rowOff>309562</xdr:rowOff>
    </xdr:from>
    <xdr:to>
      <xdr:col>2</xdr:col>
      <xdr:colOff>2401447</xdr:colOff>
      <xdr:row>6</xdr:row>
      <xdr:rowOff>2446599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2316ED4-1812-4479-8DCA-E6C5C0C2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40863" y="12730162"/>
          <a:ext cx="2322984" cy="2137037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6</xdr:row>
      <xdr:rowOff>304059</xdr:rowOff>
    </xdr:from>
    <xdr:to>
      <xdr:col>5</xdr:col>
      <xdr:colOff>5333621</xdr:colOff>
      <xdr:row>6</xdr:row>
      <xdr:rowOff>2644104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E51A8A1-7EF4-4DB0-AD07-C67612220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22719" y="12724659"/>
          <a:ext cx="5107402" cy="2340045"/>
        </a:xfrm>
        <a:prstGeom prst="rect">
          <a:avLst/>
        </a:prstGeom>
      </xdr:spPr>
    </xdr:pic>
    <xdr:clientData/>
  </xdr:twoCellAnchor>
  <xdr:twoCellAnchor editAs="oneCell">
    <xdr:from>
      <xdr:col>2</xdr:col>
      <xdr:colOff>108407</xdr:colOff>
      <xdr:row>7</xdr:row>
      <xdr:rowOff>416718</xdr:rowOff>
    </xdr:from>
    <xdr:to>
      <xdr:col>2</xdr:col>
      <xdr:colOff>2424952</xdr:colOff>
      <xdr:row>7</xdr:row>
      <xdr:rowOff>2546327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33CD2F1-D8C0-46DE-8976-65618EE74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70807" y="15847218"/>
          <a:ext cx="2316545" cy="2129609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</xdr:colOff>
      <xdr:row>7</xdr:row>
      <xdr:rowOff>77695</xdr:rowOff>
    </xdr:from>
    <xdr:to>
      <xdr:col>5</xdr:col>
      <xdr:colOff>5490770</xdr:colOff>
      <xdr:row>7</xdr:row>
      <xdr:rowOff>2622684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625D0FD-EC81-446D-AF31-4BF7E822A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44125" y="15508195"/>
          <a:ext cx="5443145" cy="2544989"/>
        </a:xfrm>
        <a:prstGeom prst="rect">
          <a:avLst/>
        </a:prstGeom>
      </xdr:spPr>
    </xdr:pic>
    <xdr:clientData/>
  </xdr:twoCellAnchor>
  <xdr:twoCellAnchor editAs="oneCell">
    <xdr:from>
      <xdr:col>2</xdr:col>
      <xdr:colOff>95249</xdr:colOff>
      <xdr:row>8</xdr:row>
      <xdr:rowOff>359728</xdr:rowOff>
    </xdr:from>
    <xdr:to>
      <xdr:col>2</xdr:col>
      <xdr:colOff>2503702</xdr:colOff>
      <xdr:row>8</xdr:row>
      <xdr:rowOff>2127195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35D3343-B5F6-4A88-A94E-2DEE11EFC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057649" y="18800128"/>
          <a:ext cx="2408453" cy="1767467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238124</xdr:colOff>
      <xdr:row>8</xdr:row>
      <xdr:rowOff>198175</xdr:rowOff>
    </xdr:from>
    <xdr:to>
      <xdr:col>5</xdr:col>
      <xdr:colOff>5274469</xdr:colOff>
      <xdr:row>8</xdr:row>
      <xdr:rowOff>2781086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0A362F9-89BB-4583-B721-27ACAAF0B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334624" y="18638575"/>
          <a:ext cx="5036345" cy="2582911"/>
        </a:xfrm>
        <a:prstGeom prst="rect">
          <a:avLst/>
        </a:prstGeom>
      </xdr:spPr>
    </xdr:pic>
    <xdr:clientData/>
  </xdr:twoCellAnchor>
  <xdr:twoCellAnchor editAs="oneCell">
    <xdr:from>
      <xdr:col>2</xdr:col>
      <xdr:colOff>178593</xdr:colOff>
      <xdr:row>10</xdr:row>
      <xdr:rowOff>323461</xdr:rowOff>
    </xdr:from>
    <xdr:to>
      <xdr:col>2</xdr:col>
      <xdr:colOff>2270316</xdr:colOff>
      <xdr:row>10</xdr:row>
      <xdr:rowOff>2556135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2B484252-11CF-4943-AA35-7C68D95D2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140993" y="24783661"/>
          <a:ext cx="2091723" cy="2232674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226219</xdr:colOff>
      <xdr:row>10</xdr:row>
      <xdr:rowOff>265020</xdr:rowOff>
    </xdr:from>
    <xdr:to>
      <xdr:col>5</xdr:col>
      <xdr:colOff>5114561</xdr:colOff>
      <xdr:row>10</xdr:row>
      <xdr:rowOff>2535298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DD0B67F-BEB8-4781-A465-DDEFA567C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322719" y="24725220"/>
          <a:ext cx="4888342" cy="2270278"/>
        </a:xfrm>
        <a:prstGeom prst="rect">
          <a:avLst/>
        </a:prstGeom>
      </xdr:spPr>
    </xdr:pic>
    <xdr:clientData/>
  </xdr:twoCellAnchor>
  <xdr:twoCellAnchor editAs="oneCell">
    <xdr:from>
      <xdr:col>2</xdr:col>
      <xdr:colOff>404812</xdr:colOff>
      <xdr:row>11</xdr:row>
      <xdr:rowOff>476251</xdr:rowOff>
    </xdr:from>
    <xdr:to>
      <xdr:col>3</xdr:col>
      <xdr:colOff>2154</xdr:colOff>
      <xdr:row>11</xdr:row>
      <xdr:rowOff>2297907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75C583C-D936-46FA-BD98-352F99BB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367212" y="27946351"/>
          <a:ext cx="2207192" cy="1821656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11</xdr:row>
      <xdr:rowOff>150792</xdr:rowOff>
    </xdr:from>
    <xdr:to>
      <xdr:col>5</xdr:col>
      <xdr:colOff>5149821</xdr:colOff>
      <xdr:row>11</xdr:row>
      <xdr:rowOff>2891742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D52DB2F-5A70-4F76-84E8-4A3C5F070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525125" y="27620892"/>
          <a:ext cx="4721196" cy="2740950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154781</xdr:colOff>
      <xdr:row>9</xdr:row>
      <xdr:rowOff>145809</xdr:rowOff>
    </xdr:from>
    <xdr:to>
      <xdr:col>5</xdr:col>
      <xdr:colOff>5581796</xdr:colOff>
      <xdr:row>9</xdr:row>
      <xdr:rowOff>2857500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6D228F4-A3AC-4A92-BED1-77E3DE790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251281" y="21596109"/>
          <a:ext cx="5427015" cy="2711691"/>
        </a:xfrm>
        <a:prstGeom prst="rect">
          <a:avLst/>
        </a:prstGeom>
      </xdr:spPr>
    </xdr:pic>
    <xdr:clientData/>
  </xdr:twoCellAnchor>
  <xdr:twoCellAnchor editAs="oneCell">
    <xdr:from>
      <xdr:col>2</xdr:col>
      <xdr:colOff>53981</xdr:colOff>
      <xdr:row>9</xdr:row>
      <xdr:rowOff>309562</xdr:rowOff>
    </xdr:from>
    <xdr:to>
      <xdr:col>2</xdr:col>
      <xdr:colOff>2553979</xdr:colOff>
      <xdr:row>9</xdr:row>
      <xdr:rowOff>2365635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3D90725-FE94-40FB-B1BF-0272C353F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16381" y="21759862"/>
          <a:ext cx="2499998" cy="2056073"/>
        </a:xfrm>
        <a:prstGeom prst="rect">
          <a:avLst/>
        </a:prstGeom>
      </xdr:spPr>
    </xdr:pic>
    <xdr:clientData/>
  </xdr:twoCellAnchor>
  <xdr:twoCellAnchor editAs="oneCell">
    <xdr:from>
      <xdr:col>5</xdr:col>
      <xdr:colOff>126999</xdr:colOff>
      <xdr:row>12</xdr:row>
      <xdr:rowOff>166006</xdr:rowOff>
    </xdr:from>
    <xdr:to>
      <xdr:col>5</xdr:col>
      <xdr:colOff>5483929</xdr:colOff>
      <xdr:row>12</xdr:row>
      <xdr:rowOff>2920999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DF67C101-29FA-4631-B2F5-EE9509C0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223499" y="30646006"/>
          <a:ext cx="5356930" cy="2754993"/>
        </a:xfrm>
        <a:prstGeom prst="rect">
          <a:avLst/>
        </a:prstGeom>
      </xdr:spPr>
    </xdr:pic>
    <xdr:clientData/>
  </xdr:twoCellAnchor>
  <xdr:twoCellAnchor editAs="oneCell">
    <xdr:from>
      <xdr:col>2</xdr:col>
      <xdr:colOff>71918</xdr:colOff>
      <xdr:row>12</xdr:row>
      <xdr:rowOff>598716</xdr:rowOff>
    </xdr:from>
    <xdr:to>
      <xdr:col>2</xdr:col>
      <xdr:colOff>2525661</xdr:colOff>
      <xdr:row>12</xdr:row>
      <xdr:rowOff>2289780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3E095FEF-3C1A-4299-A8A7-E70829057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34318" y="31078716"/>
          <a:ext cx="2453743" cy="1691064"/>
        </a:xfrm>
        <a:prstGeom prst="rect">
          <a:avLst/>
        </a:prstGeom>
      </xdr:spPr>
    </xdr:pic>
    <xdr:clientData/>
  </xdr:twoCellAnchor>
  <xdr:twoCellAnchor editAs="oneCell">
    <xdr:from>
      <xdr:col>2</xdr:col>
      <xdr:colOff>103576</xdr:colOff>
      <xdr:row>13</xdr:row>
      <xdr:rowOff>138428</xdr:rowOff>
    </xdr:from>
    <xdr:to>
      <xdr:col>2</xdr:col>
      <xdr:colOff>2498010</xdr:colOff>
      <xdr:row>13</xdr:row>
      <xdr:rowOff>2762250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8572D66-A07C-49F7-9E6D-4DFAFE4D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065976" y="33628328"/>
          <a:ext cx="2394434" cy="2623822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13</xdr:row>
      <xdr:rowOff>110044</xdr:rowOff>
    </xdr:from>
    <xdr:to>
      <xdr:col>5</xdr:col>
      <xdr:colOff>5408083</xdr:colOff>
      <xdr:row>13</xdr:row>
      <xdr:rowOff>2808228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E5E0E5B3-B216-4693-900F-C8F71CC1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191750" y="33599944"/>
          <a:ext cx="5312833" cy="2698184"/>
        </a:xfrm>
        <a:prstGeom prst="rect">
          <a:avLst/>
        </a:prstGeom>
      </xdr:spPr>
    </xdr:pic>
    <xdr:clientData/>
  </xdr:twoCellAnchor>
  <xdr:twoCellAnchor editAs="oneCell">
    <xdr:from>
      <xdr:col>2</xdr:col>
      <xdr:colOff>137416</xdr:colOff>
      <xdr:row>14</xdr:row>
      <xdr:rowOff>105832</xdr:rowOff>
    </xdr:from>
    <xdr:to>
      <xdr:col>2</xdr:col>
      <xdr:colOff>2444750</xdr:colOff>
      <xdr:row>14</xdr:row>
      <xdr:rowOff>2880822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737F160-CB7A-445E-81FF-2EDCA3195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flipH="1">
          <a:off x="4099816" y="36605632"/>
          <a:ext cx="2307334" cy="2774990"/>
        </a:xfrm>
        <a:prstGeom prst="rect">
          <a:avLst/>
        </a:prstGeom>
      </xdr:spPr>
    </xdr:pic>
    <xdr:clientData/>
  </xdr:twoCellAnchor>
  <xdr:twoCellAnchor editAs="oneCell">
    <xdr:from>
      <xdr:col>5</xdr:col>
      <xdr:colOff>80462</xdr:colOff>
      <xdr:row>14</xdr:row>
      <xdr:rowOff>95251</xdr:rowOff>
    </xdr:from>
    <xdr:to>
      <xdr:col>5</xdr:col>
      <xdr:colOff>5461000</xdr:colOff>
      <xdr:row>14</xdr:row>
      <xdr:rowOff>2823649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69235167-A0D0-474A-AEA4-53AFB4567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176962" y="36595051"/>
          <a:ext cx="5380538" cy="2728398"/>
        </a:xfrm>
        <a:prstGeom prst="rect">
          <a:avLst/>
        </a:prstGeom>
      </xdr:spPr>
    </xdr:pic>
    <xdr:clientData/>
  </xdr:twoCellAnchor>
  <xdr:twoCellAnchor editAs="oneCell">
    <xdr:from>
      <xdr:col>2</xdr:col>
      <xdr:colOff>126999</xdr:colOff>
      <xdr:row>15</xdr:row>
      <xdr:rowOff>186834</xdr:rowOff>
    </xdr:from>
    <xdr:to>
      <xdr:col>2</xdr:col>
      <xdr:colOff>2529417</xdr:colOff>
      <xdr:row>15</xdr:row>
      <xdr:rowOff>2218573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4950D8E-7C68-4659-8CAC-48F1B52D4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4089399" y="39696534"/>
          <a:ext cx="2402418" cy="2031739"/>
        </a:xfrm>
        <a:prstGeom prst="rect">
          <a:avLst/>
        </a:prstGeom>
      </xdr:spPr>
    </xdr:pic>
    <xdr:clientData/>
  </xdr:twoCellAnchor>
  <xdr:twoCellAnchor editAs="oneCell">
    <xdr:from>
      <xdr:col>5</xdr:col>
      <xdr:colOff>116417</xdr:colOff>
      <xdr:row>15</xdr:row>
      <xdr:rowOff>122444</xdr:rowOff>
    </xdr:from>
    <xdr:to>
      <xdr:col>5</xdr:col>
      <xdr:colOff>5460354</xdr:colOff>
      <xdr:row>15</xdr:row>
      <xdr:rowOff>2832323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5E84AD83-3442-4F6A-85EE-FED07C9B3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212917" y="39632144"/>
          <a:ext cx="5343937" cy="2709879"/>
        </a:xfrm>
        <a:prstGeom prst="rect">
          <a:avLst/>
        </a:prstGeom>
      </xdr:spPr>
    </xdr:pic>
    <xdr:clientData/>
  </xdr:twoCellAnchor>
  <xdr:twoCellAnchor editAs="oneCell">
    <xdr:from>
      <xdr:col>2</xdr:col>
      <xdr:colOff>63501</xdr:colOff>
      <xdr:row>16</xdr:row>
      <xdr:rowOff>497417</xdr:rowOff>
    </xdr:from>
    <xdr:to>
      <xdr:col>2</xdr:col>
      <xdr:colOff>2555803</xdr:colOff>
      <xdr:row>16</xdr:row>
      <xdr:rowOff>2455334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7DF8439C-B1A6-41E0-8F49-5F941C55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025901" y="43017017"/>
          <a:ext cx="2492302" cy="1957917"/>
        </a:xfrm>
        <a:prstGeom prst="rect">
          <a:avLst/>
        </a:prstGeom>
      </xdr:spPr>
    </xdr:pic>
    <xdr:clientData/>
  </xdr:twoCellAnchor>
  <xdr:twoCellAnchor editAs="oneCell">
    <xdr:from>
      <xdr:col>5</xdr:col>
      <xdr:colOff>116417</xdr:colOff>
      <xdr:row>16</xdr:row>
      <xdr:rowOff>91380</xdr:rowOff>
    </xdr:from>
    <xdr:to>
      <xdr:col>5</xdr:col>
      <xdr:colOff>5499041</xdr:colOff>
      <xdr:row>16</xdr:row>
      <xdr:rowOff>2794000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C32045D1-98D1-4ACC-9020-0FA8CC89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212917" y="42610980"/>
          <a:ext cx="5382624" cy="2702620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116416</xdr:colOff>
      <xdr:row>17</xdr:row>
      <xdr:rowOff>372856</xdr:rowOff>
    </xdr:from>
    <xdr:to>
      <xdr:col>2</xdr:col>
      <xdr:colOff>2468116</xdr:colOff>
      <xdr:row>17</xdr:row>
      <xdr:rowOff>2554818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5BEFB13A-CA5F-4C99-A97E-7A407A2CE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4078816" y="45902356"/>
          <a:ext cx="2351700" cy="2181962"/>
        </a:xfrm>
        <a:prstGeom prst="rect">
          <a:avLst/>
        </a:prstGeom>
      </xdr:spPr>
    </xdr:pic>
    <xdr:clientData/>
  </xdr:twoCellAnchor>
  <xdr:twoCellAnchor editAs="oneCell">
    <xdr:from>
      <xdr:col>5</xdr:col>
      <xdr:colOff>99153</xdr:colOff>
      <xdr:row>17</xdr:row>
      <xdr:rowOff>169334</xdr:rowOff>
    </xdr:from>
    <xdr:to>
      <xdr:col>5</xdr:col>
      <xdr:colOff>5513272</xdr:colOff>
      <xdr:row>17</xdr:row>
      <xdr:rowOff>2877816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25CBA1A1-937A-4C41-BAF5-5A9943CC2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195653" y="45698834"/>
          <a:ext cx="5414119" cy="2708482"/>
        </a:xfrm>
        <a:prstGeom prst="rect">
          <a:avLst/>
        </a:prstGeom>
      </xdr:spPr>
    </xdr:pic>
    <xdr:clientData/>
  </xdr:twoCellAnchor>
  <xdr:twoCellAnchor editAs="oneCell">
    <xdr:from>
      <xdr:col>2</xdr:col>
      <xdr:colOff>634999</xdr:colOff>
      <xdr:row>18</xdr:row>
      <xdr:rowOff>163186</xdr:rowOff>
    </xdr:from>
    <xdr:to>
      <xdr:col>2</xdr:col>
      <xdr:colOff>1852083</xdr:colOff>
      <xdr:row>18</xdr:row>
      <xdr:rowOff>2911440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CFB4C970-67F3-4D20-8AA8-6514D1773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4597399" y="48702586"/>
          <a:ext cx="1217084" cy="2748254"/>
        </a:xfrm>
        <a:prstGeom prst="rect">
          <a:avLst/>
        </a:prstGeom>
      </xdr:spPr>
    </xdr:pic>
    <xdr:clientData/>
  </xdr:twoCellAnchor>
  <xdr:twoCellAnchor editAs="oneCell">
    <xdr:from>
      <xdr:col>5</xdr:col>
      <xdr:colOff>120973</xdr:colOff>
      <xdr:row>18</xdr:row>
      <xdr:rowOff>116417</xdr:rowOff>
    </xdr:from>
    <xdr:to>
      <xdr:col>5</xdr:col>
      <xdr:colOff>5481789</xdr:colOff>
      <xdr:row>18</xdr:row>
      <xdr:rowOff>2794000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D73788CB-61B5-4368-9ADC-422C927B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217473" y="48655817"/>
          <a:ext cx="5360816" cy="2677583"/>
        </a:xfrm>
        <a:prstGeom prst="rect">
          <a:avLst/>
        </a:prstGeom>
      </xdr:spPr>
    </xdr:pic>
    <xdr:clientData/>
  </xdr:twoCellAnchor>
  <xdr:twoCellAnchor editAs="oneCell">
    <xdr:from>
      <xdr:col>2</xdr:col>
      <xdr:colOff>98477</xdr:colOff>
      <xdr:row>19</xdr:row>
      <xdr:rowOff>137581</xdr:rowOff>
    </xdr:from>
    <xdr:to>
      <xdr:col>2</xdr:col>
      <xdr:colOff>2520716</xdr:colOff>
      <xdr:row>19</xdr:row>
      <xdr:rowOff>2476500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67FF7953-4FAC-4CC1-B62F-29F36E627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060877" y="51686881"/>
          <a:ext cx="2422239" cy="2338919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19</xdr:row>
      <xdr:rowOff>105977</xdr:rowOff>
    </xdr:from>
    <xdr:to>
      <xdr:col>5</xdr:col>
      <xdr:colOff>5503730</xdr:colOff>
      <xdr:row>19</xdr:row>
      <xdr:rowOff>2837594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769FFAA2-D973-4B22-A4E1-611169AAA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160000" y="51655277"/>
          <a:ext cx="5440230" cy="2731617"/>
        </a:xfrm>
        <a:prstGeom prst="rect">
          <a:avLst/>
        </a:prstGeom>
      </xdr:spPr>
    </xdr:pic>
    <xdr:clientData/>
  </xdr:twoCellAnchor>
  <xdr:twoCellAnchor editAs="oneCell">
    <xdr:from>
      <xdr:col>2</xdr:col>
      <xdr:colOff>86376</xdr:colOff>
      <xdr:row>20</xdr:row>
      <xdr:rowOff>497417</xdr:rowOff>
    </xdr:from>
    <xdr:to>
      <xdr:col>2</xdr:col>
      <xdr:colOff>2408817</xdr:colOff>
      <xdr:row>20</xdr:row>
      <xdr:rowOff>2614037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F22FE50D-00ED-4729-B3CA-980063CDF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048776" y="55056617"/>
          <a:ext cx="2322441" cy="211662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95251</xdr:colOff>
      <xdr:row>20</xdr:row>
      <xdr:rowOff>121188</xdr:rowOff>
    </xdr:from>
    <xdr:to>
      <xdr:col>5</xdr:col>
      <xdr:colOff>5520683</xdr:colOff>
      <xdr:row>20</xdr:row>
      <xdr:rowOff>2811132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92C91C9B-173A-4ACA-8A77-11B8EF9D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191751" y="54680388"/>
          <a:ext cx="5425432" cy="2689944"/>
        </a:xfrm>
        <a:prstGeom prst="rect">
          <a:avLst/>
        </a:prstGeom>
      </xdr:spPr>
    </xdr:pic>
    <xdr:clientData/>
  </xdr:twoCellAnchor>
  <xdr:twoCellAnchor editAs="oneCell">
    <xdr:from>
      <xdr:col>2</xdr:col>
      <xdr:colOff>529165</xdr:colOff>
      <xdr:row>21</xdr:row>
      <xdr:rowOff>105833</xdr:rowOff>
    </xdr:from>
    <xdr:to>
      <xdr:col>2</xdr:col>
      <xdr:colOff>1818472</xdr:colOff>
      <xdr:row>21</xdr:row>
      <xdr:rowOff>2902358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3ECEE683-95FE-4685-A522-15958CDDF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491565" y="57674933"/>
          <a:ext cx="1289307" cy="2796525"/>
        </a:xfrm>
        <a:prstGeom prst="rect">
          <a:avLst/>
        </a:prstGeom>
      </xdr:spPr>
    </xdr:pic>
    <xdr:clientData/>
  </xdr:twoCellAnchor>
  <xdr:twoCellAnchor editAs="oneCell">
    <xdr:from>
      <xdr:col>5</xdr:col>
      <xdr:colOff>50745</xdr:colOff>
      <xdr:row>21</xdr:row>
      <xdr:rowOff>74083</xdr:rowOff>
    </xdr:from>
    <xdr:to>
      <xdr:col>5</xdr:col>
      <xdr:colOff>5531950</xdr:colOff>
      <xdr:row>21</xdr:row>
      <xdr:rowOff>2804583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AFBF5FC6-ECBB-48DE-AD69-5A24A8734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147245" y="57643183"/>
          <a:ext cx="5481205" cy="2730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C6F3ADDB-69F6-4BE2-91EF-7220294C3E39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B2CCB1B0-8280-49DB-8E79-5F67245FB914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76E34D4-7B2B-41E1-9479-51311F2D7D57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F6BAB589-375C-4C32-80AF-2BDE89A04630}"/>
            </a:ext>
          </a:extLst>
        </xdr:cNvPr>
        <xdr:cNvSpPr/>
      </xdr:nvSpPr>
      <xdr:spPr>
        <a:xfrm>
          <a:off x="3838575" y="154305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458740B-4FF9-484E-A02E-946C98542E6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4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BE7EFBC-0A65-4F07-A760-91DE883A7B23}"/>
            </a:ext>
          </a:extLst>
        </xdr:cNvPr>
        <xdr:cNvSpPr>
          <a:spLocks noChangeAspect="1" noChangeArrowheads="1"/>
        </xdr:cNvSpPr>
      </xdr:nvSpPr>
      <xdr:spPr bwMode="auto">
        <a:xfrm>
          <a:off x="3838575" y="6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F7D4D2B-A1BE-45BE-AAFB-8B14EA4EE862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178594</xdr:colOff>
      <xdr:row>4</xdr:row>
      <xdr:rowOff>95251</xdr:rowOff>
    </xdr:from>
    <xdr:to>
      <xdr:col>2</xdr:col>
      <xdr:colOff>2553950</xdr:colOff>
      <xdr:row>4</xdr:row>
      <xdr:rowOff>2857501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620A52F-E09A-4744-9E49-3CCFEB380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7169" y="6496051"/>
          <a:ext cx="2375356" cy="2762250"/>
        </a:xfrm>
        <a:prstGeom prst="rect">
          <a:avLst/>
        </a:prstGeom>
      </xdr:spPr>
    </xdr:pic>
    <xdr:clientData/>
  </xdr:twoCellAnchor>
  <xdr:twoCellAnchor editAs="oneCell">
    <xdr:from>
      <xdr:col>5</xdr:col>
      <xdr:colOff>455212</xdr:colOff>
      <xdr:row>4</xdr:row>
      <xdr:rowOff>228986</xdr:rowOff>
    </xdr:from>
    <xdr:to>
      <xdr:col>5</xdr:col>
      <xdr:colOff>5143500</xdr:colOff>
      <xdr:row>4</xdr:row>
      <xdr:rowOff>2775558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1FD2A0B-8496-4BF8-AAA7-03BAE185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94637" y="6629786"/>
          <a:ext cx="4688288" cy="2546572"/>
        </a:xfrm>
        <a:prstGeom prst="rect">
          <a:avLst/>
        </a:prstGeom>
      </xdr:spPr>
    </xdr:pic>
    <xdr:clientData/>
  </xdr:twoCellAnchor>
  <xdr:twoCellAnchor editAs="oneCell">
    <xdr:from>
      <xdr:col>2</xdr:col>
      <xdr:colOff>59532</xdr:colOff>
      <xdr:row>2</xdr:row>
      <xdr:rowOff>530536</xdr:rowOff>
    </xdr:from>
    <xdr:to>
      <xdr:col>2</xdr:col>
      <xdr:colOff>2452687</xdr:colOff>
      <xdr:row>2</xdr:row>
      <xdr:rowOff>2524124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D271812-85A8-4445-80DF-503F247E3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98107" y="911536"/>
          <a:ext cx="2393155" cy="1993588"/>
        </a:xfrm>
        <a:prstGeom prst="rect">
          <a:avLst/>
        </a:prstGeom>
      </xdr:spPr>
    </xdr:pic>
    <xdr:clientData/>
  </xdr:twoCellAnchor>
  <xdr:twoCellAnchor editAs="oneCell">
    <xdr:from>
      <xdr:col>5</xdr:col>
      <xdr:colOff>130841</xdr:colOff>
      <xdr:row>2</xdr:row>
      <xdr:rowOff>250031</xdr:rowOff>
    </xdr:from>
    <xdr:to>
      <xdr:col>5</xdr:col>
      <xdr:colOff>5429250</xdr:colOff>
      <xdr:row>2</xdr:row>
      <xdr:rowOff>2806913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FB7B537-6005-4694-9ED7-2C5DD358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70266" y="631031"/>
          <a:ext cx="5298409" cy="2556882"/>
        </a:xfrm>
        <a:prstGeom prst="rect">
          <a:avLst/>
        </a:prstGeom>
      </xdr:spPr>
    </xdr:pic>
    <xdr:clientData/>
  </xdr:twoCellAnchor>
  <xdr:twoCellAnchor editAs="oneCell">
    <xdr:from>
      <xdr:col>2</xdr:col>
      <xdr:colOff>357189</xdr:colOff>
      <xdr:row>3</xdr:row>
      <xdr:rowOff>773905</xdr:rowOff>
    </xdr:from>
    <xdr:to>
      <xdr:col>2</xdr:col>
      <xdr:colOff>2130281</xdr:colOff>
      <xdr:row>3</xdr:row>
      <xdr:rowOff>2530878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06FED8A-1B06-4F82-8AB4-31E99EDC2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195764" y="4164805"/>
          <a:ext cx="1773092" cy="1756973"/>
        </a:xfrm>
        <a:prstGeom prst="rect">
          <a:avLst/>
        </a:prstGeom>
      </xdr:spPr>
    </xdr:pic>
    <xdr:clientData/>
  </xdr:twoCellAnchor>
  <xdr:twoCellAnchor editAs="oneCell">
    <xdr:from>
      <xdr:col>5</xdr:col>
      <xdr:colOff>76835</xdr:colOff>
      <xdr:row>3</xdr:row>
      <xdr:rowOff>83344</xdr:rowOff>
    </xdr:from>
    <xdr:to>
      <xdr:col>5</xdr:col>
      <xdr:colOff>5522962</xdr:colOff>
      <xdr:row>3</xdr:row>
      <xdr:rowOff>2750344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81647E2-E04C-4816-873F-41CE3362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16260" y="3474244"/>
          <a:ext cx="5446127" cy="2667000"/>
        </a:xfrm>
        <a:prstGeom prst="rect">
          <a:avLst/>
        </a:prstGeom>
      </xdr:spPr>
    </xdr:pic>
    <xdr:clientData/>
  </xdr:twoCellAnchor>
  <xdr:twoCellAnchor editAs="oneCell">
    <xdr:from>
      <xdr:col>2</xdr:col>
      <xdr:colOff>250031</xdr:colOff>
      <xdr:row>5</xdr:row>
      <xdr:rowOff>464343</xdr:rowOff>
    </xdr:from>
    <xdr:to>
      <xdr:col>2</xdr:col>
      <xdr:colOff>2360483</xdr:colOff>
      <xdr:row>5</xdr:row>
      <xdr:rowOff>2649811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AF276E2-A204-44D3-8C31-6DB5390D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8606" y="9875043"/>
          <a:ext cx="2110452" cy="2185468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5</xdr:row>
      <xdr:rowOff>159810</xdr:rowOff>
    </xdr:from>
    <xdr:to>
      <xdr:col>5</xdr:col>
      <xdr:colOff>5083969</xdr:colOff>
      <xdr:row>5</xdr:row>
      <xdr:rowOff>2875595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AC86916-C2D9-4049-A1B5-DFD23E10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70456" y="9570510"/>
          <a:ext cx="4452938" cy="2715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1E7B6C72-02E8-4293-8A9E-394D13F86C0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304800</xdr:colOff>
      <xdr:row>6</xdr:row>
      <xdr:rowOff>304800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A64C05F-8C3C-4737-89B0-9C38C8C474F4}"/>
            </a:ext>
          </a:extLst>
        </xdr:cNvPr>
        <xdr:cNvSpPr>
          <a:spLocks noChangeAspect="1" noChangeArrowheads="1"/>
        </xdr:cNvSpPr>
      </xdr:nvSpPr>
      <xdr:spPr bwMode="auto">
        <a:xfrm>
          <a:off x="3838575" y="12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142876</xdr:colOff>
      <xdr:row>6</xdr:row>
      <xdr:rowOff>130968</xdr:rowOff>
    </xdr:from>
    <xdr:to>
      <xdr:col>2</xdr:col>
      <xdr:colOff>2357437</xdr:colOff>
      <xdr:row>6</xdr:row>
      <xdr:rowOff>1490969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2B0694C-AA63-4771-B1CF-E4CBB7375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81451" y="12551568"/>
          <a:ext cx="2214561" cy="136000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6</xdr:row>
      <xdr:rowOff>1476377</xdr:rowOff>
    </xdr:from>
    <xdr:to>
      <xdr:col>2</xdr:col>
      <xdr:colOff>2369342</xdr:colOff>
      <xdr:row>6</xdr:row>
      <xdr:rowOff>2941291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88530285-EF6E-429C-B202-27636F444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124325" y="13896977"/>
          <a:ext cx="2083592" cy="1464914"/>
        </a:xfrm>
        <a:prstGeom prst="rect">
          <a:avLst/>
        </a:prstGeom>
      </xdr:spPr>
    </xdr:pic>
    <xdr:clientData/>
  </xdr:twoCellAnchor>
  <xdr:twoCellAnchor editAs="oneCell">
    <xdr:from>
      <xdr:col>5</xdr:col>
      <xdr:colOff>103918</xdr:colOff>
      <xdr:row>6</xdr:row>
      <xdr:rowOff>214311</xdr:rowOff>
    </xdr:from>
    <xdr:to>
      <xdr:col>5</xdr:col>
      <xdr:colOff>5516659</xdr:colOff>
      <xdr:row>6</xdr:row>
      <xdr:rowOff>2707821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773A443-3975-4217-9305-4E1F236E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43343" y="12634911"/>
          <a:ext cx="5412741" cy="24935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2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3A0FCBF8-6BA4-42F7-AF9C-C066E27414E3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3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E7D50DD4-775D-4F4E-B9CE-465A05C323E5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4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5397DD87-146D-4E0B-AA9A-234AB4CBBE59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</xdr:row>
      <xdr:rowOff>0</xdr:rowOff>
    </xdr:from>
    <xdr:ext cx="304800" cy="304800"/>
    <xdr:sp macro="" textlink="">
      <xdr:nvSpPr>
        <xdr:cNvPr id="5" name="Shape 3" descr="https://http2.mlstatic.com/adaptador-de-usb-20-a-disco-duro-ide-sata-25-35-hdd-D_NQ_NP_13312-MLM31072868_1094-F.webp">
          <a:extLst>
            <a:ext uri="{FF2B5EF4-FFF2-40B4-BE49-F238E27FC236}">
              <a16:creationId xmlns:a16="http://schemas.microsoft.com/office/drawing/2014/main" id="{1D91D4A6-FBA1-4991-AC1B-88323A2DEB99}"/>
            </a:ext>
          </a:extLst>
        </xdr:cNvPr>
        <xdr:cNvSpPr/>
      </xdr:nvSpPr>
      <xdr:spPr>
        <a:xfrm>
          <a:off x="3838575" y="184404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2</xdr:row>
      <xdr:rowOff>304800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56ED9BF7-CDE0-4B3D-BC7C-F6FA57A1FE25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3</xdr:row>
      <xdr:rowOff>0</xdr:rowOff>
    </xdr:from>
    <xdr:ext cx="304800" cy="3048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98459D4-E81B-4B44-BDBB-9E14DD5B925C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0</xdr:colOff>
      <xdr:row>3</xdr:row>
      <xdr:rowOff>0</xdr:rowOff>
    </xdr:from>
    <xdr:to>
      <xdr:col>2</xdr:col>
      <xdr:colOff>304800</xdr:colOff>
      <xdr:row>3</xdr:row>
      <xdr:rowOff>304800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580A48-C4F2-4828-B878-9D06C286524E}"/>
            </a:ext>
          </a:extLst>
        </xdr:cNvPr>
        <xdr:cNvSpPr>
          <a:spLocks noChangeAspect="1" noChangeArrowheads="1"/>
        </xdr:cNvSpPr>
      </xdr:nvSpPr>
      <xdr:spPr bwMode="auto">
        <a:xfrm>
          <a:off x="3838575" y="33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64559</xdr:colOff>
      <xdr:row>2</xdr:row>
      <xdr:rowOff>416719</xdr:rowOff>
    </xdr:from>
    <xdr:to>
      <xdr:col>2</xdr:col>
      <xdr:colOff>2472802</xdr:colOff>
      <xdr:row>2</xdr:row>
      <xdr:rowOff>2641791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E63B86C-0337-41DA-A207-4E3DCE946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3134" y="797719"/>
          <a:ext cx="2408243" cy="2225072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2</xdr:row>
      <xdr:rowOff>80072</xdr:rowOff>
    </xdr:from>
    <xdr:to>
      <xdr:col>5</xdr:col>
      <xdr:colOff>5470750</xdr:colOff>
      <xdr:row>2</xdr:row>
      <xdr:rowOff>2690812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BABDEEF-DD7B-410F-9731-D00F6604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10862" y="461072"/>
          <a:ext cx="5399313" cy="2610740"/>
        </a:xfrm>
        <a:prstGeom prst="rect">
          <a:avLst/>
        </a:prstGeom>
      </xdr:spPr>
    </xdr:pic>
    <xdr:clientData/>
  </xdr:twoCellAnchor>
  <xdr:twoCellAnchor editAs="oneCell">
    <xdr:from>
      <xdr:col>2</xdr:col>
      <xdr:colOff>65697</xdr:colOff>
      <xdr:row>3</xdr:row>
      <xdr:rowOff>392902</xdr:rowOff>
    </xdr:from>
    <xdr:to>
      <xdr:col>2</xdr:col>
      <xdr:colOff>2547937</xdr:colOff>
      <xdr:row>3</xdr:row>
      <xdr:rowOff>2581350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184FE4C-CEAA-481C-9980-F8332A36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04272" y="3783802"/>
          <a:ext cx="2482240" cy="2188448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142879</xdr:colOff>
      <xdr:row>3</xdr:row>
      <xdr:rowOff>476251</xdr:rowOff>
    </xdr:from>
    <xdr:to>
      <xdr:col>5</xdr:col>
      <xdr:colOff>5419451</xdr:colOff>
      <xdr:row>3</xdr:row>
      <xdr:rowOff>2755935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FE643BC-3FC9-4161-B513-BE85A3DDA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782304" y="3867151"/>
          <a:ext cx="5276572" cy="2279684"/>
        </a:xfrm>
        <a:prstGeom prst="rect">
          <a:avLst/>
        </a:prstGeom>
      </xdr:spPr>
    </xdr:pic>
    <xdr:clientData/>
  </xdr:twoCellAnchor>
  <xdr:twoCellAnchor editAs="oneCell">
    <xdr:from>
      <xdr:col>2</xdr:col>
      <xdr:colOff>687916</xdr:colOff>
      <xdr:row>4</xdr:row>
      <xdr:rowOff>119644</xdr:rowOff>
    </xdr:from>
    <xdr:to>
      <xdr:col>2</xdr:col>
      <xdr:colOff>1979082</xdr:colOff>
      <xdr:row>4</xdr:row>
      <xdr:rowOff>2756442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4E3478-5E7A-4C29-90A8-3B337B3C0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26491" y="6520444"/>
          <a:ext cx="1291166" cy="2636798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137584</xdr:colOff>
      <xdr:row>4</xdr:row>
      <xdr:rowOff>184048</xdr:rowOff>
    </xdr:from>
    <xdr:to>
      <xdr:col>5</xdr:col>
      <xdr:colOff>5409552</xdr:colOff>
      <xdr:row>4</xdr:row>
      <xdr:rowOff>2863018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11FAC47-C404-40FC-883E-24BA4C78F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77009" y="6584848"/>
          <a:ext cx="5271968" cy="2678970"/>
        </a:xfrm>
        <a:prstGeom prst="rect">
          <a:avLst/>
        </a:prstGeom>
      </xdr:spPr>
    </xdr:pic>
    <xdr:clientData/>
  </xdr:twoCellAnchor>
  <xdr:twoCellAnchor editAs="oneCell">
    <xdr:from>
      <xdr:col>2</xdr:col>
      <xdr:colOff>63499</xdr:colOff>
      <xdr:row>5</xdr:row>
      <xdr:rowOff>604402</xdr:rowOff>
    </xdr:from>
    <xdr:to>
      <xdr:col>2</xdr:col>
      <xdr:colOff>2496723</xdr:colOff>
      <xdr:row>5</xdr:row>
      <xdr:rowOff>2485874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C7779C1-CDA5-4201-AD1C-2C704B1B8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902074" y="10015102"/>
          <a:ext cx="2433224" cy="1881472"/>
        </a:xfrm>
        <a:prstGeom prst="rect">
          <a:avLst/>
        </a:prstGeom>
      </xdr:spPr>
    </xdr:pic>
    <xdr:clientData/>
  </xdr:twoCellAnchor>
  <xdr:twoCellAnchor editAs="oneCell">
    <xdr:from>
      <xdr:col>5</xdr:col>
      <xdr:colOff>115989</xdr:colOff>
      <xdr:row>5</xdr:row>
      <xdr:rowOff>95249</xdr:rowOff>
    </xdr:from>
    <xdr:to>
      <xdr:col>5</xdr:col>
      <xdr:colOff>5427064</xdr:colOff>
      <xdr:row>5</xdr:row>
      <xdr:rowOff>2794000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C72A562-365B-426D-A86C-06462851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55414" y="9505949"/>
          <a:ext cx="5311075" cy="2698751"/>
        </a:xfrm>
        <a:prstGeom prst="rect">
          <a:avLst/>
        </a:prstGeom>
      </xdr:spPr>
    </xdr:pic>
    <xdr:clientData/>
  </xdr:twoCellAnchor>
  <xdr:twoCellAnchor editAs="oneCell">
    <xdr:from>
      <xdr:col>2</xdr:col>
      <xdr:colOff>475125</xdr:colOff>
      <xdr:row>6</xdr:row>
      <xdr:rowOff>148167</xdr:rowOff>
    </xdr:from>
    <xdr:to>
      <xdr:col>2</xdr:col>
      <xdr:colOff>2070118</xdr:colOff>
      <xdr:row>6</xdr:row>
      <xdr:rowOff>2921000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C84CDFC-6C08-4097-8ADB-404EC3B6F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313700" y="12568767"/>
          <a:ext cx="1594993" cy="2772833"/>
        </a:xfrm>
        <a:prstGeom prst="rect">
          <a:avLst/>
        </a:prstGeom>
      </xdr:spPr>
    </xdr:pic>
    <xdr:clientData/>
  </xdr:twoCellAnchor>
  <xdr:twoCellAnchor editAs="oneCell">
    <xdr:from>
      <xdr:col>5</xdr:col>
      <xdr:colOff>45996</xdr:colOff>
      <xdr:row>6</xdr:row>
      <xdr:rowOff>95248</xdr:rowOff>
    </xdr:from>
    <xdr:to>
      <xdr:col>5</xdr:col>
      <xdr:colOff>5547963</xdr:colOff>
      <xdr:row>6</xdr:row>
      <xdr:rowOff>2899831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BE9FB25-50AE-4596-BD4E-93C333763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85421" y="12515848"/>
          <a:ext cx="5501967" cy="2804583"/>
        </a:xfrm>
        <a:prstGeom prst="rect">
          <a:avLst/>
        </a:prstGeom>
      </xdr:spPr>
    </xdr:pic>
    <xdr:clientData/>
  </xdr:twoCellAnchor>
  <xdr:twoCellAnchor editAs="oneCell">
    <xdr:from>
      <xdr:col>2</xdr:col>
      <xdr:colOff>453069</xdr:colOff>
      <xdr:row>7</xdr:row>
      <xdr:rowOff>63501</xdr:rowOff>
    </xdr:from>
    <xdr:to>
      <xdr:col>2</xdr:col>
      <xdr:colOff>2082304</xdr:colOff>
      <xdr:row>7</xdr:row>
      <xdr:rowOff>2936809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79140531-814E-43BC-9EF6-36F65C59A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291644" y="15494001"/>
          <a:ext cx="1629235" cy="2873308"/>
        </a:xfrm>
        <a:prstGeom prst="rect">
          <a:avLst/>
        </a:prstGeom>
      </xdr:spPr>
    </xdr:pic>
    <xdr:clientData/>
  </xdr:twoCellAnchor>
  <xdr:twoCellAnchor editAs="oneCell">
    <xdr:from>
      <xdr:col>5</xdr:col>
      <xdr:colOff>81922</xdr:colOff>
      <xdr:row>7</xdr:row>
      <xdr:rowOff>105834</xdr:rowOff>
    </xdr:from>
    <xdr:to>
      <xdr:col>5</xdr:col>
      <xdr:colOff>5535083</xdr:colOff>
      <xdr:row>7</xdr:row>
      <xdr:rowOff>2822385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3E0E93D-5056-4E86-A6F8-532F3FD70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21347" y="15536334"/>
          <a:ext cx="5453161" cy="27165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1EC08-90C4-441D-A4B1-39B7B4758F46}" name="Tabla1" displayName="Tabla1" ref="A2:I20" totalsRowShown="0" headerRowDxfId="23" dataDxfId="0" headerRowBorderDxfId="24" tableBorderDxfId="25" headerRowCellStyle="Normal 3">
  <autoFilter ref="A2:I20" xr:uid="{BAE1EC08-90C4-441D-A4B1-39B7B4758F46}"/>
  <tableColumns count="9">
    <tableColumn id="1" xr3:uid="{BFBF745B-9F3D-48D7-8917-2CB95E4D94E6}" name="Descripción" dataDxfId="9" dataCellStyle="Normal 3"/>
    <tableColumn id="2" xr3:uid="{CE5B9988-449A-452E-83B2-BAE4E5ADEF2B}" name="UM" dataDxfId="8" dataCellStyle="Normal 3"/>
    <tableColumn id="3" xr3:uid="{DD24C7AC-6FAC-4B47-B259-7CA08AFF04B9}" name="Cantidad" dataDxfId="7" dataCellStyle="Normal 3"/>
    <tableColumn id="4" xr3:uid="{BC63CABB-DECD-4B25-B6BC-C77C7DF33FFB}" name="Diseño" dataDxfId="6" dataCellStyle="Normal 3"/>
    <tableColumn id="5" xr3:uid="{5E5E5970-AD1F-43E5-A53A-6E8A59EC4D6D}" name="Precio Público" dataDxfId="5" dataCellStyle="Moneda"/>
    <tableColumn id="6" xr3:uid="{12F51DCF-F677-422B-8125-37F1921D5B62}" name="Proveedor Referencia" dataDxfId="4" dataCellStyle="Normal 3"/>
    <tableColumn id="7" xr3:uid="{1ED69FBC-15FD-4006-9404-BFA77BBAB71A}" name="Imagen Referencia" dataDxfId="3" dataCellStyle="Normal 3"/>
    <tableColumn id="8" xr3:uid="{E25C75D8-83FB-4770-883B-C766DFF4B440}" name="Liga de referencia" dataDxfId="2" dataCellStyle="Hipervínculo"/>
    <tableColumn id="9" xr3:uid="{FC959A83-8C4F-4224-8B52-D6078B6AA4F4}" name="Total" dataDxfId="1" dataCellStyle="Normal 3">
      <calculatedColumnFormula>E3*C3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28FC2-2127-4F8B-98D4-1A19941795E2}" name="Tabla2" displayName="Tabla2" ref="A2:I20" totalsRowShown="0" headerRowDxfId="20" dataDxfId="10" headerRowBorderDxfId="21" tableBorderDxfId="22" headerRowCellStyle="Normal 3">
  <autoFilter ref="A2:I20" xr:uid="{78728FC2-2127-4F8B-98D4-1A19941795E2}"/>
  <tableColumns count="9">
    <tableColumn id="1" xr3:uid="{D1C09CB5-8E18-408C-ACAC-85FA0B64E8D2}" name="Descripción" dataDxfId="19" dataCellStyle="Normal 3"/>
    <tableColumn id="9" xr3:uid="{80E64290-FBC7-4111-8BBF-22B2A8E71CDD}" name="UM" dataDxfId="18" dataCellStyle="Normal 3"/>
    <tableColumn id="2" xr3:uid="{E84E96EF-0D11-4C83-8A47-CD3A9BAF979E}" name="Cantidad" dataDxfId="17" dataCellStyle="Normal 3"/>
    <tableColumn id="3" xr3:uid="{16DE08AB-2204-4B4E-9FFB-AA2EC81C4C78}" name="Diseño" dataDxfId="16" dataCellStyle="Normal 3"/>
    <tableColumn id="4" xr3:uid="{53C0D88A-DB00-472C-A1A1-B55931E1BE0B}" name="Precio Público" dataDxfId="15" dataCellStyle="Moneda"/>
    <tableColumn id="5" xr3:uid="{5962CE00-12B4-4DE1-B40E-12C38E9C01EB}" name="Proveedor Referencia" dataDxfId="14" dataCellStyle="Normal 3"/>
    <tableColumn id="6" xr3:uid="{937161B2-C84C-479C-8B5C-8944D1653E44}" name="Imagen Referencia" dataDxfId="13" dataCellStyle="Normal 3"/>
    <tableColumn id="7" xr3:uid="{36B44B25-7A0B-41EF-8EF8-121062A94274}" name="Liga de referencia" dataDxfId="12" dataCellStyle="Hipervínculo"/>
    <tableColumn id="8" xr3:uid="{A6CB58E9-BFAB-4680-8F3A-EA2042421500}" name="Total" dataDxfId="11" dataCellStyle="Normal 3">
      <calculatedColumnFormula>E3*C3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nobreak-enson-ens-ea2150-1500va-900w-6-contactos-negro-senoidal/p/MLM25477014" TargetMode="External"/><Relationship Id="rId13" Type="http://schemas.openxmlformats.org/officeDocument/2006/relationships/hyperlink" Target="https://www.mercadolibre.com.mx/display-lcd-16x2-1602a-para-arduino-con-pines-soladados/up/MLMU532097588?pdp_filters=item_id:MLM814723036" TargetMode="External"/><Relationship Id="rId18" Type="http://schemas.openxmlformats.org/officeDocument/2006/relationships/table" Target="../tables/table1.xml"/><Relationship Id="rId3" Type="http://schemas.openxmlformats.org/officeDocument/2006/relationships/hyperlink" Target="https://www.mercadolibre.com.mx/kit-de-500-piezas-de-diodos-led-difusos-de-5-mm-para-proyectos-de-bricolaje-ideales-para-placas-pcb-circuitos-electronicos-de-baja-tension-e-indicadores-luminosos/p/MLM50109429?pdp_filters=item_id:MLM3696919158" TargetMode="External"/><Relationship Id="rId7" Type="http://schemas.openxmlformats.org/officeDocument/2006/relationships/hyperlink" Target="https://www.mercadolibre.com.mx/20-pzas-motorreductor-recto-481-motor-2-ejes-arduino/up/MLMU2982455006" TargetMode="External"/><Relationship Id="rId12" Type="http://schemas.openxmlformats.org/officeDocument/2006/relationships/hyperlink" Target="https://www.mercadolibre.com.mx/5-piezas-sensor-de-temperatura-tmp36/up/MLMU560815146?pdp_filters=item_id:MLM1584118283" TargetMode="External"/><Relationship Id="rId17" Type="http://schemas.openxmlformats.org/officeDocument/2006/relationships/drawing" Target="../drawings/drawing2.xml"/><Relationship Id="rId2" Type="http://schemas.openxmlformats.org/officeDocument/2006/relationships/hyperlink" Target="https://www.mercadolibre.com.mx/kit-de-resistencias-2600-pzs-130-valores-14w-1/p/MLM46826035?pdp_filters=item_id:MLM5542915998" TargetMode="External"/><Relationship Id="rId16" Type="http://schemas.openxmlformats.org/officeDocument/2006/relationships/printerSettings" Target="../printerSettings/printerSettings2.bin"/><Relationship Id="rId1" Type="http://schemas.openxmlformats.org/officeDocument/2006/relationships/hyperlink" Target="https://www.mercadolibre.com.mx/rexqualis-completo-kit-compatible-c-arduino-ide-con-espanol-tutorial-placa-r3placa-de-pruebas-830-120-resistencias-y-otros-modulos-diversos/p/MLM37729310?pdp_filters=item_id%3AMLM5450691438&amp;sid=purchases" TargetMode="External"/><Relationship Id="rId6" Type="http://schemas.openxmlformats.org/officeDocument/2006/relationships/hyperlink" Target="https://www.mercadolibre.com.mx/kit-de-180-push-button-boton-4-pines-10-tamanos-switch-caja/up/MLMU710903762?pdp_filters=item_id:MLM2085754367" TargetMode="External"/><Relationship Id="rId11" Type="http://schemas.openxmlformats.org/officeDocument/2006/relationships/hyperlink" Target="https://www.mercadolibre.com.mx/sensor-ultrasonico-hc-sr04-arduino/p/MLM46959601" TargetMode="External"/><Relationship Id="rId5" Type="http://schemas.openxmlformats.org/officeDocument/2006/relationships/hyperlink" Target="https://www.mercadolibre.com.mx/paquete-de-100-fotorresistencias-ldr-5-mm-sensor-de-luz-5516-tecneu/p/MLM50938693" TargetMode="External"/><Relationship Id="rId15" Type="http://schemas.openxmlformats.org/officeDocument/2006/relationships/hyperlink" Target="https://www.mercadolibre.com.mx/cable-extension-usb-20--10-metros-macho--hembra-negro/up/MLMU3319157753" TargetMode="External"/><Relationship Id="rId10" Type="http://schemas.openxmlformats.org/officeDocument/2006/relationships/hyperlink" Target="https://www.mercadolibre.com.mx/adeske-kit-de-limpieza-para-pc-soplador-de-aire-inalambrico-300000-rpm-4-velocidades-4-boquillas-10-cepillos-bateria-8000mah-recargable-luz-led-pantalla-led/p/MLM75893733?pdp_filters=item_id:MLM5847120474" TargetMode="External"/><Relationship Id="rId4" Type="http://schemas.openxmlformats.org/officeDocument/2006/relationships/hyperlink" Target="https://www.mercadolibre.com.mx/10-piezas-sfm20b-324v-buzzer-zumbador-piezoelectrico-95db/up/MLMU3367610229?pdp_filters=item_id:MLM3963501926" TargetMode="External"/><Relationship Id="rId9" Type="http://schemas.openxmlformats.org/officeDocument/2006/relationships/hyperlink" Target="https://www.mercadolibre.com.mx/servomotor-practinet-sg90-micro-servo-18kgcm-arduino-raspberry/p/MLM46839997?pdp_filters=item_id:MLM5841824004" TargetMode="External"/><Relationship Id="rId14" Type="http://schemas.openxmlformats.org/officeDocument/2006/relationships/hyperlink" Target="https://www.mercadolibre.com.mx/transistor-2n2222a-npn-bipolar-50-piezas/p/MLM2109649633?pdp_filters=item_id:MLM630938028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mx/cable-ugreen-displayport-14-de-3-metros-para-8k60hz-con-blindaje-y-freesync/p/MLM44469737" TargetMode="External"/><Relationship Id="rId13" Type="http://schemas.openxmlformats.org/officeDocument/2006/relationships/hyperlink" Target="https://www.mercadolibre.com.mx/herramienta-rotativa-135-w-con-97-accesorios-truper-moto-a3/p/MLM52124904?pdp_filters=item_id%3AMLM4780195598&amp;sid=bookmarks" TargetMode="External"/><Relationship Id="rId18" Type="http://schemas.openxmlformats.org/officeDocument/2006/relationships/drawing" Target="../drawings/drawing4.xml"/><Relationship Id="rId3" Type="http://schemas.openxmlformats.org/officeDocument/2006/relationships/hyperlink" Target="https://www.mercadolibre.com.mx/memoria-ram-rasalas-ddr3-2x8gb-16gb-pc3-10600s-sodimm-para-laptops-gamer-ddr3-1333mhz/p/MLM43884017" TargetMode="External"/><Relationship Id="rId7" Type="http://schemas.openxmlformats.org/officeDocument/2006/relationships/hyperlink" Target="https://www.mercadolibre.com.mx/cable-convertidor-displayport-a-vgahd-18-m-1080p-60hz-aomu/up/MLMU4967697705" TargetMode="External"/><Relationship Id="rId12" Type="http://schemas.openxmlformats.org/officeDocument/2006/relationships/hyperlink" Target="https://articulo.mercadolibre.com.mx/MLM-3421178670-estacion-de-desoldadura-yihua-cautin-para-soldar-2-en-1-lupa-_JM?sid=bookmarks" TargetMode="External"/><Relationship Id="rId17" Type="http://schemas.openxmlformats.org/officeDocument/2006/relationships/printerSettings" Target="../printerSettings/printerSettings4.bin"/><Relationship Id="rId2" Type="http://schemas.openxmlformats.org/officeDocument/2006/relationships/hyperlink" Target="https://www.mercadolibre.com.mx/ssd-adata-su630-480gb-25-sata-iii-520450-mbs-asu630ss-480/p/MLM27038197" TargetMode="External"/><Relationship Id="rId16" Type="http://schemas.openxmlformats.org/officeDocument/2006/relationships/hyperlink" Target="https://www.mercadolibre.com.mx/cinta-de-contacto-doble-10-m-negra-volteck-46326-color-negro-liso/p/MLM24763305" TargetMode="External"/><Relationship Id="rId1" Type="http://schemas.openxmlformats.org/officeDocument/2006/relationships/hyperlink" Target="https://www.mercadolibre.com.mx/pasta-termica-arctic-cooling-mx4-de-4g-8-anos-distribuidor/up/MLMU723390533?pdp_filters=item_id:MLM834663191" TargetMode="External"/><Relationship Id="rId6" Type="http://schemas.openxmlformats.org/officeDocument/2006/relationships/hyperlink" Target="https://www.mercadolibre.com.mx/jeeyee-cable-displayport-a-hdmi-dp-blindado-hdmi-18m-negro-soporta-resolucion-hd-dp-macho-a-hdmi-macho-nota-no-soporta-hdmi-a-dp/p/MLM36980376?pdp_filters=item_id:MLM5860275200" TargetMode="External"/><Relationship Id="rId11" Type="http://schemas.openxmlformats.org/officeDocument/2006/relationships/hyperlink" Target="https://www.mercadolibre.com.mx/camara-web-logitech-brio-4k-90fps/p/MLM18932094" TargetMode="External"/><Relationship Id="rId5" Type="http://schemas.openxmlformats.org/officeDocument/2006/relationships/hyperlink" Target="https://www.mercadolibre.com.mx/cable-de-corriente-alimentacion-2m-cobre-puro-color-negro/up/MLMU3299979116?pdp_filters=shipping:fulfillment" TargetMode="External"/><Relationship Id="rId15" Type="http://schemas.openxmlformats.org/officeDocument/2006/relationships/hyperlink" Target="https://www.mercadolibre.com.mx/toallas-antiestatica-prolicom-towel-express-c100-pzas/p/MLM21618673?pdp_filters=item_id%3AMLM1893510381&amp;sid=bookmarks" TargetMode="External"/><Relationship Id="rId10" Type="http://schemas.openxmlformats.org/officeDocument/2006/relationships/hyperlink" Target="https://www.mercadolibre.com.mx/hub-6-en-1-ugreen-usb-c-a-1-hdmi-3-usb-a-2-sdtf-5gbps-gris/p/MLM34491153?pdp_filters=item_id%3AMLM2987561638&amp;sid=bookmarks" TargetMode="External"/><Relationship Id="rId19" Type="http://schemas.openxmlformats.org/officeDocument/2006/relationships/table" Target="../tables/table2.xml"/><Relationship Id="rId4" Type="http://schemas.openxmlformats.org/officeDocument/2006/relationships/hyperlink" Target="https://www.mercadolibre.com.mx/memoria-ram-ddr3-8gb-2x4gb-1333mhz-udimm-escritorio-rasalas-gamer/p/MLM50768576?pdp_filters=shipping:fulfillment" TargetMode="External"/><Relationship Id="rId9" Type="http://schemas.openxmlformats.org/officeDocument/2006/relationships/hyperlink" Target="https://www.mercadolibre.com.mx/25-pilas-cr2032-de-litio-3v-cr-2032-3-volts-para-bios-pc/p/MLM2082466341?pdp_filters=item_id%3AMLM1693612143&amp;sid=bookmarks" TargetMode="External"/><Relationship Id="rId14" Type="http://schemas.openxmlformats.org/officeDocument/2006/relationships/hyperlink" Target="https://www.mercadolibre.com.mx/cinta-kapton-adhesiva-aislante-termica-2cm-33m-translucida/up/MLMU487058053?pdp_filters=item_id%3AMLM2297834504&amp;sid=bookmarks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" TargetMode="External"/><Relationship Id="rId2" Type="http://schemas.openxmlformats.org/officeDocument/2006/relationships/hyperlink" Target="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" TargetMode="External"/><Relationship Id="rId1" Type="http://schemas.openxmlformats.org/officeDocument/2006/relationships/hyperlink" Target="https://bigcom.mx/producto/ssd-2-5-480gb-seagate-sata-iii-barracuda-6gb-s-7mm/?srsltid=AfmBOorVcuK0ZqL4kvA6iB4T5eCIA1YLhPVG5jRwEROQKUOogUrTqEkuuFw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" TargetMode="External"/><Relationship Id="rId1" Type="http://schemas.openxmlformats.org/officeDocument/2006/relationships/hyperlink" Target="https://articulo.mercadolibre.com.mx/MLM-814194293-microfono-podcast-condensador-de-35mm-maono-a03-pc-celular-_JM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" TargetMode="External"/><Relationship Id="rId2" Type="http://schemas.openxmlformats.org/officeDocument/2006/relationships/hyperlink" Target="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" TargetMode="External"/><Relationship Id="rId1" Type="http://schemas.openxmlformats.org/officeDocument/2006/relationships/hyperlink" Target="https://articulo.mercadolibre.com.mx/MLM-814194293-microfono-podcast-condensador-de-35mm-maono-a03-pc-celular-_JM" TargetMode="Externa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www.amazon.com.mx/Koblenz-SS-550-USB-Supresor-Picos-blanco/dp/B01MYDM09N/ref=psdc_9687283011_t2_B00TP1C1UC" TargetMode="External"/><Relationship Id="rId1" Type="http://schemas.openxmlformats.org/officeDocument/2006/relationships/hyperlink" Target="https://www.amazon.com.mx/Pyle-Professional-Audio-Mixer-Console/dp/B072HSWWK2/ref=sr_1_1?keywords=consola+de+audio&amp;qid=1673125256&amp;sprefix=consola+de+audio%2Caps%2C136&amp;sr=8-1&amp;ufe=app_do%3Aamzn1.fos.66c34496-0d28-4d73-a0a1-97a8d87ec0b2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yberpuerta.mx/Impresion-y-Copiado/Impresoras-y-Multifuncionales/Multifuncionales/Multifuncional-Epson-EcoTank-L3250-Color-Inyeccion-Inalambrico-Print-Scan-Copy.html" TargetMode="External"/><Relationship Id="rId13" Type="http://schemas.openxmlformats.org/officeDocument/2006/relationships/hyperlink" Target="https://www.cyberpuerta.mx/Computo-Hardware/Redes/Firewall/Firewall-Fortinet-FortiGate-60F-Alambrico-10-000Mbit-s-10x-RJ-45.html?gclid=Cj0KCQiAzeSdBhC4ARIsACj36uFL_4RK2f2vcTqv8_pDYUmBRW8JNOfKVsAtmnf0kuLEVQ4c1-8Hx2EaAjDoEALw_wcB" TargetMode="External"/><Relationship Id="rId18" Type="http://schemas.openxmlformats.org/officeDocument/2006/relationships/hyperlink" Target="https://articulo.mercadolibre.com.mx/MLM-677110079-cable-extension-activa-usb-20-macho-hembra-20-metros-480mbp-_JM" TargetMode="External"/><Relationship Id="rId3" Type="http://schemas.openxmlformats.org/officeDocument/2006/relationships/hyperlink" Target="https://www.cyberpuerta.mx/Audio-y-Video/TV-y-Pantallas/Accesorios-TV/Soportes-para-Pantallas/Ghia-Soporte-de-Piso-STV-26-para-Pantalla-32-70-hasta-25kg-Negro.html" TargetMode="External"/><Relationship Id="rId7" Type="http://schemas.openxmlformats.org/officeDocument/2006/relationships/hyperlink" Target="https://www.cyberpuerta.mx/Computo-Hardware/Servidores/Accesorios-para-Servidores/Kits-de-Montaje/Thorsman-Paquete-de-Taquetes-3-4-y-Tornillos-8mm-x-3-4-20-Pares.html" TargetMode="External"/><Relationship Id="rId12" Type="http://schemas.openxmlformats.org/officeDocument/2006/relationships/hyperlink" Target="https://www.cyberpuerta.mx/Computo-Hardware/Discos-Duros-SSD-NAS/Almacenamiento-NAS/Western-Digital-WD-My-Cloud-EX4100-NAS-de-4-Bahias-Hot-Swap-32TB-4x-8TB-USB-3-0-para-Mac-PC.html" TargetMode="External"/><Relationship Id="rId17" Type="http://schemas.openxmlformats.org/officeDocument/2006/relationships/hyperlink" Target="https://www.amazon.com.mx/Koblenz-SS-550-USB-Supresor-Picos-blanco/dp/B01MYDM09N/ref=psdc_9687283011_t2_B00TP1C1UC" TargetMode="External"/><Relationship Id="rId2" Type="http://schemas.openxmlformats.org/officeDocument/2006/relationships/hyperlink" Target="https://www.cyberpuerta.mx/Computo-Hardware/Monitores/Monitores/Monitor-Dell-E2223HV-LED-21-4-Full-HD-Widescreen-Negro.html?gclid=CjwKCAiAqt-dBhBcEiwATw-ggC1NNcVkgkofcLtdy9SaRx7kyxb92Al9ySesbcuFrPX9mzjRQxzvrxoCj-gQAvD_BwE" TargetMode="External"/><Relationship Id="rId16" Type="http://schemas.openxmlformats.org/officeDocument/2006/relationships/hyperlink" Target="https://www.cyberpuerta.mx/Computo-Hardware/Adaptadores/Adaptadores-Video/Adaptadores-Video-HDMI/Manhattan-Repetidor-HDMI-Hembra-HDMI-Hembra-hasta-40-Metros-Negro-Incluye-Puerto-MicroUSB-B.html" TargetMode="External"/><Relationship Id="rId20" Type="http://schemas.openxmlformats.org/officeDocument/2006/relationships/drawing" Target="../drawings/drawing9.xml"/><Relationship Id="rId1" Type="http://schemas.openxmlformats.org/officeDocument/2006/relationships/hyperlink" Target="https://www.cyberpuerta.mx/Computadoras/PC-s-de-Escritorio/Computadora-HP-ProDesk-600-G6-SFF-Intel-Core-i5-10500-3-10GHz-16GB-1TB-Windows-10-Pro-64-bit.html" TargetMode="External"/><Relationship Id="rId6" Type="http://schemas.openxmlformats.org/officeDocument/2006/relationships/hyperlink" Target="https://www.cyberpuerta.mx/Computo-Hardware/Cables/Accesorios-para-Cables/Cableado-Estructurado/Thorsman-Canaleta-de-PVC-con-Tapa-2-5-Metros-Blanco.html" TargetMode="External"/><Relationship Id="rId11" Type="http://schemas.openxmlformats.org/officeDocument/2006/relationships/hyperlink" Target="https://articulo.mercadolibre.com.mx/MLM-1528804028-banca-plegable-core-bloqueo-automatico-183-cm-premium-_JM" TargetMode="External"/><Relationship Id="rId5" Type="http://schemas.openxmlformats.org/officeDocument/2006/relationships/hyperlink" Target="https://www.cyberpuerta.mx/Computo-Hardware/Cables/Bobinas/LinkedPRO-Bobina-de-Cable-Cat5e-UTP-100-Metros-Gris.html" TargetMode="External"/><Relationship Id="rId15" Type="http://schemas.openxmlformats.org/officeDocument/2006/relationships/hyperlink" Target="https://articulo.mercadolibre.com.mx/MLM-830237124-cable-hdmi-20-metros-fullhd-1080p-xbox-ps4-consola-laptop-tv-_JM" TargetMode="External"/><Relationship Id="rId10" Type="http://schemas.openxmlformats.org/officeDocument/2006/relationships/hyperlink" Target="https://articulo.mercadolibre.com.mx/MLM-954400416-set-10-sillas-plegables-reforzada-plastico-negro-calibre18-_JM" TargetMode="External"/><Relationship Id="rId19" Type="http://schemas.openxmlformats.org/officeDocument/2006/relationships/printerSettings" Target="../printerSettings/printerSettings9.bin"/><Relationship Id="rId4" Type="http://schemas.openxmlformats.org/officeDocument/2006/relationships/hyperlink" Target="https://www.cyberpuerta.mx/Energia/No-Break-UPS/No-Break/No-Break-CyberPower-CP1000AVRLCD-600W-1000VA-9-Contactos.html?gclid=CjwKCAiAqt-dBhBcEiwATw-ggBiGbeFd7Arg8-aL3womD6UH4tjRKaGNF0_uO682ytm07lXACuh1OhoC9fUQAvD_BwE" TargetMode="External"/><Relationship Id="rId9" Type="http://schemas.openxmlformats.org/officeDocument/2006/relationships/hyperlink" Target="https://articulo.mercadolibre.com.mx/MLM-1423633216-escritorio-para-computadora-con-bandeja-para-teclado-ferrini-_JM" TargetMode="External"/><Relationship Id="rId14" Type="http://schemas.openxmlformats.org/officeDocument/2006/relationships/hyperlink" Target="https://www.amazon.com.mx/Pyle-Professional-Audio-Mixer-Console/dp/B072HSWWK2/ref=sr_1_1?keywords=consola+de+audio&amp;qid=1673125256&amp;sprefix=consola+de+audio%2Caps%2C136&amp;sr=8-1&amp;ufe=app_do%3Aamzn1.fos.66c34496-0d28-4d73-a0a1-97a8d87ec0b2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" TargetMode="External"/><Relationship Id="rId2" Type="http://schemas.openxmlformats.org/officeDocument/2006/relationships/hyperlink" Target="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" TargetMode="External"/><Relationship Id="rId1" Type="http://schemas.openxmlformats.org/officeDocument/2006/relationships/hyperlink" Target="https://bigcom.mx/producto/ssd-2-5-480gb-seagate-sata-iii-barracuda-6gb-s-7mm/?srsltid=AfmBOorVcuK0ZqL4kvA6iB4T5eCIA1YLhPVG5jRwEROQKUOogUrTqEkuuFw" TargetMode="External"/><Relationship Id="rId6" Type="http://schemas.openxmlformats.org/officeDocument/2006/relationships/drawing" Target="../drawings/drawing10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" TargetMode="External"/><Relationship Id="rId2" Type="http://schemas.openxmlformats.org/officeDocument/2006/relationships/hyperlink" Target="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" TargetMode="External"/><Relationship Id="rId1" Type="http://schemas.openxmlformats.org/officeDocument/2006/relationships/hyperlink" Target="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" TargetMode="External"/><Relationship Id="rId6" Type="http://schemas.openxmlformats.org/officeDocument/2006/relationships/drawing" Target="../drawings/drawing11.xml"/><Relationship Id="rId5" Type="http://schemas.openxmlformats.org/officeDocument/2006/relationships/printerSettings" Target="../printerSettings/printerSettings11.bin"/><Relationship Id="rId4" Type="http://schemas.openxmlformats.org/officeDocument/2006/relationships/hyperlink" Target="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" TargetMode="External"/><Relationship Id="rId2" Type="http://schemas.openxmlformats.org/officeDocument/2006/relationships/hyperlink" Target="https://www.cyberpuerta.mx/Computo-Hardware/Monitores/Monitores/Monitor-Dell-E-Series-E2216HV-LED-22-Full-HD-Widescreen-76Hz-Negro.html?gclid=Cj0KCQiA6fafBhC1ARIsAIJjL8mgveiQmBEawe4AfPuRjc1e09wg67JpK-whrzF_X6OnkqBBD1gXL98aApzvEALw_wcB" TargetMode="External"/><Relationship Id="rId1" Type="http://schemas.openxmlformats.org/officeDocument/2006/relationships/hyperlink" Target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" TargetMode="External"/><Relationship Id="rId6" Type="http://schemas.openxmlformats.org/officeDocument/2006/relationships/drawing" Target="../drawings/drawing12.xml"/><Relationship Id="rId5" Type="http://schemas.openxmlformats.org/officeDocument/2006/relationships/printerSettings" Target="../printerSettings/printerSettings12.bin"/><Relationship Id="rId4" Type="http://schemas.openxmlformats.org/officeDocument/2006/relationships/hyperlink" Target="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articulo.mercadolibre.com.mx/MLM-2055460568-adaptador-trs-mini-plug-35mm-a-jack-trs-65mm-audifonos-_JM" TargetMode="External"/><Relationship Id="rId2" Type="http://schemas.openxmlformats.org/officeDocument/2006/relationships/hyperlink" Target="https://www.amazon.com.mx/dp/B08DDG4TDY/ref=emc_b_5_i" TargetMode="External"/><Relationship Id="rId1" Type="http://schemas.openxmlformats.org/officeDocument/2006/relationships/hyperlink" Target="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" TargetMode="External"/><Relationship Id="rId6" Type="http://schemas.openxmlformats.org/officeDocument/2006/relationships/drawing" Target="../drawings/drawing13.xml"/><Relationship Id="rId5" Type="http://schemas.openxmlformats.org/officeDocument/2006/relationships/printerSettings" Target="../printerSettings/printerSettings13.bin"/><Relationship Id="rId4" Type="http://schemas.openxmlformats.org/officeDocument/2006/relationships/hyperlink" Target="https://articulo.mercadolibre.com.mx/MLM-1475393144-2piezas-b7000-110ml-pegamento-adhesivo-transparente-multiuso-_J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" TargetMode="External"/><Relationship Id="rId2" Type="http://schemas.openxmlformats.org/officeDocument/2006/relationships/hyperlink" Target="https://www.cyberpuerta.mx/Computo-Hardware/Memorias-RAM-y-Flash/Memorias-Flash/Memoria-Flash-Sandisk-Extreme-Pro-256GB-MicroSDXC-UHS-l-Clase-10.html?gclid=CjwKCAjw-b-kBhB-EiwA4fvKrEJvbFJAc8JbeNNetic5FBtSynm3PPyyJs53JDwZeQO3yLXvZ37m-BoC1M0QAvD_BwE" TargetMode="External"/><Relationship Id="rId1" Type="http://schemas.openxmlformats.org/officeDocument/2006/relationships/hyperlink" Target="https://intercompras.com/p/disco-duro-interno-seagate-barracuda-6tb-sata-rpm-157197?gclid=CjwKCAjw-b-kBhB-EiwA4fvKrOQ9mx7RnU6gkAS9iCdvF6wKuHBoUDGmKxFz859C6Fuf0oJwsIcS0hoCE1MQAvD_BwE" TargetMode="External"/><Relationship Id="rId5" Type="http://schemas.openxmlformats.org/officeDocument/2006/relationships/drawing" Target="../drawings/drawing14.xml"/><Relationship Id="rId4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.mx/Devcon-R2-42-Plastiacero-Liquido-Jeringa/dp/B07D4K2YFK/ref=sr_1_1?__mk_es_MX=%C3%85M%C3%85%C5%BD%C3%95%C3%91&amp;crid=30QMILCCYHV5U&amp;keywords=Plastiacero&amp;qid=1688078016&amp;sprefix=plastiacero%2Caps%2C154&amp;sr=8-1" TargetMode="External"/><Relationship Id="rId2" Type="http://schemas.openxmlformats.org/officeDocument/2006/relationships/hyperlink" Target="https://articulo.mercadolibre.com.mx/MLM-934555067-plastiloka-verde-20-g-_JM" TargetMode="External"/><Relationship Id="rId1" Type="http://schemas.openxmlformats.org/officeDocument/2006/relationships/hyperlink" Target="https://www.amazon.com.mx/Set-Accesorios-X-Line-34pz-BOSCH/dp/B015SR9I4I/ref=sr_1_2?crid=16B5ABZ2GVNQ7&amp;keywords=kit+de+brocas&amp;qid=1687993045&amp;sprefix=%2Caps%2C192&amp;sr=8-2" TargetMode="External"/><Relationship Id="rId5" Type="http://schemas.openxmlformats.org/officeDocument/2006/relationships/drawing" Target="../drawings/drawing15.xml"/><Relationship Id="rId4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904A-D229-4FC5-82E9-40DE77DBDA44}">
  <dimension ref="A1:BL40"/>
  <sheetViews>
    <sheetView zoomScale="110" zoomScaleNormal="110" workbookViewId="0">
      <selection activeCell="B28" sqref="B28:G28"/>
    </sheetView>
  </sheetViews>
  <sheetFormatPr baseColWidth="10" defaultRowHeight="14.25"/>
  <cols>
    <col min="1" max="1" width="4.140625" style="17" customWidth="1"/>
    <col min="2" max="2" width="8.42578125" style="17" customWidth="1"/>
    <col min="3" max="3" width="10.28515625" style="17" customWidth="1"/>
    <col min="4" max="4" width="12.42578125" style="17" customWidth="1"/>
    <col min="5" max="5" width="14.42578125" style="17" customWidth="1"/>
    <col min="6" max="6" width="13.28515625" style="17" customWidth="1"/>
    <col min="7" max="7" width="10.5703125" style="17" customWidth="1"/>
    <col min="8" max="8" width="5.140625" style="17" customWidth="1"/>
    <col min="9" max="9" width="6.42578125" style="17" customWidth="1"/>
    <col min="10" max="10" width="13.140625" style="17" customWidth="1"/>
    <col min="11" max="11" width="7.5703125" style="17" customWidth="1"/>
    <col min="12" max="13" width="11.42578125" style="17"/>
    <col min="14" max="14" width="12" style="17" bestFit="1" customWidth="1"/>
    <col min="15" max="16384" width="11.42578125" style="17"/>
  </cols>
  <sheetData>
    <row r="1" spans="1:64" ht="20.100000000000001" customHeight="1">
      <c r="D1" s="95" t="s">
        <v>83</v>
      </c>
      <c r="E1" s="95"/>
      <c r="F1" s="95"/>
      <c r="G1" s="95"/>
      <c r="H1" s="96" t="s">
        <v>84</v>
      </c>
      <c r="I1" s="97"/>
      <c r="J1" s="98"/>
    </row>
    <row r="2" spans="1:64" ht="15" customHeight="1">
      <c r="D2" s="99" t="s">
        <v>85</v>
      </c>
      <c r="E2" s="99"/>
      <c r="F2" s="99"/>
      <c r="G2" s="99"/>
      <c r="H2" s="100" t="s">
        <v>78</v>
      </c>
      <c r="I2" s="101"/>
      <c r="J2" s="104"/>
    </row>
    <row r="3" spans="1:64" ht="8.1" customHeight="1">
      <c r="D3" s="106" t="s">
        <v>86</v>
      </c>
      <c r="E3" s="106"/>
      <c r="F3" s="106"/>
      <c r="G3" s="106"/>
      <c r="H3" s="102"/>
      <c r="I3" s="103"/>
      <c r="J3" s="105"/>
    </row>
    <row r="4" spans="1:64" ht="21.95" customHeight="1">
      <c r="D4" s="106"/>
      <c r="E4" s="106"/>
      <c r="F4" s="106"/>
      <c r="G4" s="106"/>
      <c r="H4" s="107" t="s">
        <v>87</v>
      </c>
      <c r="I4" s="108"/>
      <c r="J4" s="29">
        <f ca="1">TODAY()</f>
        <v>46307</v>
      </c>
    </row>
    <row r="5" spans="1:64" ht="6" customHeight="1"/>
    <row r="6" spans="1:64" s="19" customFormat="1" ht="20.100000000000001" customHeight="1">
      <c r="A6" s="93" t="s">
        <v>88</v>
      </c>
      <c r="B6" s="93"/>
      <c r="C6" s="93"/>
      <c r="D6" s="93"/>
      <c r="E6" s="94" t="s">
        <v>68</v>
      </c>
      <c r="F6" s="94"/>
      <c r="G6" s="94"/>
      <c r="H6" s="94"/>
      <c r="I6" s="94"/>
      <c r="J6" s="94"/>
    </row>
    <row r="7" spans="1:64" s="19" customFormat="1" ht="20.100000000000001" customHeight="1">
      <c r="A7" s="93" t="s">
        <v>69</v>
      </c>
      <c r="B7" s="93"/>
      <c r="C7" s="93"/>
      <c r="D7" s="93"/>
      <c r="E7" s="94" t="s">
        <v>70</v>
      </c>
      <c r="F7" s="94"/>
      <c r="G7" s="94"/>
      <c r="H7" s="94"/>
      <c r="I7" s="94"/>
      <c r="J7" s="94"/>
      <c r="M7" s="111"/>
    </row>
    <row r="8" spans="1:64" s="19" customFormat="1" ht="20.100000000000001" customHeight="1">
      <c r="A8" s="85" t="s">
        <v>89</v>
      </c>
      <c r="B8" s="86"/>
      <c r="C8" s="86"/>
      <c r="D8" s="86"/>
      <c r="E8" s="92">
        <v>2141</v>
      </c>
      <c r="F8" s="92"/>
      <c r="G8" s="88" t="s">
        <v>90</v>
      </c>
      <c r="H8" s="88"/>
      <c r="I8" s="89">
        <v>169</v>
      </c>
      <c r="J8" s="90"/>
    </row>
    <row r="9" spans="1:64" s="19" customFormat="1" ht="20.100000000000001" customHeight="1">
      <c r="A9" s="85" t="s">
        <v>91</v>
      </c>
      <c r="B9" s="86"/>
      <c r="C9" s="86"/>
      <c r="D9" s="86"/>
      <c r="E9" s="87">
        <v>32527.48</v>
      </c>
      <c r="F9" s="87"/>
      <c r="G9" s="88" t="s">
        <v>92</v>
      </c>
      <c r="H9" s="88"/>
      <c r="I9" s="89" t="s">
        <v>98</v>
      </c>
      <c r="J9" s="90"/>
      <c r="M9" s="113" t="s">
        <v>330</v>
      </c>
      <c r="N9" s="120" t="s">
        <v>331</v>
      </c>
      <c r="O9" s="120"/>
    </row>
    <row r="10" spans="1:64" s="19" customFormat="1" ht="20.100000000000001" customHeight="1">
      <c r="A10" s="85" t="s">
        <v>93</v>
      </c>
      <c r="B10" s="86"/>
      <c r="C10" s="86"/>
      <c r="D10" s="86"/>
      <c r="E10" s="91">
        <v>46328</v>
      </c>
      <c r="F10" s="92"/>
      <c r="G10" s="88" t="s">
        <v>94</v>
      </c>
      <c r="H10" s="88"/>
      <c r="I10" s="89" t="s">
        <v>99</v>
      </c>
      <c r="J10" s="90"/>
      <c r="M10" s="112">
        <f>SUM(N13:N30)</f>
        <v>27639.56</v>
      </c>
      <c r="N10" s="121">
        <f>M10*1.16</f>
        <v>32061.889599999999</v>
      </c>
      <c r="O10" s="121"/>
    </row>
    <row r="11" spans="1:64" s="19" customFormat="1" ht="5.0999999999999996" customHeight="1">
      <c r="A11" s="18"/>
      <c r="B11" s="18"/>
      <c r="C11" s="20"/>
      <c r="D11" s="20"/>
      <c r="E11" s="20"/>
      <c r="F11" s="20"/>
      <c r="G11" s="18"/>
      <c r="H11" s="18"/>
      <c r="I11" s="18"/>
      <c r="J11" s="20"/>
    </row>
    <row r="12" spans="1:64" s="19" customFormat="1" ht="30" customHeight="1">
      <c r="A12" s="24" t="s">
        <v>78</v>
      </c>
      <c r="B12" s="81" t="s">
        <v>79</v>
      </c>
      <c r="C12" s="82"/>
      <c r="D12" s="82"/>
      <c r="E12" s="82"/>
      <c r="F12" s="82"/>
      <c r="G12" s="83"/>
      <c r="H12" s="84" t="s">
        <v>71</v>
      </c>
      <c r="I12" s="84"/>
      <c r="J12" s="24" t="s">
        <v>72</v>
      </c>
      <c r="M12" s="25" t="s">
        <v>328</v>
      </c>
      <c r="N12" s="25" t="s">
        <v>329</v>
      </c>
      <c r="O12" s="25" t="s">
        <v>332</v>
      </c>
    </row>
    <row r="13" spans="1:64" s="26" customFormat="1" ht="25.5" customHeight="1">
      <c r="A13" s="24">
        <v>1</v>
      </c>
      <c r="B13" s="116" t="str">
        <f>'P2141'!A3</f>
        <v>REXQualis Completo Kit Compatible C/ Arduino IDE Con Español Tutorial, Placa R3,Placa de pruebas 830, 120 resistencias y otros módulos diversos.</v>
      </c>
      <c r="C13" s="117"/>
      <c r="D13" s="117"/>
      <c r="E13" s="117"/>
      <c r="F13" s="117"/>
      <c r="G13" s="118"/>
      <c r="H13" s="127" t="str">
        <f>'P2141'!B3</f>
        <v>KIT</v>
      </c>
      <c r="I13" s="128"/>
      <c r="J13" s="115">
        <f>'P2141'!C3</f>
        <v>10</v>
      </c>
      <c r="K13" s="19"/>
      <c r="L13" s="19"/>
      <c r="M13" s="119">
        <f>'P2141'!E3</f>
        <v>764.9</v>
      </c>
      <c r="N13" s="119">
        <f>J13*M13</f>
        <v>7649</v>
      </c>
      <c r="O13" s="114" t="str">
        <f>'P2141'!H3</f>
        <v>https://www.mercadolibre.com.mx/rexqualis-completo-kit-compatible-c-arduino-ide-con-espanol-tutorial-placa-r3placa-de-pruebas-830-120-resistencias-y-otros-modulos-diversos/p/MLM37729310?pdp_filters=item_id%3AMLM5450691438&amp;sid=purchases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</row>
    <row r="14" spans="1:64" s="26" customFormat="1" ht="25.5" customHeight="1">
      <c r="A14" s="24">
        <f t="shared" ref="A14:A23" si="0">+A13+1</f>
        <v>2</v>
      </c>
      <c r="B14" s="116" t="str">
        <f>'P2141'!A4</f>
        <v>Sensor de temperatura encapsulado</v>
      </c>
      <c r="C14" s="117"/>
      <c r="D14" s="117"/>
      <c r="E14" s="117"/>
      <c r="F14" s="117"/>
      <c r="G14" s="118"/>
      <c r="H14" s="127" t="str">
        <f>'P2141'!B4</f>
        <v>KIT</v>
      </c>
      <c r="I14" s="128"/>
      <c r="J14" s="115">
        <f>'P2141'!C4</f>
        <v>5</v>
      </c>
      <c r="K14" s="19"/>
      <c r="L14" s="19"/>
      <c r="M14" s="119">
        <f>'P2141'!E4</f>
        <v>97</v>
      </c>
      <c r="N14" s="119">
        <f t="shared" ref="N14:N30" si="1">J14*M14</f>
        <v>485</v>
      </c>
      <c r="O14" s="114" t="str">
        <f>'P2141'!H4</f>
        <v>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</row>
    <row r="15" spans="1:64" s="26" customFormat="1" ht="25.5" customHeight="1">
      <c r="A15" s="24">
        <f t="shared" si="0"/>
        <v>3</v>
      </c>
      <c r="B15" s="116" t="str">
        <f>'P2141'!A5</f>
        <v>Buzzer Zumbador Piezoeléctrico 95db</v>
      </c>
      <c r="C15" s="117"/>
      <c r="D15" s="117"/>
      <c r="E15" s="117"/>
      <c r="F15" s="117"/>
      <c r="G15" s="118"/>
      <c r="H15" s="127" t="str">
        <f>'P2141'!B5</f>
        <v>PZA</v>
      </c>
      <c r="I15" s="128"/>
      <c r="J15" s="115">
        <f>'P2141'!C5</f>
        <v>5</v>
      </c>
      <c r="K15" s="19"/>
      <c r="L15" s="19"/>
      <c r="M15" s="119">
        <f>'P2141'!E5</f>
        <v>198.99</v>
      </c>
      <c r="N15" s="119">
        <f t="shared" si="1"/>
        <v>994.95</v>
      </c>
      <c r="O15" s="114" t="str">
        <f>'P2141'!H5</f>
        <v>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</row>
    <row r="16" spans="1:64" s="26" customFormat="1" ht="25.5" customHeight="1">
      <c r="A16" s="24">
        <f t="shared" si="0"/>
        <v>4</v>
      </c>
      <c r="B16" s="116" t="str">
        <f>'P2141'!A6</f>
        <v>Resistencia de carbon 1/2W 330 Ohms</v>
      </c>
      <c r="C16" s="117"/>
      <c r="D16" s="117"/>
      <c r="E16" s="117"/>
      <c r="F16" s="117"/>
      <c r="G16" s="118"/>
      <c r="H16" s="127" t="str">
        <f>'P2141'!B6</f>
        <v>KIT</v>
      </c>
      <c r="I16" s="128"/>
      <c r="J16" s="115">
        <f>'P2141'!C6</f>
        <v>3</v>
      </c>
      <c r="K16" s="19"/>
      <c r="L16" s="19"/>
      <c r="M16" s="119">
        <f>'P2141'!E6</f>
        <v>211.68</v>
      </c>
      <c r="N16" s="119">
        <f t="shared" si="1"/>
        <v>635.04</v>
      </c>
      <c r="O16" s="114" t="str">
        <f>'P2141'!H6</f>
        <v>https://www.mercadolibre.com.mx/kit-de-resistencias-2600-pzs-130-valores-14w-1/p/MLM46826035?pdp_filters=item_id:MLM5542915998#reviews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</row>
    <row r="17" spans="1:64" s="26" customFormat="1" ht="26.25" customHeight="1">
      <c r="A17" s="24">
        <f t="shared" si="0"/>
        <v>5</v>
      </c>
      <c r="B17" s="116" t="str">
        <f>'P2141'!A7</f>
        <v>Llantas para proyectos</v>
      </c>
      <c r="C17" s="117"/>
      <c r="D17" s="117"/>
      <c r="E17" s="117"/>
      <c r="F17" s="117"/>
      <c r="G17" s="118"/>
      <c r="H17" s="127" t="str">
        <f>'P2141'!B7</f>
        <v>KIT</v>
      </c>
      <c r="I17" s="128"/>
      <c r="J17" s="115">
        <f>'P2141'!C7</f>
        <v>10</v>
      </c>
      <c r="K17" s="19"/>
      <c r="L17" s="19"/>
      <c r="M17" s="119">
        <f>'P2141'!E7</f>
        <v>49</v>
      </c>
      <c r="N17" s="119">
        <f t="shared" si="1"/>
        <v>490</v>
      </c>
      <c r="O17" s="114" t="str">
        <f>'P2141'!H7</f>
        <v>https://www.steren.com.mx/llantas-de-plastico.html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</row>
    <row r="18" spans="1:64" s="26" customFormat="1" ht="26.25" customHeight="1">
      <c r="A18" s="24">
        <f t="shared" si="0"/>
        <v>6</v>
      </c>
      <c r="B18" s="116" t="str">
        <f>'P2141'!A8</f>
        <v>Paquete De 100 Fotorresistencias Ldr 5 Mm Sensor De Luz 5516 Tecneu</v>
      </c>
      <c r="C18" s="117"/>
      <c r="D18" s="117"/>
      <c r="E18" s="117"/>
      <c r="F18" s="117"/>
      <c r="G18" s="118"/>
      <c r="H18" s="127" t="str">
        <f>'P2141'!B8</f>
        <v>PZA</v>
      </c>
      <c r="I18" s="128"/>
      <c r="J18" s="115">
        <f>'P2141'!C8</f>
        <v>2</v>
      </c>
      <c r="K18" s="19"/>
      <c r="L18" s="19"/>
      <c r="M18" s="119">
        <f>'P2141'!E8</f>
        <v>134.09</v>
      </c>
      <c r="N18" s="119">
        <f>J18*M18</f>
        <v>268.18</v>
      </c>
      <c r="O18" s="114" t="str">
        <f>'P2141'!H8</f>
        <v>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</row>
    <row r="19" spans="1:64" s="26" customFormat="1" ht="26.25" customHeight="1">
      <c r="A19" s="24">
        <f t="shared" si="0"/>
        <v>7</v>
      </c>
      <c r="B19" s="116" t="str">
        <f>'P2141'!A9</f>
        <v xml:space="preserve">Micro Switch Push 4 terminales 12V </v>
      </c>
      <c r="C19" s="117"/>
      <c r="D19" s="117"/>
      <c r="E19" s="117"/>
      <c r="F19" s="117"/>
      <c r="G19" s="118"/>
      <c r="H19" s="127" t="str">
        <f>'P2141'!B9</f>
        <v>KIT</v>
      </c>
      <c r="I19" s="128"/>
      <c r="J19" s="115">
        <f>'P2141'!C9</f>
        <v>3</v>
      </c>
      <c r="K19" s="19"/>
      <c r="L19" s="19"/>
      <c r="M19" s="119">
        <f>'P2141'!E9</f>
        <v>96</v>
      </c>
      <c r="N19" s="119">
        <f t="shared" si="1"/>
        <v>288</v>
      </c>
      <c r="O19" s="114" t="str">
        <f>'P2141'!H9</f>
        <v>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</row>
    <row r="20" spans="1:64" s="26" customFormat="1" ht="26.25" customHeight="1">
      <c r="A20" s="24">
        <f t="shared" si="0"/>
        <v>8</v>
      </c>
      <c r="B20" s="116" t="str">
        <f>'P2141'!A10</f>
        <v xml:space="preserve">Pila Alcalina de 9 V Alta capacidad </v>
      </c>
      <c r="C20" s="117"/>
      <c r="D20" s="117"/>
      <c r="E20" s="117"/>
      <c r="F20" s="117"/>
      <c r="G20" s="118"/>
      <c r="H20" s="127" t="str">
        <f>'P2141'!B10</f>
        <v>PZA</v>
      </c>
      <c r="I20" s="128"/>
      <c r="J20" s="115">
        <f>'P2141'!C10</f>
        <v>20</v>
      </c>
      <c r="K20" s="19"/>
      <c r="L20" s="19"/>
      <c r="M20" s="119">
        <f>'P2141'!E10</f>
        <v>59</v>
      </c>
      <c r="N20" s="119">
        <f t="shared" si="1"/>
        <v>1180</v>
      </c>
      <c r="O20" s="114" t="str">
        <f>'P2141'!H10</f>
        <v>https://www.steren.com.mx/pila-alcalina-ultra-9v-cuadrada-de-larga-duracion.html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</row>
    <row r="21" spans="1:64" s="26" customFormat="1" ht="26.25" customHeight="1">
      <c r="A21" s="24">
        <f t="shared" si="0"/>
        <v>9</v>
      </c>
      <c r="B21" s="116" t="str">
        <f>'P2141'!A11</f>
        <v xml:space="preserve">Multimetro Digital Basico </v>
      </c>
      <c r="C21" s="117"/>
      <c r="D21" s="117"/>
      <c r="E21" s="117"/>
      <c r="F21" s="117"/>
      <c r="G21" s="118"/>
      <c r="H21" s="127" t="str">
        <f>'P2141'!B11</f>
        <v>PZA</v>
      </c>
      <c r="I21" s="128"/>
      <c r="J21" s="115">
        <f>'P2141'!C11</f>
        <v>10</v>
      </c>
      <c r="K21" s="19"/>
      <c r="L21" s="19"/>
      <c r="M21" s="119">
        <f>'P2141'!E11</f>
        <v>99.01</v>
      </c>
      <c r="N21" s="119">
        <f t="shared" si="1"/>
        <v>990.1</v>
      </c>
      <c r="O21" s="114" t="str">
        <f>'P2141'!H11</f>
        <v>https://www.steren.com.mx/multimetro-compacto-economico.html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</row>
    <row r="22" spans="1:64" s="26" customFormat="1" ht="31.5" customHeight="1">
      <c r="A22" s="24">
        <f t="shared" si="0"/>
        <v>10</v>
      </c>
      <c r="B22" s="116" t="str">
        <f>'P2141'!A12</f>
        <v>Motorreductor Recto 48:1 Motor</v>
      </c>
      <c r="C22" s="117"/>
      <c r="D22" s="117"/>
      <c r="E22" s="117"/>
      <c r="F22" s="117"/>
      <c r="G22" s="118"/>
      <c r="H22" s="127" t="str">
        <f>'P2141'!B12</f>
        <v>PZA</v>
      </c>
      <c r="I22" s="128"/>
      <c r="J22" s="115">
        <f>'P2141'!C12</f>
        <v>5</v>
      </c>
      <c r="K22" s="19"/>
      <c r="L22" s="19"/>
      <c r="M22" s="119">
        <f>'P2141'!E12</f>
        <v>258.81</v>
      </c>
      <c r="N22" s="119">
        <f t="shared" si="1"/>
        <v>1294.05</v>
      </c>
      <c r="O22" s="114" t="str">
        <f>'P2141'!H12</f>
        <v>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</row>
    <row r="23" spans="1:64" s="26" customFormat="1" ht="31.5" customHeight="1">
      <c r="A23" s="24">
        <f t="shared" si="0"/>
        <v>11</v>
      </c>
      <c r="B23" s="116" t="str">
        <f>'P2141'!A13</f>
        <v>Servomotor Practinet SG90 Micro Servo 1.8kgcm Arduino Raspberry</v>
      </c>
      <c r="C23" s="117"/>
      <c r="D23" s="117"/>
      <c r="E23" s="117"/>
      <c r="F23" s="117"/>
      <c r="G23" s="118"/>
      <c r="H23" s="127" t="str">
        <f>'P2141'!B13</f>
        <v>PZA</v>
      </c>
      <c r="I23" s="128"/>
      <c r="J23" s="115">
        <f>'P2141'!C13</f>
        <v>30</v>
      </c>
      <c r="K23" s="19"/>
      <c r="L23" s="19"/>
      <c r="M23" s="119">
        <f>'P2141'!E13</f>
        <v>89</v>
      </c>
      <c r="N23" s="119">
        <f t="shared" si="1"/>
        <v>2670</v>
      </c>
      <c r="O23" s="114" t="str">
        <f>'P2141'!H13</f>
        <v>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</row>
    <row r="24" spans="1:64" s="26" customFormat="1" ht="31.5" customHeight="1">
      <c r="A24" s="24">
        <f>+A22+1</f>
        <v>11</v>
      </c>
      <c r="B24" s="116" t="str">
        <f>'P2141'!A14</f>
        <v>Sensor Ultrasonico Hc-sr04 Arduino</v>
      </c>
      <c r="C24" s="117"/>
      <c r="D24" s="117"/>
      <c r="E24" s="117"/>
      <c r="F24" s="117"/>
      <c r="G24" s="118"/>
      <c r="H24" s="127" t="str">
        <f>'P2141'!B14</f>
        <v>PZA</v>
      </c>
      <c r="I24" s="128"/>
      <c r="J24" s="115">
        <f>'P2141'!C14</f>
        <v>15</v>
      </c>
      <c r="K24" s="19"/>
      <c r="L24" s="19"/>
      <c r="M24" s="119">
        <f>'P2141'!E14</f>
        <v>69</v>
      </c>
      <c r="N24" s="119">
        <f t="shared" si="1"/>
        <v>1035</v>
      </c>
      <c r="O24" s="114" t="str">
        <f>'P2141'!H14</f>
        <v>https://www.mercadolibre.com.mx/sensor-ultrasonico-hc-sr04-arduino/p/MLM46959601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</row>
    <row r="25" spans="1:64" s="26" customFormat="1" ht="31.5" customHeight="1">
      <c r="A25" s="24">
        <f t="shared" ref="A25:A28" si="2">+A24+1</f>
        <v>12</v>
      </c>
      <c r="B25" s="116" t="str">
        <f>'P2141'!A15</f>
        <v>5 Piezas Sensor De Temperatura Tmp36</v>
      </c>
      <c r="C25" s="117"/>
      <c r="D25" s="117"/>
      <c r="E25" s="117"/>
      <c r="F25" s="117"/>
      <c r="G25" s="118"/>
      <c r="H25" s="127" t="str">
        <f>'P2141'!B15</f>
        <v>PZA</v>
      </c>
      <c r="I25" s="128"/>
      <c r="J25" s="115">
        <f>'P2141'!C15</f>
        <v>10</v>
      </c>
      <c r="K25" s="19"/>
      <c r="L25" s="19"/>
      <c r="M25" s="119">
        <f>'P2141'!E15</f>
        <v>102.92</v>
      </c>
      <c r="N25" s="119">
        <f t="shared" si="1"/>
        <v>1029.2</v>
      </c>
      <c r="O25" s="114" t="str">
        <f>'P2141'!H15</f>
        <v>https://www.mercadolibre.com.mx/5-piezas-sensor-de-temperatura-tmp36/up/MLMU560815146?pdp_filters=item_id:MLM1584118283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</row>
    <row r="26" spans="1:64" s="26" customFormat="1" ht="31.5" customHeight="1">
      <c r="A26" s="24">
        <f t="shared" si="2"/>
        <v>13</v>
      </c>
      <c r="B26" s="116" t="str">
        <f>'P2141'!A16</f>
        <v>Display Lcd 16x2, 1602a Para Arduino, Con Pines Soladados</v>
      </c>
      <c r="C26" s="117"/>
      <c r="D26" s="117"/>
      <c r="E26" s="117"/>
      <c r="F26" s="117"/>
      <c r="G26" s="118"/>
      <c r="H26" s="127" t="str">
        <f>'P2141'!B16</f>
        <v>PZA</v>
      </c>
      <c r="I26" s="128"/>
      <c r="J26" s="115">
        <f>'P2141'!C16</f>
        <v>10</v>
      </c>
      <c r="K26" s="19"/>
      <c r="L26" s="19"/>
      <c r="M26" s="119">
        <f>'P2141'!E16</f>
        <v>65</v>
      </c>
      <c r="N26" s="119">
        <f t="shared" si="1"/>
        <v>650</v>
      </c>
      <c r="O26" s="114" t="str">
        <f>'P2141'!H16</f>
        <v>https://www.mercadolibre.com.mx/display-lcd-16x2-1602a-para-arduino-con-pines-soladados/up/MLMU532097588?pdp_filters=item_id:MLM814723036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</row>
    <row r="27" spans="1:64" s="26" customFormat="1" ht="27.75" customHeight="1">
      <c r="A27" s="24">
        <f t="shared" si="2"/>
        <v>14</v>
      </c>
      <c r="B27" s="116" t="str">
        <f>'P2141'!A17</f>
        <v>Transistor 2n2222a, Npn, Bipolar, (50 Piezas)</v>
      </c>
      <c r="C27" s="117"/>
      <c r="D27" s="117"/>
      <c r="E27" s="117"/>
      <c r="F27" s="117"/>
      <c r="G27" s="118"/>
      <c r="H27" s="127" t="str">
        <f>'P2141'!B17</f>
        <v>PZA</v>
      </c>
      <c r="I27" s="128"/>
      <c r="J27" s="115">
        <f>'P2141'!C17</f>
        <v>10</v>
      </c>
      <c r="K27" s="19"/>
      <c r="L27" s="19"/>
      <c r="M27" s="119">
        <f>'P2141'!E17</f>
        <v>79</v>
      </c>
      <c r="N27" s="119">
        <f t="shared" si="1"/>
        <v>790</v>
      </c>
      <c r="O27" s="114" t="str">
        <f>'P2141'!H17</f>
        <v>https://www.mercadolibre.com.mx/transistor-2n2222a-npn-bipolar-50-piezas/p/MLM2109649633?pdp_filters=item_id:MLM630938028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1:64" s="26" customFormat="1" ht="27.75" customHeight="1">
      <c r="A28" s="24">
        <f t="shared" si="2"/>
        <v>15</v>
      </c>
      <c r="B28" s="116" t="str">
        <f>'P2141'!A18</f>
        <v>Nobreak Enson ENS-EA2150 1500VA 900W 6 Contactos Negro Senoidal</v>
      </c>
      <c r="C28" s="117"/>
      <c r="D28" s="117"/>
      <c r="E28" s="117"/>
      <c r="F28" s="117"/>
      <c r="G28" s="118"/>
      <c r="H28" s="127" t="str">
        <f>'P2141'!B18</f>
        <v>PZA</v>
      </c>
      <c r="I28" s="128"/>
      <c r="J28" s="115">
        <f>'P2141'!C18</f>
        <v>2</v>
      </c>
      <c r="K28" s="19"/>
      <c r="L28" s="19"/>
      <c r="M28" s="119">
        <f>'P2141'!E18</f>
        <v>3015</v>
      </c>
      <c r="N28" s="119">
        <f t="shared" si="1"/>
        <v>6030</v>
      </c>
      <c r="O28" s="114" t="str">
        <f>'P2141'!H18</f>
        <v>https://www.mercadolibre.com.mx/nobreak-enson-ens-ea2150-1500va-900w-6-contactos-negro-senoidal/p/MLM25477014#reviews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</row>
    <row r="29" spans="1:64" s="26" customFormat="1" ht="27.75" customHeight="1">
      <c r="A29" s="25">
        <v>16</v>
      </c>
      <c r="B29" s="116" t="str">
        <f>'P2141'!A19</f>
        <v>Cable Extensión Usb 2.0 10 Metros Macho - Hembra Negro</v>
      </c>
      <c r="C29" s="117"/>
      <c r="D29" s="117"/>
      <c r="E29" s="117"/>
      <c r="F29" s="117"/>
      <c r="G29" s="118"/>
      <c r="H29" s="127" t="str">
        <f>'P2141'!B19</f>
        <v>PZA</v>
      </c>
      <c r="I29" s="128"/>
      <c r="J29" s="115">
        <f>'P2141'!C19</f>
        <v>2</v>
      </c>
      <c r="K29" s="19"/>
      <c r="L29" s="19"/>
      <c r="M29" s="119">
        <f>'P2141'!E19</f>
        <v>217.43</v>
      </c>
      <c r="N29" s="119">
        <f t="shared" si="1"/>
        <v>434.86</v>
      </c>
      <c r="O29" s="114" t="str">
        <f>'P2141'!H19</f>
        <v>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 s="26" customFormat="1" ht="24.95" customHeight="1">
      <c r="A30" s="24">
        <v>17</v>
      </c>
      <c r="B30" s="116" t="str">
        <f>'P2141'!A20</f>
        <v>Adeske Kit de Limpieza para PC Soplador de Aire Inalámbrico 300000 RPM 4 Velocidades 4 Boquillas 10 Cepillos Batería 8000mAh Recargable Luz LED Pantalla LED</v>
      </c>
      <c r="C30" s="117"/>
      <c r="D30" s="117"/>
      <c r="E30" s="117"/>
      <c r="F30" s="117"/>
      <c r="G30" s="118"/>
      <c r="H30" s="127" t="str">
        <f>'P2141'!B20</f>
        <v>PZA</v>
      </c>
      <c r="I30" s="128"/>
      <c r="J30" s="115">
        <f>'P2141'!C20</f>
        <v>2</v>
      </c>
      <c r="K30" s="19"/>
      <c r="L30" s="19"/>
      <c r="M30" s="119">
        <f>'P2141'!E20</f>
        <v>363.09</v>
      </c>
      <c r="N30" s="119">
        <f t="shared" si="1"/>
        <v>726.18</v>
      </c>
      <c r="O30" s="114" t="str">
        <f>'P2141'!H20</f>
        <v>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 s="19" customFormat="1" ht="5.0999999999999996" customHeight="1" thickBot="1">
      <c r="A31" s="18"/>
      <c r="B31" s="18"/>
      <c r="C31" s="20"/>
      <c r="D31" s="20"/>
      <c r="E31" s="20"/>
      <c r="F31" s="20"/>
      <c r="G31" s="18"/>
      <c r="H31" s="18"/>
      <c r="I31" s="18"/>
      <c r="J31" s="20"/>
    </row>
    <row r="32" spans="1:64" s="21" customFormat="1" ht="39.950000000000003" customHeight="1" thickBot="1">
      <c r="A32" s="66" t="s">
        <v>95</v>
      </c>
      <c r="B32" s="67"/>
      <c r="C32" s="68"/>
      <c r="D32" s="129" t="s">
        <v>334</v>
      </c>
      <c r="E32" s="72"/>
      <c r="F32" s="72"/>
      <c r="G32" s="73"/>
      <c r="H32" s="77" t="s">
        <v>96</v>
      </c>
      <c r="I32" s="77"/>
      <c r="J32" s="7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 s="21" customFormat="1" ht="39.950000000000003" customHeight="1" thickBot="1">
      <c r="A33" s="69"/>
      <c r="B33" s="70"/>
      <c r="C33" s="71"/>
      <c r="D33" s="74"/>
      <c r="E33" s="75"/>
      <c r="F33" s="75"/>
      <c r="G33" s="76"/>
      <c r="H33" s="79"/>
      <c r="I33" s="79"/>
      <c r="J33" s="8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 s="22" customFormat="1" ht="5.0999999999999996" customHeight="1" thickBot="1">
      <c r="A34" s="62"/>
      <c r="B34" s="62"/>
      <c r="C34" s="62"/>
      <c r="D34" s="62"/>
      <c r="E34" s="62"/>
      <c r="F34" s="62"/>
      <c r="G34" s="62"/>
      <c r="H34" s="63"/>
      <c r="I34" s="63"/>
      <c r="J34" s="63"/>
    </row>
    <row r="35" spans="1:64" s="23" customFormat="1" ht="20.100000000000001" customHeight="1">
      <c r="A35" s="64" t="s">
        <v>73</v>
      </c>
      <c r="B35" s="64"/>
      <c r="C35" s="27" t="s">
        <v>74</v>
      </c>
      <c r="D35" s="49" t="s">
        <v>70</v>
      </c>
      <c r="E35" s="50"/>
      <c r="F35" s="50"/>
      <c r="G35" s="51"/>
      <c r="H35" s="52"/>
      <c r="I35" s="53"/>
      <c r="J35" s="54"/>
    </row>
    <row r="36" spans="1:64" s="23" customFormat="1" ht="30" customHeight="1" thickBot="1">
      <c r="A36" s="65" t="s">
        <v>75</v>
      </c>
      <c r="B36" s="65"/>
      <c r="C36" s="28" t="s">
        <v>76</v>
      </c>
      <c r="D36" s="58" t="s">
        <v>68</v>
      </c>
      <c r="E36" s="59"/>
      <c r="F36" s="59"/>
      <c r="G36" s="60"/>
      <c r="H36" s="55"/>
      <c r="I36" s="56"/>
      <c r="J36" s="57"/>
    </row>
    <row r="37" spans="1:64" s="23" customFormat="1" ht="20.100000000000001" customHeight="1" thickBot="1">
      <c r="A37" s="48" t="s">
        <v>80</v>
      </c>
      <c r="B37" s="48"/>
      <c r="C37" s="27" t="s">
        <v>74</v>
      </c>
      <c r="D37" s="49" t="s">
        <v>77</v>
      </c>
      <c r="E37" s="50"/>
      <c r="F37" s="50"/>
      <c r="G37" s="51"/>
      <c r="H37" s="52" t="s">
        <v>97</v>
      </c>
      <c r="I37" s="53"/>
      <c r="J37" s="54"/>
    </row>
    <row r="38" spans="1:64" s="23" customFormat="1" ht="30" customHeight="1" thickBot="1">
      <c r="A38" s="48"/>
      <c r="B38" s="48"/>
      <c r="C38" s="28" t="s">
        <v>76</v>
      </c>
      <c r="D38" s="58" t="s">
        <v>81</v>
      </c>
      <c r="E38" s="59"/>
      <c r="F38" s="59"/>
      <c r="G38" s="60"/>
      <c r="H38" s="55"/>
      <c r="I38" s="56"/>
      <c r="J38" s="57"/>
    </row>
    <row r="39" spans="1:64" s="23" customFormat="1" ht="20.100000000000001" customHeight="1" thickBot="1">
      <c r="A39" s="61" t="s">
        <v>82</v>
      </c>
      <c r="B39" s="61"/>
      <c r="C39" s="27" t="s">
        <v>74</v>
      </c>
      <c r="D39" s="49" t="s">
        <v>100</v>
      </c>
      <c r="E39" s="50"/>
      <c r="F39" s="50"/>
      <c r="G39" s="51"/>
      <c r="H39" s="52"/>
      <c r="I39" s="53"/>
      <c r="J39" s="54"/>
    </row>
    <row r="40" spans="1:64" s="23" customFormat="1" ht="30" customHeight="1" thickBot="1">
      <c r="A40" s="61"/>
      <c r="B40" s="61"/>
      <c r="C40" s="28" t="s">
        <v>76</v>
      </c>
      <c r="D40" s="58" t="s">
        <v>101</v>
      </c>
      <c r="E40" s="59"/>
      <c r="F40" s="59"/>
      <c r="G40" s="60"/>
      <c r="H40" s="55"/>
      <c r="I40" s="56"/>
      <c r="J40" s="57"/>
    </row>
  </sheetData>
  <mergeCells count="81">
    <mergeCell ref="H28:I28"/>
    <mergeCell ref="N9:O9"/>
    <mergeCell ref="N10:O10"/>
    <mergeCell ref="D1:G1"/>
    <mergeCell ref="H1:J1"/>
    <mergeCell ref="D2:G2"/>
    <mergeCell ref="H2:I3"/>
    <mergeCell ref="J2:J3"/>
    <mergeCell ref="D3:G4"/>
    <mergeCell ref="H4:I4"/>
    <mergeCell ref="A6:D6"/>
    <mergeCell ref="E6:J6"/>
    <mergeCell ref="A7:D7"/>
    <mergeCell ref="E7:J7"/>
    <mergeCell ref="A8:D8"/>
    <mergeCell ref="E8:F8"/>
    <mergeCell ref="G8:H8"/>
    <mergeCell ref="I8:J8"/>
    <mergeCell ref="A9:D9"/>
    <mergeCell ref="E9:F9"/>
    <mergeCell ref="G9:H9"/>
    <mergeCell ref="I9:J9"/>
    <mergeCell ref="A10:D10"/>
    <mergeCell ref="E10:F10"/>
    <mergeCell ref="G10:H10"/>
    <mergeCell ref="I10:J10"/>
    <mergeCell ref="B12:G12"/>
    <mergeCell ref="H12:I12"/>
    <mergeCell ref="B13:G13"/>
    <mergeCell ref="H13:I13"/>
    <mergeCell ref="B14:G14"/>
    <mergeCell ref="H14:I14"/>
    <mergeCell ref="B15:G15"/>
    <mergeCell ref="H15:I15"/>
    <mergeCell ref="B16:G16"/>
    <mergeCell ref="H16:I16"/>
    <mergeCell ref="B17:G17"/>
    <mergeCell ref="H17:I17"/>
    <mergeCell ref="B18:G18"/>
    <mergeCell ref="H18:I18"/>
    <mergeCell ref="B19:G19"/>
    <mergeCell ref="H19:I19"/>
    <mergeCell ref="B20:G20"/>
    <mergeCell ref="H20:I20"/>
    <mergeCell ref="B21:G21"/>
    <mergeCell ref="H21:I21"/>
    <mergeCell ref="B22:G22"/>
    <mergeCell ref="H22:I22"/>
    <mergeCell ref="B23:G23"/>
    <mergeCell ref="H23:I23"/>
    <mergeCell ref="A32:C33"/>
    <mergeCell ref="D32:G33"/>
    <mergeCell ref="H32:J32"/>
    <mergeCell ref="H33:J33"/>
    <mergeCell ref="B24:G24"/>
    <mergeCell ref="H24:I24"/>
    <mergeCell ref="B25:G25"/>
    <mergeCell ref="H25:I25"/>
    <mergeCell ref="B26:G26"/>
    <mergeCell ref="H26:I26"/>
    <mergeCell ref="B29:G29"/>
    <mergeCell ref="H29:I29"/>
    <mergeCell ref="B27:G27"/>
    <mergeCell ref="H27:I27"/>
    <mergeCell ref="B28:G28"/>
    <mergeCell ref="B30:G30"/>
    <mergeCell ref="H30:I30"/>
    <mergeCell ref="A34:J34"/>
    <mergeCell ref="A35:B35"/>
    <mergeCell ref="D35:G35"/>
    <mergeCell ref="H35:J36"/>
    <mergeCell ref="A36:B36"/>
    <mergeCell ref="D36:G36"/>
    <mergeCell ref="A37:B38"/>
    <mergeCell ref="D37:G37"/>
    <mergeCell ref="H37:J38"/>
    <mergeCell ref="D38:G38"/>
    <mergeCell ref="A39:B40"/>
    <mergeCell ref="D39:G39"/>
    <mergeCell ref="H39:J40"/>
    <mergeCell ref="D40:G40"/>
  </mergeCells>
  <pageMargins left="0.51181102362204722" right="0.51181102362204722" top="0.35433070866141736" bottom="0.35433070866141736" header="0.35433070866141736" footer="0.35433070866141736"/>
  <pageSetup scale="84" pageOrder="overThenDown" orientation="portrait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56"/>
  <sheetViews>
    <sheetView zoomScale="90" zoomScaleNormal="90" workbookViewId="0">
      <pane ySplit="2" topLeftCell="A3" activePane="bottomLeft" state="frozen"/>
      <selection pane="bottomLeft" activeCell="A3" sqref="A3"/>
    </sheetView>
  </sheetViews>
  <sheetFormatPr baseColWidth="10" defaultColWidth="14.42578125" defaultRowHeight="15" customHeight="1"/>
  <cols>
    <col min="1" max="1" width="43.28515625" style="12" customWidth="1"/>
    <col min="2" max="2" width="17.85546875" style="12" customWidth="1"/>
    <col min="3" max="3" width="14.28515625" style="12" customWidth="1"/>
    <col min="4" max="4" width="36.140625" style="12" customWidth="1"/>
    <col min="5" max="5" width="22" style="12" customWidth="1"/>
    <col min="6" max="6" width="23" style="12" customWidth="1"/>
    <col min="7" max="7" width="56.28515625" style="12" customWidth="1"/>
    <col min="8" max="8" width="52.28515625" style="12" customWidth="1"/>
    <col min="9" max="9" width="18.42578125" style="12" customWidth="1"/>
    <col min="10" max="26" width="10.7109375" style="12" customWidth="1"/>
    <col min="27" max="16384" width="14.42578125" style="12"/>
  </cols>
  <sheetData>
    <row r="1" spans="1:9" ht="21.95" customHeight="1">
      <c r="E1" s="125">
        <f>SUM(Tabla1[Total])</f>
        <v>27639.56</v>
      </c>
      <c r="F1" s="126">
        <f>E1*1.16</f>
        <v>32061.889599999999</v>
      </c>
      <c r="I1" s="124"/>
    </row>
    <row r="2" spans="1:9" ht="15.75">
      <c r="A2" s="122" t="s">
        <v>3</v>
      </c>
      <c r="B2" s="122" t="s">
        <v>325</v>
      </c>
      <c r="C2" s="122" t="s">
        <v>2</v>
      </c>
      <c r="D2" s="122" t="s">
        <v>1</v>
      </c>
      <c r="E2" s="122" t="s">
        <v>0</v>
      </c>
      <c r="F2" s="122" t="s">
        <v>6</v>
      </c>
      <c r="G2" s="123" t="s">
        <v>5</v>
      </c>
      <c r="H2" s="123" t="s">
        <v>7</v>
      </c>
      <c r="I2" s="123" t="s">
        <v>4</v>
      </c>
    </row>
    <row r="3" spans="1:9" ht="185.1" customHeight="1">
      <c r="A3" s="132" t="s">
        <v>324</v>
      </c>
      <c r="B3" s="148" t="s">
        <v>326</v>
      </c>
      <c r="C3" s="136">
        <v>10</v>
      </c>
      <c r="D3" s="137"/>
      <c r="E3" s="138">
        <v>764.9</v>
      </c>
      <c r="F3" s="139" t="s">
        <v>9</v>
      </c>
      <c r="G3" s="137"/>
      <c r="H3" s="140" t="s">
        <v>11</v>
      </c>
      <c r="I3" s="141">
        <f t="shared" ref="I3:I20" si="0">E3*C3</f>
        <v>7649</v>
      </c>
    </row>
    <row r="4" spans="1:9" ht="185.1" customHeight="1">
      <c r="A4" s="134" t="s">
        <v>12</v>
      </c>
      <c r="B4" s="135" t="s">
        <v>326</v>
      </c>
      <c r="C4" s="149">
        <v>5</v>
      </c>
      <c r="D4" s="137"/>
      <c r="E4" s="138">
        <v>97</v>
      </c>
      <c r="F4" s="139" t="s">
        <v>9</v>
      </c>
      <c r="G4" s="137"/>
      <c r="H4" s="140" t="s">
        <v>23</v>
      </c>
      <c r="I4" s="141">
        <f t="shared" si="0"/>
        <v>485</v>
      </c>
    </row>
    <row r="5" spans="1:9" ht="185.1" customHeight="1">
      <c r="A5" s="132" t="s">
        <v>24</v>
      </c>
      <c r="B5" s="148" t="s">
        <v>327</v>
      </c>
      <c r="C5" s="136">
        <v>5</v>
      </c>
      <c r="D5" s="137"/>
      <c r="E5" s="138">
        <v>198.99</v>
      </c>
      <c r="F5" s="139" t="s">
        <v>9</v>
      </c>
      <c r="G5" s="137"/>
      <c r="H5" s="140" t="s">
        <v>25</v>
      </c>
      <c r="I5" s="141">
        <f t="shared" si="0"/>
        <v>994.95</v>
      </c>
    </row>
    <row r="6" spans="1:9" ht="185.1" customHeight="1">
      <c r="A6" s="132" t="s">
        <v>14</v>
      </c>
      <c r="B6" s="148" t="s">
        <v>326</v>
      </c>
      <c r="C6" s="136">
        <v>3</v>
      </c>
      <c r="D6" s="137"/>
      <c r="E6" s="138">
        <v>211.68</v>
      </c>
      <c r="F6" s="139" t="s">
        <v>9</v>
      </c>
      <c r="G6" s="137"/>
      <c r="H6" s="140" t="s">
        <v>22</v>
      </c>
      <c r="I6" s="141">
        <f t="shared" si="0"/>
        <v>635.04</v>
      </c>
    </row>
    <row r="7" spans="1:9" ht="185.1" customHeight="1">
      <c r="A7" s="132" t="s">
        <v>15</v>
      </c>
      <c r="B7" s="148" t="s">
        <v>326</v>
      </c>
      <c r="C7" s="136">
        <v>10</v>
      </c>
      <c r="D7" s="137"/>
      <c r="E7" s="138">
        <v>49</v>
      </c>
      <c r="F7" s="139" t="s">
        <v>13</v>
      </c>
      <c r="G7" s="137"/>
      <c r="H7" s="140" t="s">
        <v>19</v>
      </c>
      <c r="I7" s="141">
        <f t="shared" si="0"/>
        <v>490</v>
      </c>
    </row>
    <row r="8" spans="1:9" ht="185.1" customHeight="1">
      <c r="A8" s="132" t="s">
        <v>27</v>
      </c>
      <c r="B8" s="148" t="s">
        <v>327</v>
      </c>
      <c r="C8" s="136">
        <v>2</v>
      </c>
      <c r="D8" s="137"/>
      <c r="E8" s="138">
        <v>134.09</v>
      </c>
      <c r="F8" s="139" t="s">
        <v>9</v>
      </c>
      <c r="G8" s="137"/>
      <c r="H8" s="140" t="s">
        <v>26</v>
      </c>
      <c r="I8" s="141">
        <f t="shared" si="0"/>
        <v>268.18</v>
      </c>
    </row>
    <row r="9" spans="1:9" ht="185.1" customHeight="1">
      <c r="A9" s="132" t="s">
        <v>16</v>
      </c>
      <c r="B9" s="148" t="s">
        <v>326</v>
      </c>
      <c r="C9" s="136">
        <v>3</v>
      </c>
      <c r="D9" s="137"/>
      <c r="E9" s="138">
        <v>96</v>
      </c>
      <c r="F9" s="139" t="s">
        <v>9</v>
      </c>
      <c r="G9" s="137"/>
      <c r="H9" s="140" t="s">
        <v>28</v>
      </c>
      <c r="I9" s="141">
        <f t="shared" si="0"/>
        <v>288</v>
      </c>
    </row>
    <row r="10" spans="1:9" ht="185.1" customHeight="1">
      <c r="A10" s="132" t="s">
        <v>17</v>
      </c>
      <c r="B10" s="148" t="s">
        <v>327</v>
      </c>
      <c r="C10" s="136">
        <v>20</v>
      </c>
      <c r="D10" s="137"/>
      <c r="E10" s="138">
        <v>59</v>
      </c>
      <c r="F10" s="139" t="s">
        <v>13</v>
      </c>
      <c r="G10" s="137"/>
      <c r="H10" s="140" t="s">
        <v>20</v>
      </c>
      <c r="I10" s="141">
        <f t="shared" si="0"/>
        <v>1180</v>
      </c>
    </row>
    <row r="11" spans="1:9" ht="185.1" customHeight="1">
      <c r="A11" s="132" t="s">
        <v>18</v>
      </c>
      <c r="B11" s="148" t="s">
        <v>327</v>
      </c>
      <c r="C11" s="136">
        <v>10</v>
      </c>
      <c r="D11" s="137"/>
      <c r="E11" s="138">
        <v>99.01</v>
      </c>
      <c r="F11" s="139" t="s">
        <v>13</v>
      </c>
      <c r="G11" s="137"/>
      <c r="H11" s="140" t="s">
        <v>21</v>
      </c>
      <c r="I11" s="141">
        <f t="shared" si="0"/>
        <v>990.1</v>
      </c>
    </row>
    <row r="12" spans="1:9" ht="185.1" customHeight="1">
      <c r="A12" s="132" t="s">
        <v>30</v>
      </c>
      <c r="B12" s="148" t="s">
        <v>327</v>
      </c>
      <c r="C12" s="136">
        <v>5</v>
      </c>
      <c r="D12" s="137"/>
      <c r="E12" s="138">
        <v>258.81</v>
      </c>
      <c r="F12" s="139" t="s">
        <v>9</v>
      </c>
      <c r="G12" s="137"/>
      <c r="H12" s="140" t="s">
        <v>29</v>
      </c>
      <c r="I12" s="141">
        <f t="shared" si="0"/>
        <v>1294.05</v>
      </c>
    </row>
    <row r="13" spans="1:9" ht="185.1" customHeight="1">
      <c r="A13" s="132" t="s">
        <v>33</v>
      </c>
      <c r="B13" s="148" t="s">
        <v>327</v>
      </c>
      <c r="C13" s="136">
        <v>30</v>
      </c>
      <c r="D13" s="137"/>
      <c r="E13" s="138">
        <v>89</v>
      </c>
      <c r="F13" s="139" t="s">
        <v>9</v>
      </c>
      <c r="G13" s="137"/>
      <c r="H13" s="140" t="s">
        <v>34</v>
      </c>
      <c r="I13" s="141">
        <f t="shared" si="0"/>
        <v>2670</v>
      </c>
    </row>
    <row r="14" spans="1:9" ht="185.1" customHeight="1">
      <c r="A14" s="132" t="s">
        <v>60</v>
      </c>
      <c r="B14" s="148" t="s">
        <v>327</v>
      </c>
      <c r="C14" s="136">
        <v>15</v>
      </c>
      <c r="D14" s="137"/>
      <c r="E14" s="150">
        <v>69</v>
      </c>
      <c r="F14" s="139" t="s">
        <v>9</v>
      </c>
      <c r="G14" s="137"/>
      <c r="H14" s="140" t="s">
        <v>61</v>
      </c>
      <c r="I14" s="141">
        <f t="shared" si="0"/>
        <v>1035</v>
      </c>
    </row>
    <row r="15" spans="1:9" ht="185.1" customHeight="1">
      <c r="A15" s="132" t="s">
        <v>62</v>
      </c>
      <c r="B15" s="148" t="s">
        <v>327</v>
      </c>
      <c r="C15" s="136">
        <v>10</v>
      </c>
      <c r="D15" s="137"/>
      <c r="E15" s="150">
        <v>102.92</v>
      </c>
      <c r="F15" s="139" t="s">
        <v>9</v>
      </c>
      <c r="G15" s="137"/>
      <c r="H15" s="140" t="s">
        <v>63</v>
      </c>
      <c r="I15" s="141">
        <f t="shared" si="0"/>
        <v>1029.2</v>
      </c>
    </row>
    <row r="16" spans="1:9" ht="185.1" customHeight="1">
      <c r="A16" s="132" t="s">
        <v>64</v>
      </c>
      <c r="B16" s="148" t="s">
        <v>327</v>
      </c>
      <c r="C16" s="136">
        <v>10</v>
      </c>
      <c r="D16" s="137"/>
      <c r="E16" s="150">
        <v>65</v>
      </c>
      <c r="F16" s="139" t="s">
        <v>9</v>
      </c>
      <c r="G16" s="137"/>
      <c r="H16" s="140" t="s">
        <v>65</v>
      </c>
      <c r="I16" s="141">
        <f t="shared" si="0"/>
        <v>650</v>
      </c>
    </row>
    <row r="17" spans="1:9" ht="185.1" customHeight="1">
      <c r="A17" s="132" t="s">
        <v>66</v>
      </c>
      <c r="B17" s="148" t="s">
        <v>327</v>
      </c>
      <c r="C17" s="136">
        <v>10</v>
      </c>
      <c r="D17" s="137"/>
      <c r="E17" s="150">
        <v>79</v>
      </c>
      <c r="F17" s="139" t="s">
        <v>9</v>
      </c>
      <c r="G17" s="137"/>
      <c r="H17" s="140" t="s">
        <v>67</v>
      </c>
      <c r="I17" s="141">
        <f t="shared" si="0"/>
        <v>790</v>
      </c>
    </row>
    <row r="18" spans="1:9" ht="185.1" customHeight="1">
      <c r="A18" s="132" t="s">
        <v>32</v>
      </c>
      <c r="B18" s="148" t="s">
        <v>327</v>
      </c>
      <c r="C18" s="136">
        <v>2</v>
      </c>
      <c r="D18" s="137"/>
      <c r="E18" s="150">
        <v>3015</v>
      </c>
      <c r="F18" s="139" t="s">
        <v>9</v>
      </c>
      <c r="G18" s="137"/>
      <c r="H18" s="151" t="s">
        <v>31</v>
      </c>
      <c r="I18" s="141">
        <f t="shared" si="0"/>
        <v>6030</v>
      </c>
    </row>
    <row r="19" spans="1:9" ht="185.1" customHeight="1">
      <c r="A19" s="132" t="s">
        <v>39</v>
      </c>
      <c r="B19" s="148" t="s">
        <v>327</v>
      </c>
      <c r="C19" s="136">
        <v>2</v>
      </c>
      <c r="D19" s="137"/>
      <c r="E19" s="150">
        <v>217.43</v>
      </c>
      <c r="F19" s="139" t="s">
        <v>9</v>
      </c>
      <c r="G19" s="137"/>
      <c r="H19" s="151" t="s">
        <v>333</v>
      </c>
      <c r="I19" s="141">
        <f t="shared" si="0"/>
        <v>434.86</v>
      </c>
    </row>
    <row r="20" spans="1:9" ht="185.1" customHeight="1">
      <c r="A20" s="133" t="s">
        <v>36</v>
      </c>
      <c r="B20" s="152" t="s">
        <v>327</v>
      </c>
      <c r="C20" s="142">
        <v>2</v>
      </c>
      <c r="D20" s="143"/>
      <c r="E20" s="144">
        <v>363.09</v>
      </c>
      <c r="F20" s="145" t="s">
        <v>9</v>
      </c>
      <c r="G20" s="143"/>
      <c r="H20" s="146" t="s">
        <v>35</v>
      </c>
      <c r="I20" s="147">
        <f t="shared" si="0"/>
        <v>726.18</v>
      </c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>
      <c r="H28" s="11"/>
    </row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</sheetData>
  <hyperlinks>
    <hyperlink ref="H3" r:id="rId1" xr:uid="{00000000-0004-0000-0000-000000000000}"/>
    <hyperlink ref="H6" r:id="rId2" location="reviews" xr:uid="{864AB2C7-EF13-4E8B-B8EC-D1382F6EC7A1}"/>
    <hyperlink ref="H4" r:id="rId3" location="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" display="https://www.mercadolibre.com.mx/kit-de-500-piezas-de-diodos-led-difusos-de-5-mm-para-proyectos-de-bricolaje-ideales-para-placas-pcb-circuitos-electronicos-de-baja-tension-e-indicadores-luminosos/p/MLM50109429?pdp_filters=item_id:MLM3696919158#is_advertising=true&amp;searchVariation=MLM50109429&amp;backend_model=search-backend&amp;be_origin=backend&amp;position=4&amp;search_layout=grid&amp;type=pad&amp;tracking_id=3a63a533-eb22-4edb-a9a4-fb56e35e3817&amp;ad_domain=VQCATCORE_LST&amp;ad_position=4&amp;ad_click_id=Yjc3NGUwNzgtODY5Zi00M2NkLTkxNTgtM2I3NDRmMGM0MjQw" xr:uid="{3AB101B2-E609-40F7-A605-00031BA7A1E5}"/>
    <hyperlink ref="H5" r:id="rId4" location="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" display="https://www.mercadolibre.com.mx/10-piezas-sfm20b-324v-buzzer-zumbador-piezoelectrico-95db/up/MLMU3367610229?pdp_filters=item_id:MLM3963501926#is_advertising=true&amp;searchVariation=MLMU3367610229&amp;backend_model=search-backend&amp;be_origin=backend&amp;position=2&amp;search_layout=grid&amp;type=pad&amp;tracking_id=ff70f396-c103-4885-9627-5bee64008741&amp;ad_domain=VQCATCORE_LST&amp;ad_position=2&amp;ad_click_id=OTUxODljYWMtNTVjNy00MTExLWFmODgtNjgyZjljNjllMzU0" xr:uid="{F3CB0A2E-3184-4240-86A6-89FB33B9C542}"/>
    <hyperlink ref="H8" r:id="rId5" location="polycard_client=search-desktop&amp;be_origin=backend&amp;overlay_label=not_apply&amp;search_layout=grid&amp;position=4&amp;type=product&amp;tracking_id=38756c6a-d6cd-48be-9f4a-f5048395610f&amp;wid=MLM3730253870&amp;sid=search" display="https://www.mercadolibre.com.mx/paquete-de-100-fotorresistencias-ldr-5-mm-sensor-de-luz-5516-tecneu/p/MLM50938693#polycard_client=search-desktop&amp;be_origin=backend&amp;overlay_label=not_apply&amp;search_layout=grid&amp;position=4&amp;type=product&amp;tracking_id=38756c6a-d6cd-48be-9f4a-f5048395610f&amp;wid=MLM3730253870&amp;sid=search" xr:uid="{E670459F-34A7-45F5-B6E6-C88828EA55B2}"/>
    <hyperlink ref="H9" r:id="rId6" location="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" display="https://www.mercadolibre.com.mx/kit-de-180-push-button-boton-4-pines-10-tamanos-switch-caja/up/MLMU710903762?pdp_filters=item_id:MLM2085754367#polycard_client=recommendations_vip-pads-up&amp;reco_backend=recomm_platform_base_pads_ron_MERGE_marketplace&amp;reco_model=recos_backend_only&amp;reco_client=vip-pads-up&amp;reco_item_pos=2&amp;reco_backend_type=low_level&amp;reco_id=0803ace9-cd71-446f-9dcf-202bcf15fa48&amp;wid=MLM2085754367&amp;sid=recos&amp;is_advertising=true&amp;ad_domain=VIPDESKTOP_UP&amp;ad_position=3&amp;ad_click_id=ZTQyNTNmZjItYjJlNy00MGI4LWE1OGQtYzkwYjU3OWU3YTFj" xr:uid="{05183CF6-2AC2-41BA-9107-924AF3B9A7ED}"/>
    <hyperlink ref="H12" r:id="rId7" location="polycard_client=search-desktop&amp;be_origin=backend&amp;overlay_label=not_apply&amp;search_layout=grid&amp;position=5&amp;type=product&amp;tracking_id=29515c33-b03d-4c80-915e-0d2167729923&amp;wid=MLM3541658230&amp;sid=search" display="https://www.mercadolibre.com.mx/20-pzas-motorreductor-recto-481-motor-2-ejes-arduino/up/MLMU2982455006#polycard_client=search-desktop&amp;be_origin=backend&amp;overlay_label=not_apply&amp;search_layout=grid&amp;position=5&amp;type=product&amp;tracking_id=29515c33-b03d-4c80-915e-0d2167729923&amp;wid=MLM3541658230&amp;sid=search" xr:uid="{EFBED66A-A3F6-4F85-BAAE-5DC461F242CC}"/>
    <hyperlink ref="H18" r:id="rId8" location="reviews" xr:uid="{7B1A9914-F97F-42CF-AE87-BE2BE62BD982}"/>
    <hyperlink ref="H13" r:id="rId9" location="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" display="https://www.mercadolibre.com.mx/servomotor-practinet-sg90-micro-servo-18kgcm-arduino-raspberry/p/MLM46839997?pdp_filters=item_id:MLM5841824004#is_advertising=true&amp;searchVariation=MLM46839997&amp;backend_model=search-backend&amp;be_origin=backend&amp;position=19&amp;search_layout=grid&amp;type=pad&amp;tracking_id=1b07fee3-cc47-473e-8060-7d9967da6741&amp;ad_domain=VQCATCORE_LST&amp;ad_position=19&amp;ad_click_id=ZTI1ZWUwNzItNzg3My00ZWMwLWJkYjAtYjMyYTU4NzEwOTUw" xr:uid="{A2BC1758-D425-4621-AB8D-F426358650A3}"/>
    <hyperlink ref="H20" r:id="rId10" location="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" display="https://www.mercadolibre.com.mx/adeske-kit-de-limpieza-para-pc-soplador-de-aire-inalambrico-300000-rpm-4-velocidades-4-boquillas-10-cepillos-bateria-8000mah-recargable-luz-led-pantalla-led/p/MLM75893733?pdp_filters=item_id:MLM5847120474#is_advertising=true&amp;searchVariation=MLM75893733&amp;backend_model=search-backend&amp;be_origin=backend&amp;position=4&amp;search_layout=grid&amp;type=pad&amp;tracking_id=1f9f0d86-6c56-4673-b889-9d8669b82c4a&amp;ad_domain=VQCATCORE_LST&amp;ad_position=4&amp;ad_click_id=MjkxYWIzZmQtOWVlZC00NzgwLWE5OTYtMTVmZDNhYWQ1Yjkx" xr:uid="{5D1E9931-3071-4E3D-BBC8-F23AE94547C1}"/>
    <hyperlink ref="H14" r:id="rId11" xr:uid="{CDE484FF-1B15-4D88-9017-F8883272F529}"/>
    <hyperlink ref="H15" r:id="rId12" xr:uid="{1FAC92C6-2AA3-46FA-9330-ECDC5285AFB5}"/>
    <hyperlink ref="H16" r:id="rId13" xr:uid="{100071EC-A310-4635-8824-9C1C4A95D4C6}"/>
    <hyperlink ref="H17" r:id="rId14" xr:uid="{33B624AF-BAFA-4DFB-A850-08E83D6CEFE3}"/>
    <hyperlink ref="H19" r:id="rId15" location="polycard_client=search-desktop&amp;be_origin=backend&amp;overlay_label=not_apply&amp;search_layout=grid&amp;position=5&amp;type=product&amp;tracking_id=fa282d6f-b1ee-4226-82f0-3655a52d9037&amp;wid=MLM3861463798&amp;sid=search" display="https://www.mercadolibre.com.mx/cable-extension-usb-20--10-metros-macho--hembra-negro/up/MLMU3319157753#polycard_client=search-desktop&amp;be_origin=backend&amp;overlay_label=not_apply&amp;search_layout=grid&amp;position=5&amp;type=product&amp;tracking_id=fa282d6f-b1ee-4226-82f0-3655a52d9037&amp;wid=MLM3861463798&amp;sid=search" xr:uid="{5B7280BD-AD38-4B87-B28E-F137CA4091A1}"/>
  </hyperlinks>
  <pageMargins left="0.7" right="0.7" top="0.75" bottom="0.75" header="0.3" footer="0.3"/>
  <pageSetup scale="41" fitToHeight="0" orientation="landscape" r:id="rId16"/>
  <drawing r:id="rId17"/>
  <tableParts count="1">
    <tablePart r:id="rId1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326F-234A-43DE-BD15-443B0546E211}">
  <dimension ref="A1:BL40"/>
  <sheetViews>
    <sheetView tabSelected="1" topLeftCell="A2" zoomScale="110" zoomScaleNormal="110" workbookViewId="0">
      <selection activeCell="L10" sqref="L10"/>
    </sheetView>
  </sheetViews>
  <sheetFormatPr baseColWidth="10" defaultRowHeight="14.25"/>
  <cols>
    <col min="1" max="1" width="4.140625" style="17" customWidth="1"/>
    <col min="2" max="2" width="8.42578125" style="17" customWidth="1"/>
    <col min="3" max="3" width="10.28515625" style="17" customWidth="1"/>
    <col min="4" max="4" width="12.42578125" style="17" customWidth="1"/>
    <col min="5" max="5" width="14.42578125" style="17" customWidth="1"/>
    <col min="6" max="6" width="13.28515625" style="17" customWidth="1"/>
    <col min="7" max="7" width="10.5703125" style="17" customWidth="1"/>
    <col min="8" max="8" width="5.140625" style="17" customWidth="1"/>
    <col min="9" max="9" width="6.42578125" style="17" customWidth="1"/>
    <col min="10" max="10" width="13.140625" style="17" customWidth="1"/>
    <col min="11" max="11" width="7.5703125" style="17" customWidth="1"/>
    <col min="12" max="13" width="11.42578125" style="17"/>
    <col min="14" max="14" width="12" style="17" bestFit="1" customWidth="1"/>
    <col min="15" max="16384" width="11.42578125" style="17"/>
  </cols>
  <sheetData>
    <row r="1" spans="1:64" ht="20.100000000000001" customHeight="1">
      <c r="D1" s="95" t="s">
        <v>83</v>
      </c>
      <c r="E1" s="95"/>
      <c r="F1" s="95"/>
      <c r="G1" s="95"/>
      <c r="H1" s="96" t="s">
        <v>84</v>
      </c>
      <c r="I1" s="97"/>
      <c r="J1" s="98"/>
    </row>
    <row r="2" spans="1:64" ht="15" customHeight="1">
      <c r="D2" s="99" t="s">
        <v>85</v>
      </c>
      <c r="E2" s="99"/>
      <c r="F2" s="99"/>
      <c r="G2" s="99"/>
      <c r="H2" s="100" t="s">
        <v>78</v>
      </c>
      <c r="I2" s="101"/>
      <c r="J2" s="104"/>
    </row>
    <row r="3" spans="1:64" ht="8.1" customHeight="1">
      <c r="D3" s="106" t="s">
        <v>86</v>
      </c>
      <c r="E3" s="106"/>
      <c r="F3" s="106"/>
      <c r="G3" s="106"/>
      <c r="H3" s="102"/>
      <c r="I3" s="103"/>
      <c r="J3" s="105"/>
    </row>
    <row r="4" spans="1:64" ht="21.95" customHeight="1">
      <c r="D4" s="106"/>
      <c r="E4" s="106"/>
      <c r="F4" s="106"/>
      <c r="G4" s="106"/>
      <c r="H4" s="107" t="s">
        <v>87</v>
      </c>
      <c r="I4" s="108"/>
      <c r="J4" s="29">
        <f ca="1">TODAY()</f>
        <v>46307</v>
      </c>
    </row>
    <row r="5" spans="1:64" ht="6" customHeight="1"/>
    <row r="6" spans="1:64" s="19" customFormat="1" ht="20.100000000000001" customHeight="1">
      <c r="A6" s="93" t="s">
        <v>88</v>
      </c>
      <c r="B6" s="93"/>
      <c r="C6" s="93"/>
      <c r="D6" s="93"/>
      <c r="E6" s="94" t="s">
        <v>68</v>
      </c>
      <c r="F6" s="94"/>
      <c r="G6" s="94"/>
      <c r="H6" s="94"/>
      <c r="I6" s="94"/>
      <c r="J6" s="94"/>
    </row>
    <row r="7" spans="1:64" s="19" customFormat="1" ht="20.100000000000001" customHeight="1">
      <c r="A7" s="93" t="s">
        <v>69</v>
      </c>
      <c r="B7" s="93"/>
      <c r="C7" s="93"/>
      <c r="D7" s="93"/>
      <c r="E7" s="94" t="s">
        <v>70</v>
      </c>
      <c r="F7" s="94"/>
      <c r="G7" s="94"/>
      <c r="H7" s="94"/>
      <c r="I7" s="94"/>
      <c r="J7" s="94"/>
      <c r="M7" s="111"/>
    </row>
    <row r="8" spans="1:64" s="19" customFormat="1" ht="20.100000000000001" customHeight="1">
      <c r="A8" s="85" t="s">
        <v>89</v>
      </c>
      <c r="B8" s="86"/>
      <c r="C8" s="86"/>
      <c r="D8" s="86"/>
      <c r="E8" s="92">
        <v>2141</v>
      </c>
      <c r="F8" s="92"/>
      <c r="G8" s="88" t="s">
        <v>90</v>
      </c>
      <c r="H8" s="88"/>
      <c r="I8" s="89">
        <v>169</v>
      </c>
      <c r="J8" s="90"/>
    </row>
    <row r="9" spans="1:64" s="19" customFormat="1" ht="20.100000000000001" customHeight="1">
      <c r="A9" s="85" t="s">
        <v>91</v>
      </c>
      <c r="B9" s="86"/>
      <c r="C9" s="86"/>
      <c r="D9" s="86"/>
      <c r="E9" s="87">
        <v>40436.26</v>
      </c>
      <c r="F9" s="87"/>
      <c r="G9" s="88" t="s">
        <v>92</v>
      </c>
      <c r="H9" s="88"/>
      <c r="I9" s="89" t="s">
        <v>98</v>
      </c>
      <c r="J9" s="90"/>
      <c r="M9" s="113" t="s">
        <v>330</v>
      </c>
      <c r="N9" s="120" t="s">
        <v>331</v>
      </c>
      <c r="O9" s="120"/>
    </row>
    <row r="10" spans="1:64" s="19" customFormat="1" ht="20.100000000000001" customHeight="1">
      <c r="A10" s="85" t="s">
        <v>93</v>
      </c>
      <c r="B10" s="86"/>
      <c r="C10" s="86"/>
      <c r="D10" s="86"/>
      <c r="E10" s="91">
        <v>46328</v>
      </c>
      <c r="F10" s="92"/>
      <c r="G10" s="88" t="s">
        <v>94</v>
      </c>
      <c r="H10" s="88"/>
      <c r="I10" s="89" t="s">
        <v>99</v>
      </c>
      <c r="J10" s="90"/>
      <c r="M10" s="112">
        <f>SUM(N13:N30)</f>
        <v>33630.94</v>
      </c>
      <c r="N10" s="121">
        <f>M10*1.16</f>
        <v>39011.890399999997</v>
      </c>
      <c r="O10" s="121"/>
    </row>
    <row r="11" spans="1:64" s="19" customFormat="1" ht="5.0999999999999996" customHeight="1">
      <c r="A11" s="18"/>
      <c r="B11" s="18"/>
      <c r="C11" s="20"/>
      <c r="D11" s="20"/>
      <c r="E11" s="20"/>
      <c r="F11" s="20"/>
      <c r="G11" s="18"/>
      <c r="H11" s="18"/>
      <c r="I11" s="18"/>
      <c r="J11" s="20"/>
    </row>
    <row r="12" spans="1:64" s="19" customFormat="1" ht="30" customHeight="1">
      <c r="A12" s="25" t="s">
        <v>78</v>
      </c>
      <c r="B12" s="81" t="s">
        <v>79</v>
      </c>
      <c r="C12" s="82"/>
      <c r="D12" s="82"/>
      <c r="E12" s="82"/>
      <c r="F12" s="82"/>
      <c r="G12" s="83"/>
      <c r="H12" s="84" t="s">
        <v>71</v>
      </c>
      <c r="I12" s="84"/>
      <c r="J12" s="25" t="s">
        <v>72</v>
      </c>
      <c r="M12" s="25" t="s">
        <v>328</v>
      </c>
      <c r="N12" s="25" t="s">
        <v>329</v>
      </c>
      <c r="O12" s="25" t="s">
        <v>332</v>
      </c>
    </row>
    <row r="13" spans="1:64" s="26" customFormat="1" ht="25.5" customHeight="1">
      <c r="A13" s="25">
        <v>1</v>
      </c>
      <c r="B13" s="116" t="str">
        <f>'P2941'!A3</f>
        <v>Pasta Térmica Arctic Cooling Mx-4 De 4g 8 Años Distribuidor</v>
      </c>
      <c r="C13" s="117"/>
      <c r="D13" s="117"/>
      <c r="E13" s="117"/>
      <c r="F13" s="117"/>
      <c r="G13" s="118"/>
      <c r="H13" s="127" t="str">
        <f>'P2941'!B3</f>
        <v>PZA</v>
      </c>
      <c r="I13" s="128"/>
      <c r="J13" s="153">
        <f>'P2941'!C3</f>
        <v>10</v>
      </c>
      <c r="K13" s="19"/>
      <c r="L13" s="19"/>
      <c r="M13" s="119">
        <f>'P2941'!E3</f>
        <v>289</v>
      </c>
      <c r="N13" s="119">
        <f>J13*M13</f>
        <v>2890</v>
      </c>
      <c r="O13" s="114" t="str">
        <f>'P2941'!H3</f>
        <v>https://www.mercadolibre.com.mx/pasta-termica-arctic-cooling-mx4-de-4g-8-anos-distribuidor/up/MLMU723390533?pdp_filters=item_id:MLM834663191#polycard_client=cart_list&amp;wid=MLM834663191&amp;sid=cart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</row>
    <row r="14" spans="1:64" s="26" customFormat="1" ht="25.5" customHeight="1">
      <c r="A14" s="25">
        <f t="shared" ref="A14:A30" si="0">+A13+1</f>
        <v>2</v>
      </c>
      <c r="B14" s="116" t="str">
        <f>'P2941'!A4</f>
        <v>Ssd Adata Su630 480gb 2.5 Sata Iii 520/450 Mb/s Asu630ss-480</v>
      </c>
      <c r="C14" s="117"/>
      <c r="D14" s="117"/>
      <c r="E14" s="117"/>
      <c r="F14" s="117"/>
      <c r="G14" s="118"/>
      <c r="H14" s="127" t="str">
        <f>'P2941'!B4</f>
        <v>PZA</v>
      </c>
      <c r="I14" s="128"/>
      <c r="J14" s="153">
        <f>'P2941'!C4</f>
        <v>5</v>
      </c>
      <c r="K14" s="19"/>
      <c r="L14" s="19"/>
      <c r="M14" s="119">
        <f>'P2941'!E4</f>
        <v>1440</v>
      </c>
      <c r="N14" s="119">
        <f t="shared" ref="N14:N30" si="1">J14*M14</f>
        <v>7200</v>
      </c>
      <c r="O14" s="114" t="str">
        <f>'P2941'!H4</f>
        <v>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</row>
    <row r="15" spans="1:64" s="26" customFormat="1" ht="25.5" customHeight="1">
      <c r="A15" s="25">
        <f t="shared" si="0"/>
        <v>3</v>
      </c>
      <c r="B15" s="116" t="str">
        <f>'P2941'!A5</f>
        <v>Memoria RAM Rasalas DDR3 2x8GB 16GB PC3-10600S SODIMM para Laptops GAMER DDR3-1333MHz</v>
      </c>
      <c r="C15" s="117"/>
      <c r="D15" s="117"/>
      <c r="E15" s="117"/>
      <c r="F15" s="117"/>
      <c r="G15" s="118"/>
      <c r="H15" s="127" t="str">
        <f>'P2941'!B5</f>
        <v>PZA</v>
      </c>
      <c r="I15" s="128"/>
      <c r="J15" s="153">
        <f>'P2941'!C5</f>
        <v>5</v>
      </c>
      <c r="K15" s="19"/>
      <c r="L15" s="19"/>
      <c r="M15" s="119">
        <f>'P2941'!E5</f>
        <v>818.88</v>
      </c>
      <c r="N15" s="119">
        <f t="shared" si="1"/>
        <v>4094.4</v>
      </c>
      <c r="O15" s="114" t="str">
        <f>'P2941'!H5</f>
        <v>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</row>
    <row r="16" spans="1:64" s="26" customFormat="1" ht="25.5" customHeight="1">
      <c r="A16" s="25">
        <f t="shared" si="0"/>
        <v>4</v>
      </c>
      <c r="B16" s="116" t="str">
        <f>'P2941'!A6</f>
        <v>Memoria RAM Gamer Rasalas 8GB DDR3 1600MHz DIMM Azul para PC de Escritorio</v>
      </c>
      <c r="C16" s="117"/>
      <c r="D16" s="117"/>
      <c r="E16" s="117"/>
      <c r="F16" s="117"/>
      <c r="G16" s="118"/>
      <c r="H16" s="127" t="str">
        <f>'P2941'!B6</f>
        <v>PZA</v>
      </c>
      <c r="I16" s="128"/>
      <c r="J16" s="153">
        <f>'P2941'!C6</f>
        <v>5</v>
      </c>
      <c r="K16" s="19"/>
      <c r="L16" s="19"/>
      <c r="M16" s="119">
        <f>'P2941'!E6</f>
        <v>448.59</v>
      </c>
      <c r="N16" s="119">
        <f t="shared" si="1"/>
        <v>2242.9499999999998</v>
      </c>
      <c r="O16" s="114" t="str">
        <f>'P2941'!H6</f>
        <v>https://www.mercadolibre.com.mx/memoria-ram-gamer-rasalas-8gb-ddr3-1600mhz-dimm-azul-para-pc-de-escritorio/p/MLM43805151?pdp_filters=item_id:MLM3717436146#polycard_client=recommendations_pdp-pads-up&amp;reco_backend=recomm_platform_base_pads_ron_MERGE&amp;reco_model=search_recos_backend_merge&amp;reco_client=pdp-pads-up&amp;reco_item_pos=1&amp;reco_backend_type=low_level&amp;reco_id=9c077bb5-a13e-4524-99f7-7fdd76f83500&amp;wid=MLM3717436146&amp;sid=recos&amp;is_advertising=true&amp;ad_domain=PDPDESKTOP_UP&amp;ad_position=2&amp;ad_click_id=Y2FiZjQ2N2ItNmZhNy00YjllLTk3MDEtNzFkYTc5MzFkOGUw&amp;gid=1&amp;pid=1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</row>
    <row r="17" spans="1:64" s="26" customFormat="1" ht="26.25" customHeight="1">
      <c r="A17" s="25">
        <f t="shared" si="0"/>
        <v>5</v>
      </c>
      <c r="B17" s="116" t="str">
        <f>'P2941'!A7</f>
        <v>Memoria RAM DDR3 8GB (2x4GB) 1333MHz UDIMM Escritorio Rasalas Gamer</v>
      </c>
      <c r="C17" s="117"/>
      <c r="D17" s="117"/>
      <c r="E17" s="117"/>
      <c r="F17" s="117"/>
      <c r="G17" s="118"/>
      <c r="H17" s="127" t="str">
        <f>'P2941'!B7</f>
        <v>PZA</v>
      </c>
      <c r="I17" s="128"/>
      <c r="J17" s="153">
        <f>'P2941'!C7</f>
        <v>5</v>
      </c>
      <c r="K17" s="19"/>
      <c r="L17" s="19"/>
      <c r="M17" s="119">
        <f>'P2941'!E7</f>
        <v>381.18</v>
      </c>
      <c r="N17" s="119">
        <f t="shared" si="1"/>
        <v>1905.9</v>
      </c>
      <c r="O17" s="114" t="str">
        <f>'P2941'!H7</f>
        <v>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</row>
    <row r="18" spans="1:64" s="26" customFormat="1" ht="26.25" customHeight="1">
      <c r="A18" s="25">
        <f t="shared" si="0"/>
        <v>6</v>
      </c>
      <c r="B18" s="116" t="str">
        <f>'P2941'!A8</f>
        <v>Cable De Corriente Alimentación 2m Color Negro</v>
      </c>
      <c r="C18" s="117"/>
      <c r="D18" s="117"/>
      <c r="E18" s="117"/>
      <c r="F18" s="117"/>
      <c r="G18" s="118"/>
      <c r="H18" s="127" t="str">
        <f>'P2941'!B8</f>
        <v>PZA</v>
      </c>
      <c r="I18" s="128"/>
      <c r="J18" s="153">
        <f>'P2941'!C8</f>
        <v>6</v>
      </c>
      <c r="K18" s="19"/>
      <c r="L18" s="19"/>
      <c r="M18" s="119">
        <f>'P2941'!E8</f>
        <v>106</v>
      </c>
      <c r="N18" s="119">
        <f>J18*M18</f>
        <v>636</v>
      </c>
      <c r="O18" s="114" t="str">
        <f>'P2941'!H8</f>
        <v>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</v>
      </c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</row>
    <row r="19" spans="1:64" s="26" customFormat="1" ht="26.25" customHeight="1">
      <c r="A19" s="25">
        <f t="shared" si="0"/>
        <v>7</v>
      </c>
      <c r="B19" s="116" t="str">
        <f>'P2941'!A9</f>
        <v>Cable Convertidor Displayport A Vga,hd 1,8 M 1080p 60hz Aomu</v>
      </c>
      <c r="C19" s="117"/>
      <c r="D19" s="117"/>
      <c r="E19" s="117"/>
      <c r="F19" s="117"/>
      <c r="G19" s="118"/>
      <c r="H19" s="127" t="str">
        <f>'P2941'!B9</f>
        <v>PZA</v>
      </c>
      <c r="I19" s="128"/>
      <c r="J19" s="153">
        <f>'P2941'!C9</f>
        <v>6</v>
      </c>
      <c r="K19" s="19"/>
      <c r="L19" s="19"/>
      <c r="M19" s="119">
        <f>'P2941'!E9</f>
        <v>98</v>
      </c>
      <c r="N19" s="119">
        <f t="shared" si="1"/>
        <v>588</v>
      </c>
      <c r="O19" s="114" t="str">
        <f>'P2941'!H9</f>
        <v>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</row>
    <row r="20" spans="1:64" s="26" customFormat="1" ht="26.25" customHeight="1">
      <c r="A20" s="25">
        <f t="shared" si="0"/>
        <v>8</v>
      </c>
      <c r="B20" s="116" t="str">
        <f>'P2941'!A10</f>
        <v>JeeYee Cable Displayport A Hdmi Dp Blindado Hdmi 1.8m Negro, Soporta Resolución Hd, Dp Macho A Hdmi Macho, Nota No Soporta Hdmi A Dp</v>
      </c>
      <c r="C20" s="117"/>
      <c r="D20" s="117"/>
      <c r="E20" s="117"/>
      <c r="F20" s="117"/>
      <c r="G20" s="118"/>
      <c r="H20" s="127" t="str">
        <f>'P2941'!B10</f>
        <v>PZA</v>
      </c>
      <c r="I20" s="128"/>
      <c r="J20" s="153">
        <f>'P2941'!C10</f>
        <v>6</v>
      </c>
      <c r="K20" s="19"/>
      <c r="L20" s="19"/>
      <c r="M20" s="119">
        <f>'P2941'!E10</f>
        <v>87.36</v>
      </c>
      <c r="N20" s="119">
        <f t="shared" si="1"/>
        <v>524.16</v>
      </c>
      <c r="O20" s="114" t="str">
        <f>'P2941'!H10</f>
        <v>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</row>
    <row r="21" spans="1:64" s="26" customFormat="1" ht="26.25" customHeight="1">
      <c r="A21" s="25">
        <f t="shared" si="0"/>
        <v>9</v>
      </c>
      <c r="B21" s="116" t="str">
        <f>'P2941'!A11</f>
        <v>Cable Ugreen DisplayPort 1.4 de 3 Metros para 8K@60Hz con Blindaje y FreeSync</v>
      </c>
      <c r="C21" s="117"/>
      <c r="D21" s="117"/>
      <c r="E21" s="117"/>
      <c r="F21" s="117"/>
      <c r="G21" s="118"/>
      <c r="H21" s="127" t="str">
        <f>'P2941'!B11</f>
        <v>PZA</v>
      </c>
      <c r="I21" s="128"/>
      <c r="J21" s="153">
        <f>'P2941'!C11</f>
        <v>6</v>
      </c>
      <c r="K21" s="19"/>
      <c r="L21" s="19"/>
      <c r="M21" s="119">
        <f>'P2941'!E11</f>
        <v>318</v>
      </c>
      <c r="N21" s="119">
        <f t="shared" si="1"/>
        <v>1908</v>
      </c>
      <c r="O21" s="114" t="str">
        <f>'P2941'!H11</f>
        <v>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</row>
    <row r="22" spans="1:64" s="26" customFormat="1" ht="31.5" customHeight="1">
      <c r="A22" s="25">
        <f t="shared" si="0"/>
        <v>10</v>
      </c>
      <c r="B22" s="116" t="str">
        <f>'P2941'!A12</f>
        <v>25 Pilas Cr2032 De Litio 3v Cr-2032 3 Volts Para Bios Pc</v>
      </c>
      <c r="C22" s="117"/>
      <c r="D22" s="117"/>
      <c r="E22" s="117"/>
      <c r="F22" s="117"/>
      <c r="G22" s="118"/>
      <c r="H22" s="127" t="str">
        <f>'P2941'!B12</f>
        <v>KIT</v>
      </c>
      <c r="I22" s="128"/>
      <c r="J22" s="153">
        <f>'P2941'!C12</f>
        <v>2</v>
      </c>
      <c r="K22" s="19"/>
      <c r="L22" s="19"/>
      <c r="M22" s="119">
        <f>'P2941'!E12</f>
        <v>259</v>
      </c>
      <c r="N22" s="119">
        <f t="shared" si="1"/>
        <v>518</v>
      </c>
      <c r="O22" s="114" t="str">
        <f>'P2941'!H12</f>
        <v>https://www.mercadolibre.com.mx/25-pilas-cr2032-de-litio-3v-cr-2032-3-volts-para-bios-pc/p/MLM2082466341?pdp_filters=item_id%3AMLM1693612143&amp;sid=bookmarks#polycard_client=bookmark&amp;wid=MLM1693612143&amp;sid=bookmarks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</row>
    <row r="23" spans="1:64" s="26" customFormat="1" ht="31.5" customHeight="1">
      <c r="A23" s="25">
        <f t="shared" si="0"/>
        <v>11</v>
      </c>
      <c r="B23" s="116" t="str">
        <f>'P2941'!A13</f>
        <v>Hub 6 En 1 Ugreen Usb-c A 1 Hdmi, 3 Usb A, 2 Sd/tf 5gbps Gris</v>
      </c>
      <c r="C23" s="117"/>
      <c r="D23" s="117"/>
      <c r="E23" s="117"/>
      <c r="F23" s="117"/>
      <c r="G23" s="118"/>
      <c r="H23" s="127" t="str">
        <f>'P2941'!B13</f>
        <v>PZA</v>
      </c>
      <c r="I23" s="128"/>
      <c r="J23" s="153">
        <f>'P2941'!C13</f>
        <v>4</v>
      </c>
      <c r="K23" s="19"/>
      <c r="L23" s="19"/>
      <c r="M23" s="119">
        <f>'P2941'!E13</f>
        <v>554</v>
      </c>
      <c r="N23" s="119">
        <f t="shared" si="1"/>
        <v>2216</v>
      </c>
      <c r="O23" s="114" t="str">
        <f>'P2941'!H13</f>
        <v>https://www.mercadolibre.com.mx/hub-6-en-1-ugreen-usb-c-a-1-hdmi-3-usb-a-2-sdtf-5gbps-gris/p/MLM34491153?pdp_filters=item_id%3AMLM2987561638&amp;sid=bookmarks#polycard_client=bookmark&amp;wid=MLM2987561638&amp;sid=bookmarks&amp;gid=1&amp;pid=1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</row>
    <row r="24" spans="1:64" s="26" customFormat="1" ht="31.5" customHeight="1">
      <c r="A24" s="25">
        <f t="shared" si="0"/>
        <v>12</v>
      </c>
      <c r="B24" s="116" t="str">
        <f>'P2941'!A14</f>
        <v>Cámara web Logitech Brio 4K 90FPS.</v>
      </c>
      <c r="C24" s="117"/>
      <c r="D24" s="117"/>
      <c r="E24" s="117"/>
      <c r="F24" s="117"/>
      <c r="G24" s="118"/>
      <c r="H24" s="127" t="str">
        <f>'P2941'!B14</f>
        <v>PZA</v>
      </c>
      <c r="I24" s="128"/>
      <c r="J24" s="153">
        <f>'P2941'!C14</f>
        <v>2</v>
      </c>
      <c r="K24" s="19"/>
      <c r="L24" s="19"/>
      <c r="M24" s="119">
        <f>'P2941'!E14</f>
        <v>2521.08</v>
      </c>
      <c r="N24" s="119">
        <f t="shared" si="1"/>
        <v>5042.16</v>
      </c>
      <c r="O24" s="114" t="str">
        <f>'P2941'!H14</f>
        <v>https://www.mercadolibre.com.mx/camara-web-logitech-brio-4k-90fps/p/MLM18932094#reviews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</row>
    <row r="25" spans="1:64" s="26" customFormat="1" ht="31.5" customHeight="1">
      <c r="A25" s="25">
        <f t="shared" si="0"/>
        <v>13</v>
      </c>
      <c r="B25" s="116" t="str">
        <f>'P2941'!A15</f>
        <v>Estación De Desoldadura Yihua Cautín Para Soldar 2 En 1 Lupa</v>
      </c>
      <c r="C25" s="117"/>
      <c r="D25" s="117"/>
      <c r="E25" s="117"/>
      <c r="F25" s="117"/>
      <c r="G25" s="118"/>
      <c r="H25" s="127" t="str">
        <f>'P2941'!B15</f>
        <v>PZA</v>
      </c>
      <c r="I25" s="128"/>
      <c r="J25" s="153">
        <f>'P2941'!C15</f>
        <v>1</v>
      </c>
      <c r="K25" s="19"/>
      <c r="L25" s="19"/>
      <c r="M25" s="119">
        <f>'P2941'!E15</f>
        <v>1473.15</v>
      </c>
      <c r="N25" s="119">
        <f t="shared" si="1"/>
        <v>1473.15</v>
      </c>
      <c r="O25" s="114" t="str">
        <f>'P2941'!H15</f>
        <v>https://articulo.mercadolibre.com.mx/MLM-3421178670-estacion-de-desoldadura-yihua-cautin-para-soldar-2-en-1-lupa-_JM?sid=bookmarks#polycard_client=wishlist&amp;sid=bookmarks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</row>
    <row r="26" spans="1:64" s="26" customFormat="1" ht="31.5" customHeight="1">
      <c r="A26" s="25">
        <f t="shared" si="0"/>
        <v>14</v>
      </c>
      <c r="B26" s="116" t="str">
        <f>'P2941'!A16</f>
        <v>Herramienta Rotativa 135 W Con 97 Accesorios Truper MOTO-A3</v>
      </c>
      <c r="C26" s="117"/>
      <c r="D26" s="117"/>
      <c r="E26" s="117"/>
      <c r="F26" s="117"/>
      <c r="G26" s="118"/>
      <c r="H26" s="127" t="str">
        <f>'P2941'!B16</f>
        <v>PZA</v>
      </c>
      <c r="I26" s="128"/>
      <c r="J26" s="153">
        <f>'P2941'!C16</f>
        <v>1</v>
      </c>
      <c r="K26" s="19"/>
      <c r="L26" s="19"/>
      <c r="M26" s="119">
        <f>'P2941'!E16</f>
        <v>550</v>
      </c>
      <c r="N26" s="119">
        <f t="shared" si="1"/>
        <v>550</v>
      </c>
      <c r="O26" s="114" t="str">
        <f>'P2941'!H16</f>
        <v>https://www.mercadolibre.com.mx/herramienta-rotativa-135-w-con-97-accesorios-truper-moto-a3/p/MLM52124904?pdp_filters=item_id%3AMLM4780195598&amp;sid=bookmarks#polycard_client=wishlist&amp;wid=MLM4780195598&amp;sid=bookmarks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</row>
    <row r="27" spans="1:64" s="26" customFormat="1" ht="27.75" customHeight="1">
      <c r="A27" s="25">
        <f t="shared" si="0"/>
        <v>15</v>
      </c>
      <c r="B27" s="116" t="str">
        <f>'P2941'!A17</f>
        <v>Taloneras antiestaticas Genérica para área de trabajo 45 x 30 cm silicon color azul, Aplicable a Reparar Accesorios</v>
      </c>
      <c r="C27" s="117"/>
      <c r="D27" s="117"/>
      <c r="E27" s="117"/>
      <c r="F27" s="117"/>
      <c r="G27" s="118"/>
      <c r="H27" s="127" t="str">
        <f>'P2941'!B17</f>
        <v>PZA</v>
      </c>
      <c r="I27" s="128"/>
      <c r="J27" s="153">
        <f>'P2941'!C17</f>
        <v>1</v>
      </c>
      <c r="K27" s="19"/>
      <c r="L27" s="19"/>
      <c r="M27" s="119">
        <f>'P2941'!E17</f>
        <v>176.62</v>
      </c>
      <c r="N27" s="119">
        <f t="shared" si="1"/>
        <v>176.62</v>
      </c>
      <c r="O27" s="114" t="str">
        <f>'P2941'!H17</f>
        <v>https://www.mercadolibre.com.mx/taloneras-antiestaticas-generica-para-area-de-trabajo-45-x-30-cm-silicon-color-azul-aplicable-a-reparar-accesorios/p/MLM47041840?pdp_filters=item_id:MLM6154227006#polycard_client=recommendations_pdp-pads-up&amp;reco_backend=recomm_platform_base_pads_ron_MERGE&amp;reco_model=search_recos_backend_merge&amp;reco_client=pdp-pads-up&amp;reco_item_pos=2&amp;reco_backend_type=low_level&amp;reco_id=8e283391-5c2c-4515-b56e-1b6981b2ccb1&amp;wid=MLM6154227006&amp;sid=recos&amp;is_advertising=true&amp;ad_domain=PDPDESKTOP_UP&amp;ad_position=3&amp;ad_click_id=YjU0NjBmYjctOGVkNS00ZjQxLWE2YjMtZDYxNTdkMmFlODM3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</row>
    <row r="28" spans="1:64" s="26" customFormat="1" ht="27.75" customHeight="1">
      <c r="A28" s="25">
        <f t="shared" si="0"/>
        <v>16</v>
      </c>
      <c r="B28" s="116" t="str">
        <f>'P2941'!A18</f>
        <v>Cinta Kapton Adhesiva Aislante Termica 2cm 33m Translucida</v>
      </c>
      <c r="C28" s="117"/>
      <c r="D28" s="117"/>
      <c r="E28" s="117"/>
      <c r="F28" s="117"/>
      <c r="G28" s="118"/>
      <c r="H28" s="127" t="str">
        <f>'P2941'!B18</f>
        <v>PZA</v>
      </c>
      <c r="I28" s="128"/>
      <c r="J28" s="153">
        <f>'P2941'!C18</f>
        <v>2</v>
      </c>
      <c r="K28" s="19"/>
      <c r="L28" s="19"/>
      <c r="M28" s="119">
        <f>'P2941'!E18</f>
        <v>114</v>
      </c>
      <c r="N28" s="119">
        <f t="shared" si="1"/>
        <v>228</v>
      </c>
      <c r="O28" s="114" t="str">
        <f>'P2941'!H18</f>
        <v>https://www.mercadolibre.com.mx/cinta-kapton-adhesiva-aislante-termica-2cm-33m-translucida/up/MLMU487058053?pdp_filters=item_id%3AMLM2297834504&amp;sid=bookmarks#polycard_client=wishlist&amp;wid=MLM2297834504&amp;sid=bookmarks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</row>
    <row r="29" spans="1:64" s="26" customFormat="1" ht="27.75" customHeight="1">
      <c r="A29" s="25">
        <f t="shared" si="0"/>
        <v>17</v>
      </c>
      <c r="B29" s="116" t="str">
        <f>'P2941'!A19</f>
        <v>Toallas Antiestática Prolicom Towel Express C/100 Pzas</v>
      </c>
      <c r="C29" s="117"/>
      <c r="D29" s="117"/>
      <c r="E29" s="117"/>
      <c r="F29" s="117"/>
      <c r="G29" s="118"/>
      <c r="H29" s="127" t="str">
        <f>'P2941'!B19</f>
        <v>PZA</v>
      </c>
      <c r="I29" s="128"/>
      <c r="J29" s="153">
        <f>'P2941'!C19</f>
        <v>2</v>
      </c>
      <c r="K29" s="19"/>
      <c r="L29" s="19"/>
      <c r="M29" s="119">
        <f>'P2941'!E19</f>
        <v>231.3</v>
      </c>
      <c r="N29" s="119">
        <f t="shared" si="1"/>
        <v>462.6</v>
      </c>
      <c r="O29" s="114" t="str">
        <f>'P2941'!H19</f>
        <v>https://www.mercadolibre.com.mx/toallas-antiestatica-prolicom-towel-express-c100-pzas/p/MLM21618673?pdp_filters=item_id%3AMLM1893510381&amp;sid=bookmarks#polycard_client=wishlist&amp;wid=MLM1893510381&amp;sid=bookmarks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</row>
    <row r="30" spans="1:64" s="26" customFormat="1" ht="27.75" customHeight="1">
      <c r="A30" s="25">
        <f t="shared" si="0"/>
        <v>18</v>
      </c>
      <c r="B30" s="116" t="str">
        <f>'P2941'!A20</f>
        <v>Cinta De Contacto Doble, 10 M, Negra Volteck 46326 Color Negro Liso</v>
      </c>
      <c r="C30" s="117"/>
      <c r="D30" s="117"/>
      <c r="E30" s="117"/>
      <c r="F30" s="117"/>
      <c r="G30" s="118"/>
      <c r="H30" s="127" t="str">
        <f>'P2941'!B20</f>
        <v>PZA</v>
      </c>
      <c r="I30" s="128"/>
      <c r="J30" s="153">
        <f>'P2941'!C20</f>
        <v>5</v>
      </c>
      <c r="K30" s="19"/>
      <c r="L30" s="19"/>
      <c r="M30" s="119">
        <f>'P2941'!E20</f>
        <v>195</v>
      </c>
      <c r="N30" s="119">
        <f t="shared" si="1"/>
        <v>975</v>
      </c>
      <c r="O30" s="114" t="str">
        <f>'P2941'!H20</f>
        <v>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</v>
      </c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</row>
    <row r="31" spans="1:64" s="19" customFormat="1" ht="5.0999999999999996" customHeight="1" thickBot="1">
      <c r="A31" s="18"/>
      <c r="B31" s="18"/>
      <c r="C31" s="20"/>
      <c r="D31" s="20"/>
      <c r="E31" s="20"/>
      <c r="F31" s="20"/>
      <c r="G31" s="18"/>
      <c r="H31" s="18"/>
      <c r="I31" s="18"/>
      <c r="J31" s="20"/>
    </row>
    <row r="32" spans="1:64" s="21" customFormat="1" ht="39.950000000000003" customHeight="1" thickBot="1">
      <c r="A32" s="66" t="s">
        <v>95</v>
      </c>
      <c r="B32" s="67"/>
      <c r="C32" s="68"/>
      <c r="D32" s="129" t="s">
        <v>334</v>
      </c>
      <c r="E32" s="72"/>
      <c r="F32" s="72"/>
      <c r="G32" s="73"/>
      <c r="H32" s="77" t="s">
        <v>96</v>
      </c>
      <c r="I32" s="77"/>
      <c r="J32" s="78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</row>
    <row r="33" spans="1:64" s="21" customFormat="1" ht="39.950000000000003" customHeight="1" thickBot="1">
      <c r="A33" s="69"/>
      <c r="B33" s="70"/>
      <c r="C33" s="71"/>
      <c r="D33" s="74"/>
      <c r="E33" s="75"/>
      <c r="F33" s="75"/>
      <c r="G33" s="76"/>
      <c r="H33" s="79"/>
      <c r="I33" s="79"/>
      <c r="J33" s="8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</row>
    <row r="34" spans="1:64" s="22" customFormat="1" ht="5.0999999999999996" customHeight="1" thickBot="1">
      <c r="A34" s="62"/>
      <c r="B34" s="62"/>
      <c r="C34" s="62"/>
      <c r="D34" s="62"/>
      <c r="E34" s="62"/>
      <c r="F34" s="62"/>
      <c r="G34" s="62"/>
      <c r="H34" s="63"/>
      <c r="I34" s="63"/>
      <c r="J34" s="63"/>
    </row>
    <row r="35" spans="1:64" s="23" customFormat="1" ht="20.100000000000001" customHeight="1">
      <c r="A35" s="64" t="s">
        <v>73</v>
      </c>
      <c r="B35" s="64"/>
      <c r="C35" s="27" t="s">
        <v>74</v>
      </c>
      <c r="D35" s="49" t="s">
        <v>70</v>
      </c>
      <c r="E35" s="50"/>
      <c r="F35" s="50"/>
      <c r="G35" s="51"/>
      <c r="H35" s="52"/>
      <c r="I35" s="53"/>
      <c r="J35" s="54"/>
    </row>
    <row r="36" spans="1:64" s="23" customFormat="1" ht="30" customHeight="1" thickBot="1">
      <c r="A36" s="65" t="s">
        <v>75</v>
      </c>
      <c r="B36" s="65"/>
      <c r="C36" s="28" t="s">
        <v>76</v>
      </c>
      <c r="D36" s="58" t="s">
        <v>68</v>
      </c>
      <c r="E36" s="59"/>
      <c r="F36" s="59"/>
      <c r="G36" s="60"/>
      <c r="H36" s="55"/>
      <c r="I36" s="56"/>
      <c r="J36" s="57"/>
    </row>
    <row r="37" spans="1:64" s="23" customFormat="1" ht="20.100000000000001" customHeight="1" thickBot="1">
      <c r="A37" s="48" t="s">
        <v>80</v>
      </c>
      <c r="B37" s="48"/>
      <c r="C37" s="27" t="s">
        <v>74</v>
      </c>
      <c r="D37" s="49" t="s">
        <v>77</v>
      </c>
      <c r="E37" s="50"/>
      <c r="F37" s="50"/>
      <c r="G37" s="51"/>
      <c r="H37" s="52" t="s">
        <v>97</v>
      </c>
      <c r="I37" s="53"/>
      <c r="J37" s="54"/>
    </row>
    <row r="38" spans="1:64" s="23" customFormat="1" ht="30" customHeight="1" thickBot="1">
      <c r="A38" s="48"/>
      <c r="B38" s="48"/>
      <c r="C38" s="28" t="s">
        <v>76</v>
      </c>
      <c r="D38" s="58" t="s">
        <v>81</v>
      </c>
      <c r="E38" s="59"/>
      <c r="F38" s="59"/>
      <c r="G38" s="60"/>
      <c r="H38" s="55"/>
      <c r="I38" s="56"/>
      <c r="J38" s="57"/>
    </row>
    <row r="39" spans="1:64" s="23" customFormat="1" ht="20.100000000000001" customHeight="1" thickBot="1">
      <c r="A39" s="61" t="s">
        <v>82</v>
      </c>
      <c r="B39" s="61"/>
      <c r="C39" s="27" t="s">
        <v>74</v>
      </c>
      <c r="D39" s="49" t="s">
        <v>100</v>
      </c>
      <c r="E39" s="50"/>
      <c r="F39" s="50"/>
      <c r="G39" s="51"/>
      <c r="H39" s="52"/>
      <c r="I39" s="53"/>
      <c r="J39" s="54"/>
    </row>
    <row r="40" spans="1:64" s="23" customFormat="1" ht="30" customHeight="1" thickBot="1">
      <c r="A40" s="61"/>
      <c r="B40" s="61"/>
      <c r="C40" s="28" t="s">
        <v>76</v>
      </c>
      <c r="D40" s="58" t="s">
        <v>101</v>
      </c>
      <c r="E40" s="59"/>
      <c r="F40" s="59"/>
      <c r="G40" s="60"/>
      <c r="H40" s="55"/>
      <c r="I40" s="56"/>
      <c r="J40" s="57"/>
    </row>
  </sheetData>
  <mergeCells count="81">
    <mergeCell ref="H29:I29"/>
    <mergeCell ref="H30:I30"/>
    <mergeCell ref="A37:B38"/>
    <mergeCell ref="D37:G37"/>
    <mergeCell ref="H37:J38"/>
    <mergeCell ref="D38:G38"/>
    <mergeCell ref="A39:B40"/>
    <mergeCell ref="D39:G39"/>
    <mergeCell ref="H39:J40"/>
    <mergeCell ref="D40:G40"/>
    <mergeCell ref="A34:J34"/>
    <mergeCell ref="A35:B35"/>
    <mergeCell ref="D35:G35"/>
    <mergeCell ref="H35:J36"/>
    <mergeCell ref="A36:B36"/>
    <mergeCell ref="D36:G36"/>
    <mergeCell ref="A32:C33"/>
    <mergeCell ref="D32:G33"/>
    <mergeCell ref="H32:J32"/>
    <mergeCell ref="H33:J33"/>
    <mergeCell ref="B27:G27"/>
    <mergeCell ref="H27:I27"/>
    <mergeCell ref="B28:G28"/>
    <mergeCell ref="B29:G29"/>
    <mergeCell ref="B30:G30"/>
    <mergeCell ref="H28:I28"/>
    <mergeCell ref="B24:G24"/>
    <mergeCell ref="H24:I24"/>
    <mergeCell ref="B25:G25"/>
    <mergeCell ref="H25:I25"/>
    <mergeCell ref="B26:G26"/>
    <mergeCell ref="H26:I26"/>
    <mergeCell ref="B21:G21"/>
    <mergeCell ref="H21:I21"/>
    <mergeCell ref="B22:G22"/>
    <mergeCell ref="H22:I22"/>
    <mergeCell ref="B23:G23"/>
    <mergeCell ref="H23:I23"/>
    <mergeCell ref="B18:G18"/>
    <mergeCell ref="H18:I18"/>
    <mergeCell ref="B19:G19"/>
    <mergeCell ref="H19:I19"/>
    <mergeCell ref="B20:G20"/>
    <mergeCell ref="H20:I20"/>
    <mergeCell ref="B15:G15"/>
    <mergeCell ref="H15:I15"/>
    <mergeCell ref="B16:G16"/>
    <mergeCell ref="H16:I16"/>
    <mergeCell ref="B17:G17"/>
    <mergeCell ref="H17:I17"/>
    <mergeCell ref="B12:G12"/>
    <mergeCell ref="H12:I12"/>
    <mergeCell ref="B13:G13"/>
    <mergeCell ref="H13:I13"/>
    <mergeCell ref="B14:G14"/>
    <mergeCell ref="H14:I14"/>
    <mergeCell ref="A9:D9"/>
    <mergeCell ref="E9:F9"/>
    <mergeCell ref="G9:H9"/>
    <mergeCell ref="I9:J9"/>
    <mergeCell ref="N9:O9"/>
    <mergeCell ref="A10:D10"/>
    <mergeCell ref="E10:F10"/>
    <mergeCell ref="G10:H10"/>
    <mergeCell ref="I10:J10"/>
    <mergeCell ref="N10:O10"/>
    <mergeCell ref="A6:D6"/>
    <mergeCell ref="E6:J6"/>
    <mergeCell ref="A7:D7"/>
    <mergeCell ref="E7:J7"/>
    <mergeCell ref="A8:D8"/>
    <mergeCell ref="E8:F8"/>
    <mergeCell ref="G8:H8"/>
    <mergeCell ref="I8:J8"/>
    <mergeCell ref="D1:G1"/>
    <mergeCell ref="H1:J1"/>
    <mergeCell ref="D2:G2"/>
    <mergeCell ref="H2:I3"/>
    <mergeCell ref="J2:J3"/>
    <mergeCell ref="D3:G4"/>
    <mergeCell ref="H4:I4"/>
  </mergeCells>
  <pageMargins left="0.51181102362204722" right="0.51181102362204722" top="0.35433070866141736" bottom="0.35433070866141736" header="0.35433070866141736" footer="0.35433070866141736"/>
  <pageSetup scale="84" pageOrder="overThenDown" orientation="portrait" useFirstPageNumber="1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0CAE-DFD9-4A50-BCD5-FDC8148A9188}">
  <sheetPr>
    <pageSetUpPr fitToPage="1"/>
  </sheetPr>
  <dimension ref="A1:I1449"/>
  <sheetViews>
    <sheetView zoomScale="90" zoomScaleNormal="90" workbookViewId="0">
      <pane ySplit="2" topLeftCell="A19" activePane="bottomLeft" state="frozen"/>
      <selection pane="bottomLeft" activeCell="C16" sqref="C16"/>
    </sheetView>
  </sheetViews>
  <sheetFormatPr baseColWidth="10" defaultColWidth="14.42578125" defaultRowHeight="15" customHeight="1"/>
  <cols>
    <col min="1" max="1" width="43.28515625" style="12" customWidth="1"/>
    <col min="2" max="2" width="17.140625" style="12" customWidth="1"/>
    <col min="3" max="3" width="14.28515625" style="12" customWidth="1"/>
    <col min="4" max="4" width="39.140625" style="12" customWidth="1"/>
    <col min="5" max="5" width="19" style="12" customWidth="1"/>
    <col min="6" max="6" width="24.140625" style="12" customWidth="1"/>
    <col min="7" max="7" width="56.140625" style="12" customWidth="1"/>
    <col min="8" max="8" width="52.28515625" style="12" customWidth="1"/>
    <col min="9" max="9" width="18.42578125" style="12" customWidth="1"/>
    <col min="10" max="26" width="10.7109375" style="12" customWidth="1"/>
    <col min="27" max="16384" width="14.42578125" style="12"/>
  </cols>
  <sheetData>
    <row r="1" spans="1:9" ht="21.95" customHeight="1">
      <c r="E1" s="130">
        <f>SUM(Tabla2[Total])</f>
        <v>33630.94</v>
      </c>
      <c r="F1" s="131">
        <f>E1*1.16</f>
        <v>39011.890399999997</v>
      </c>
    </row>
    <row r="2" spans="1:9" ht="15.75">
      <c r="A2" s="122" t="s">
        <v>3</v>
      </c>
      <c r="B2" s="122" t="s">
        <v>325</v>
      </c>
      <c r="C2" s="122" t="s">
        <v>2</v>
      </c>
      <c r="D2" s="122" t="s">
        <v>1</v>
      </c>
      <c r="E2" s="122" t="s">
        <v>0</v>
      </c>
      <c r="F2" s="122" t="s">
        <v>6</v>
      </c>
      <c r="G2" s="123" t="s">
        <v>5</v>
      </c>
      <c r="H2" s="123" t="s">
        <v>7</v>
      </c>
      <c r="I2" s="123" t="s">
        <v>4</v>
      </c>
    </row>
    <row r="3" spans="1:9" ht="159.94999999999999" customHeight="1">
      <c r="A3" s="134" t="s">
        <v>37</v>
      </c>
      <c r="B3" s="135" t="s">
        <v>327</v>
      </c>
      <c r="C3" s="136">
        <v>10</v>
      </c>
      <c r="D3" s="137"/>
      <c r="E3" s="138">
        <v>289</v>
      </c>
      <c r="F3" s="139" t="s">
        <v>9</v>
      </c>
      <c r="G3" s="137"/>
      <c r="H3" s="140" t="s">
        <v>38</v>
      </c>
      <c r="I3" s="141">
        <f>E3*C3</f>
        <v>2890</v>
      </c>
    </row>
    <row r="4" spans="1:9" ht="159.94999999999999" customHeight="1">
      <c r="A4" s="132" t="s">
        <v>40</v>
      </c>
      <c r="B4" s="135" t="s">
        <v>327</v>
      </c>
      <c r="C4" s="136">
        <v>5</v>
      </c>
      <c r="D4" s="137"/>
      <c r="E4" s="138">
        <v>1440</v>
      </c>
      <c r="F4" s="139" t="s">
        <v>9</v>
      </c>
      <c r="G4" s="137"/>
      <c r="H4" s="140" t="s">
        <v>41</v>
      </c>
      <c r="I4" s="141">
        <f>E4*C4</f>
        <v>7200</v>
      </c>
    </row>
    <row r="5" spans="1:9" ht="159.94999999999999" customHeight="1">
      <c r="A5" s="132" t="s">
        <v>42</v>
      </c>
      <c r="B5" s="135" t="s">
        <v>327</v>
      </c>
      <c r="C5" s="136">
        <v>5</v>
      </c>
      <c r="D5" s="137"/>
      <c r="E5" s="138">
        <v>818.88</v>
      </c>
      <c r="F5" s="139" t="s">
        <v>9</v>
      </c>
      <c r="G5" s="137"/>
      <c r="H5" s="140" t="s">
        <v>43</v>
      </c>
      <c r="I5" s="141">
        <f>E5*C5</f>
        <v>4094.4</v>
      </c>
    </row>
    <row r="6" spans="1:9" ht="159.94999999999999" customHeight="1">
      <c r="A6" s="132" t="s">
        <v>45</v>
      </c>
      <c r="B6" s="135" t="s">
        <v>327</v>
      </c>
      <c r="C6" s="136">
        <v>5</v>
      </c>
      <c r="D6" s="137"/>
      <c r="E6" s="138">
        <v>448.59</v>
      </c>
      <c r="F6" s="139" t="s">
        <v>9</v>
      </c>
      <c r="G6" s="137"/>
      <c r="H6" s="140" t="s">
        <v>44</v>
      </c>
      <c r="I6" s="141">
        <f>E6*C6</f>
        <v>2242.9499999999998</v>
      </c>
    </row>
    <row r="7" spans="1:9" ht="159.94999999999999" customHeight="1">
      <c r="A7" s="132" t="s">
        <v>47</v>
      </c>
      <c r="B7" s="135" t="s">
        <v>327</v>
      </c>
      <c r="C7" s="136">
        <v>5</v>
      </c>
      <c r="D7" s="137"/>
      <c r="E7" s="138">
        <v>381.18</v>
      </c>
      <c r="F7" s="139" t="s">
        <v>9</v>
      </c>
      <c r="G7" s="137"/>
      <c r="H7" s="140" t="s">
        <v>46</v>
      </c>
      <c r="I7" s="141">
        <f>E7*C7</f>
        <v>1905.9</v>
      </c>
    </row>
    <row r="8" spans="1:9" ht="159.94999999999999" customHeight="1">
      <c r="A8" s="132" t="s">
        <v>48</v>
      </c>
      <c r="B8" s="135" t="s">
        <v>327</v>
      </c>
      <c r="C8" s="136">
        <v>6</v>
      </c>
      <c r="D8" s="137"/>
      <c r="E8" s="138">
        <v>106</v>
      </c>
      <c r="F8" s="139" t="s">
        <v>9</v>
      </c>
      <c r="G8" s="137"/>
      <c r="H8" s="140" t="s">
        <v>49</v>
      </c>
      <c r="I8" s="141">
        <f>E8*C8</f>
        <v>636</v>
      </c>
    </row>
    <row r="9" spans="1:9" ht="159.94999999999999" customHeight="1">
      <c r="A9" s="132" t="s">
        <v>50</v>
      </c>
      <c r="B9" s="135" t="s">
        <v>327</v>
      </c>
      <c r="C9" s="136">
        <v>6</v>
      </c>
      <c r="D9" s="137"/>
      <c r="E9" s="138">
        <v>98</v>
      </c>
      <c r="F9" s="139" t="s">
        <v>9</v>
      </c>
      <c r="G9" s="137"/>
      <c r="H9" s="140" t="s">
        <v>53</v>
      </c>
      <c r="I9" s="141">
        <f>E9*C9</f>
        <v>588</v>
      </c>
    </row>
    <row r="10" spans="1:9" ht="159.94999999999999" customHeight="1">
      <c r="A10" s="132" t="s">
        <v>52</v>
      </c>
      <c r="B10" s="135" t="s">
        <v>327</v>
      </c>
      <c r="C10" s="136">
        <v>6</v>
      </c>
      <c r="D10" s="137"/>
      <c r="E10" s="138">
        <v>87.36</v>
      </c>
      <c r="F10" s="139" t="s">
        <v>9</v>
      </c>
      <c r="G10" s="137"/>
      <c r="H10" s="140" t="s">
        <v>51</v>
      </c>
      <c r="I10" s="141">
        <f>E10*C10</f>
        <v>524.16</v>
      </c>
    </row>
    <row r="11" spans="1:9" ht="159.94999999999999" customHeight="1">
      <c r="A11" s="132" t="s">
        <v>54</v>
      </c>
      <c r="B11" s="135" t="s">
        <v>327</v>
      </c>
      <c r="C11" s="136">
        <v>6</v>
      </c>
      <c r="D11" s="137"/>
      <c r="E11" s="138">
        <v>318</v>
      </c>
      <c r="F11" s="139" t="s">
        <v>9</v>
      </c>
      <c r="G11" s="137"/>
      <c r="H11" s="140" t="s">
        <v>55</v>
      </c>
      <c r="I11" s="141">
        <f>E11*C11</f>
        <v>1908</v>
      </c>
    </row>
    <row r="12" spans="1:9" ht="159.94999999999999" customHeight="1">
      <c r="A12" s="132" t="s">
        <v>56</v>
      </c>
      <c r="B12" s="132" t="s">
        <v>326</v>
      </c>
      <c r="C12" s="136">
        <v>2</v>
      </c>
      <c r="D12" s="137"/>
      <c r="E12" s="138">
        <v>259</v>
      </c>
      <c r="F12" s="139" t="s">
        <v>9</v>
      </c>
      <c r="G12" s="137"/>
      <c r="H12" s="140" t="s">
        <v>57</v>
      </c>
      <c r="I12" s="141">
        <f>E12*C12</f>
        <v>518</v>
      </c>
    </row>
    <row r="13" spans="1:9" ht="159.94999999999999" customHeight="1">
      <c r="A13" s="133" t="s">
        <v>59</v>
      </c>
      <c r="B13" s="135" t="s">
        <v>327</v>
      </c>
      <c r="C13" s="142">
        <v>4</v>
      </c>
      <c r="D13" s="143"/>
      <c r="E13" s="144">
        <v>554</v>
      </c>
      <c r="F13" s="145" t="s">
        <v>9</v>
      </c>
      <c r="G13" s="143"/>
      <c r="H13" s="146" t="s">
        <v>58</v>
      </c>
      <c r="I13" s="147">
        <f>E13*C13</f>
        <v>2216</v>
      </c>
    </row>
    <row r="14" spans="1:9" ht="159.94999999999999" customHeight="1">
      <c r="A14" s="133" t="s">
        <v>335</v>
      </c>
      <c r="B14" s="135" t="s">
        <v>327</v>
      </c>
      <c r="C14" s="142">
        <v>2</v>
      </c>
      <c r="D14" s="143"/>
      <c r="E14" s="144">
        <v>2521.08</v>
      </c>
      <c r="F14" s="145" t="s">
        <v>9</v>
      </c>
      <c r="G14" s="143"/>
      <c r="H14" s="146" t="s">
        <v>336</v>
      </c>
      <c r="I14" s="147">
        <f>E14*C14</f>
        <v>5042.16</v>
      </c>
    </row>
    <row r="15" spans="1:9" ht="159.94999999999999" customHeight="1">
      <c r="A15" s="133" t="s">
        <v>338</v>
      </c>
      <c r="B15" s="152" t="s">
        <v>327</v>
      </c>
      <c r="C15" s="142">
        <v>1</v>
      </c>
      <c r="D15" s="143"/>
      <c r="E15" s="144">
        <v>1473.15</v>
      </c>
      <c r="F15" s="145" t="s">
        <v>9</v>
      </c>
      <c r="G15" s="143"/>
      <c r="H15" s="146" t="s">
        <v>337</v>
      </c>
      <c r="I15" s="147">
        <f>E15*C15</f>
        <v>1473.15</v>
      </c>
    </row>
    <row r="16" spans="1:9" ht="159.94999999999999" customHeight="1">
      <c r="A16" s="133" t="s">
        <v>339</v>
      </c>
      <c r="B16" s="152" t="s">
        <v>327</v>
      </c>
      <c r="C16" s="142">
        <v>1</v>
      </c>
      <c r="D16" s="143"/>
      <c r="E16" s="144">
        <v>550</v>
      </c>
      <c r="F16" s="145" t="s">
        <v>9</v>
      </c>
      <c r="G16" s="143"/>
      <c r="H16" s="146" t="s">
        <v>340</v>
      </c>
      <c r="I16" s="147">
        <f>E16*C16</f>
        <v>550</v>
      </c>
    </row>
    <row r="17" spans="1:9" ht="159.94999999999999" customHeight="1">
      <c r="A17" s="133" t="s">
        <v>342</v>
      </c>
      <c r="B17" s="152" t="s">
        <v>327</v>
      </c>
      <c r="C17" s="142">
        <v>1</v>
      </c>
      <c r="D17" s="143"/>
      <c r="E17" s="144">
        <v>176.62</v>
      </c>
      <c r="F17" s="145" t="s">
        <v>9</v>
      </c>
      <c r="G17" s="143"/>
      <c r="H17" s="146" t="s">
        <v>341</v>
      </c>
      <c r="I17" s="147">
        <f>E17*C17</f>
        <v>176.62</v>
      </c>
    </row>
    <row r="18" spans="1:9" ht="159.94999999999999" customHeight="1">
      <c r="A18" s="133" t="s">
        <v>344</v>
      </c>
      <c r="B18" s="152" t="s">
        <v>327</v>
      </c>
      <c r="C18" s="142">
        <v>2</v>
      </c>
      <c r="D18" s="143"/>
      <c r="E18" s="144">
        <v>114</v>
      </c>
      <c r="F18" s="145" t="s">
        <v>9</v>
      </c>
      <c r="G18" s="143"/>
      <c r="H18" s="146" t="s">
        <v>343</v>
      </c>
      <c r="I18" s="147">
        <f>E18*C18</f>
        <v>228</v>
      </c>
    </row>
    <row r="19" spans="1:9" ht="159.94999999999999" customHeight="1">
      <c r="A19" s="133" t="s">
        <v>345</v>
      </c>
      <c r="B19" s="152" t="s">
        <v>327</v>
      </c>
      <c r="C19" s="142">
        <v>2</v>
      </c>
      <c r="D19" s="143"/>
      <c r="E19" s="144">
        <v>231.3</v>
      </c>
      <c r="F19" s="145" t="s">
        <v>9</v>
      </c>
      <c r="G19" s="143"/>
      <c r="H19" s="146" t="s">
        <v>346</v>
      </c>
      <c r="I19" s="147">
        <f>E19*C19</f>
        <v>462.6</v>
      </c>
    </row>
    <row r="20" spans="1:9" ht="159.94999999999999" customHeight="1">
      <c r="A20" s="133" t="s">
        <v>347</v>
      </c>
      <c r="B20" s="152" t="s">
        <v>327</v>
      </c>
      <c r="C20" s="142">
        <v>5</v>
      </c>
      <c r="D20" s="143"/>
      <c r="E20" s="144">
        <v>195</v>
      </c>
      <c r="F20" s="145" t="s">
        <v>9</v>
      </c>
      <c r="G20" s="143"/>
      <c r="H20" s="146" t="s">
        <v>348</v>
      </c>
      <c r="I20" s="147">
        <f>E20*C20</f>
        <v>975</v>
      </c>
    </row>
    <row r="21" spans="1:9" ht="159.94999999999999" customHeight="1">
      <c r="H21" s="11"/>
    </row>
    <row r="22" spans="1:9" ht="159.94999999999999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</sheetData>
  <hyperlinks>
    <hyperlink ref="H3" r:id="rId1" location="polycard_client=cart_list&amp;wid=MLM834663191&amp;sid=cart" xr:uid="{93CCF3E6-4751-467D-9392-A0D1D8FA8B2E}"/>
    <hyperlink ref="H4" r:id="rId2" location="polycard_client=search-desktop&amp;be_origin=backend&amp;overlay_label=not_apply&amp;search_layout=grid&amp;position=13&amp;type=product&amp;tracking_id=41fc4ced-0d99-4260-800f-c5f297adc99e&amp;wid=MLM5139264412&amp;sid=search" display="https://www.mercadolibre.com.mx/ssd-adata-su630-480gb-25-sata-iii-520450-mbs-asu630ss-480/p/MLM27038197#polycard_client=search-desktop&amp;be_origin=backend&amp;overlay_label=not_apply&amp;search_layout=grid&amp;position=13&amp;type=product&amp;tracking_id=41fc4ced-0d99-4260-800f-c5f297adc99e&amp;wid=MLM5139264412&amp;sid=search" xr:uid="{AC8CA92B-B80D-42A1-909E-C5DB0F18A985}"/>
    <hyperlink ref="H5" r:id="rId3" location="polycard_client=search-desktop&amp;be_origin=backend&amp;overlay_label=not_apply&amp;search_layout=grid&amp;position=67&amp;type=product&amp;tracking_id=f890b0e0-ed7a-45e5-b9f9-262dc6828778&amp;wid=MLM2473187719&amp;sid=search" display="https://www.mercadolibre.com.mx/memoria-ram-rasalas-ddr3-2x8gb-16gb-pc3-10600s-sodimm-para-laptops-gamer-ddr3-1333mhz/p/MLM43884017#polycard_client=search-desktop&amp;be_origin=backend&amp;overlay_label=not_apply&amp;search_layout=grid&amp;position=67&amp;type=product&amp;tracking_id=f890b0e0-ed7a-45e5-b9f9-262dc6828778&amp;wid=MLM2473187719&amp;sid=search" xr:uid="{560FA2DC-B407-4CD2-AB21-FA4DD42383C2}"/>
    <hyperlink ref="H7" r:id="rId4" location="intervention_type=full&amp;position=1&amp;search_layout=grid&amp;type=cart_intervention&amp;tracking_id=4cb1fe74-0ce4-447f-9c8d-cb6047655249" display="https://www.mercadolibre.com.mx/memoria-ram-ddr3-8gb-2x4gb-1333mhz-udimm-escritorio-rasalas-gamer/p/MLM50768576?pdp_filters=shipping:fulfillment#intervention_type=full&amp;position=1&amp;search_layout=grid&amp;type=cart_intervention&amp;tracking_id=4cb1fe74-0ce4-447f-9c8d-cb6047655249" xr:uid="{A69DDAAE-DA66-4ABF-B1AB-96F091EB9936}"/>
    <hyperlink ref="H8" r:id="rId5" location="intervention_type=full&amp;position=3&amp;search_layout=grid&amp;type=cart_intervention&amp;tracking_id=2c67f58b-543a-4fe1-a13c-b50bb0a5223d" display="https://www.mercadolibre.com.mx/cable-de-corriente-alimentacion-2m-cobre-puro-color-negro/up/MLMU3299979116?pdp_filters=shipping:fulfillment#intervention_type=full&amp;position=3&amp;search_layout=grid&amp;type=cart_intervention&amp;tracking_id=2c67f58b-543a-4fe1-a13c-b50bb0a5223d" xr:uid="{B6E4C9D0-7B14-49E0-BFE4-A01CCC5D9CA0}"/>
    <hyperlink ref="H10" r:id="rId6" location="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" display="https://www.mercadolibre.com.mx/jeeyee-cable-displayport-a-hdmi-dp-blindado-hdmi-18m-negro-soporta-resolucion-hd-dp-macho-a-hdmi-macho-nota-no-soporta-hdmi-a-dp/p/MLM36980376?pdp_filters=item_id:MLM5860275200#is_advertising=true&amp;searchVariation=MLM36980376&amp;backend_model=search-backend&amp;be_origin=backend&amp;position=1&amp;search_layout=grid&amp;type=pad&amp;tracking_id=6ce81a08-c110-43c3-8c96-f44853057bc4&amp;ad_domain=VQCATCORE_LST&amp;ad_position=1&amp;ad_click_id=NDlkMTJhYTUtZjk1MC00MGE2LWFhMWUtMGQ5NDVlNmI3ODRj" xr:uid="{B20A3151-4418-4FEF-9FE5-DA00099B0AD5}"/>
    <hyperlink ref="H9" r:id="rId7" location="polycard_client=search-desktop&amp;be_origin=backend&amp;overlay_label=not_apply&amp;search_layout=grid&amp;position=17&amp;type=product&amp;tracking_id=a32d498f-1547-42e5-a3a6-5bffc6e11dbd&amp;wid=MLM6112426306&amp;sid=search" display="https://www.mercadolibre.com.mx/cable-convertidor-displayport-a-vgahd-18-m-1080p-60hz-aomu/up/MLMU4967697705#polycard_client=search-desktop&amp;be_origin=backend&amp;overlay_label=not_apply&amp;search_layout=grid&amp;position=17&amp;type=product&amp;tracking_id=a32d498f-1547-42e5-a3a6-5bffc6e11dbd&amp;wid=MLM6112426306&amp;sid=search" xr:uid="{00216F99-417E-4BA5-87D6-71F87EF4818E}"/>
    <hyperlink ref="H11" r:id="rId8" location="polycard_client=search-desktop&amp;be_origin=backend&amp;overlay_label=not_apply&amp;search_layout=grid&amp;position=1&amp;type=product&amp;tracking_id=293cae60-bab9-48c0-a991-24fb7d5cdbf0&amp;wid=MLM3678884036&amp;sid=search" display="https://www.mercadolibre.com.mx/cable-ugreen-displayport-14-de-3-metros-para-8k60hz-con-blindaje-y-freesync/p/MLM44469737#polycard_client=search-desktop&amp;be_origin=backend&amp;overlay_label=not_apply&amp;search_layout=grid&amp;position=1&amp;type=product&amp;tracking_id=293cae60-bab9-48c0-a991-24fb7d5cdbf0&amp;wid=MLM3678884036&amp;sid=search" xr:uid="{4EDE6F7C-0615-4EC7-BDB1-9E778B6BB922}"/>
    <hyperlink ref="H12" r:id="rId9" location="polycard_client=bookmark&amp;wid=MLM1693612143&amp;sid=bookmarks" xr:uid="{47D399CE-373A-4AD1-9E58-454D0A624CE2}"/>
    <hyperlink ref="H13" r:id="rId10" location="polycard_client=bookmark&amp;wid=MLM2987561638&amp;sid=bookmarks&amp;gid=1&amp;pid=1" xr:uid="{049B4FCE-7CCD-44D9-BE44-BBB343A43DB0}"/>
    <hyperlink ref="H14" r:id="rId11" location="reviews" xr:uid="{09BF4F6D-23AC-410D-A632-C34BF419BC83}"/>
    <hyperlink ref="H15" r:id="rId12" location="polycard_client=wishlist&amp;sid=bookmarks" xr:uid="{D7852D5F-BD37-47D1-A8DB-FF57D3267E50}"/>
    <hyperlink ref="H16" r:id="rId13" location="polycard_client=wishlist&amp;wid=MLM4780195598&amp;sid=bookmarks" xr:uid="{275A8208-B09E-4BF9-A553-9062B69D0A49}"/>
    <hyperlink ref="H18" r:id="rId14" location="polycard_client=wishlist&amp;wid=MLM2297834504&amp;sid=bookmarks" xr:uid="{6919B268-C2BE-46F9-B6C3-6F2BAE288945}"/>
    <hyperlink ref="H19" r:id="rId15" location="polycard_client=wishlist&amp;wid=MLM1893510381&amp;sid=bookmarks" xr:uid="{C131C8BB-219B-44A0-8913-8751EFCC91D2}"/>
    <hyperlink ref="H20" r:id="rId16" location="polycard_client=search-desktop&amp;float_highlight=last_units&amp;be_origin=backend&amp;overlay_label=not_apply&amp;search_layout=grid&amp;position=1&amp;type=product&amp;tracking_id=6e5c1d39-f975-475c-b33f-88b5cf789923&amp;wid=MLM1927551853&amp;sid=search" display="https://www.mercadolibre.com.mx/cinta-de-contacto-doble-10-m-negra-volteck-46326-color-negro-liso/p/MLM24763305#polycard_client=search-desktop&amp;float_highlight=last_units&amp;be_origin=backend&amp;overlay_label=not_apply&amp;search_layout=grid&amp;position=1&amp;type=product&amp;tracking_id=6e5c1d39-f975-475c-b33f-88b5cf789923&amp;wid=MLM1927551853&amp;sid=search" xr:uid="{C23AFA0C-8EC6-4A36-B5F1-0EF540EBCEFC}"/>
  </hyperlinks>
  <pageMargins left="0.7" right="0.7" top="0.75" bottom="0.75" header="0.3" footer="0.3"/>
  <pageSetup scale="41" fitToHeight="0" orientation="landscape" r:id="rId17"/>
  <drawing r:id="rId18"/>
  <tableParts count="1"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8F643-5B6E-4458-A334-198B65124A48}">
  <sheetPr>
    <pageSetUpPr fitToPage="1"/>
  </sheetPr>
  <dimension ref="A1:H1445"/>
  <sheetViews>
    <sheetView zoomScale="80" zoomScaleNormal="80" workbookViewId="0"/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41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24.8554687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103</v>
      </c>
      <c r="B3" s="1">
        <v>1</v>
      </c>
      <c r="C3" s="2"/>
      <c r="D3" s="30">
        <v>809</v>
      </c>
      <c r="E3" s="8" t="s">
        <v>104</v>
      </c>
      <c r="F3" s="2"/>
      <c r="G3" s="31" t="s">
        <v>105</v>
      </c>
      <c r="H3" s="8">
        <f>D3*B3</f>
        <v>809</v>
      </c>
    </row>
    <row r="4" spans="1:8" ht="237" customHeight="1">
      <c r="A4" s="9" t="s">
        <v>106</v>
      </c>
      <c r="B4" s="1">
        <v>2</v>
      </c>
      <c r="C4" s="32"/>
      <c r="D4" s="30">
        <v>580</v>
      </c>
      <c r="E4" s="8" t="s">
        <v>107</v>
      </c>
      <c r="F4" s="2"/>
      <c r="G4" s="31" t="s">
        <v>108</v>
      </c>
      <c r="H4" s="8">
        <f t="shared" ref="H4:H7" si="0">D4*B4</f>
        <v>1160</v>
      </c>
    </row>
    <row r="5" spans="1:8" ht="237" customHeight="1">
      <c r="A5" s="9" t="s">
        <v>109</v>
      </c>
      <c r="B5" s="1">
        <v>2</v>
      </c>
      <c r="C5" s="2"/>
      <c r="D5" s="33">
        <v>1798</v>
      </c>
      <c r="E5" s="8" t="s">
        <v>110</v>
      </c>
      <c r="F5" s="2"/>
      <c r="G5" s="34" t="s">
        <v>111</v>
      </c>
      <c r="H5" s="8">
        <f t="shared" si="0"/>
        <v>3596</v>
      </c>
    </row>
    <row r="6" spans="1:8" ht="237" customHeight="1">
      <c r="A6" s="9" t="s">
        <v>112</v>
      </c>
      <c r="B6" s="1">
        <v>2</v>
      </c>
      <c r="C6" s="2"/>
      <c r="D6" s="33">
        <v>2490</v>
      </c>
      <c r="E6" s="8" t="s">
        <v>113</v>
      </c>
      <c r="F6" s="2"/>
      <c r="G6" s="34" t="s">
        <v>114</v>
      </c>
      <c r="H6" s="8">
        <f t="shared" si="0"/>
        <v>4980</v>
      </c>
    </row>
    <row r="7" spans="1:8" ht="237" customHeight="1">
      <c r="A7" s="9" t="s">
        <v>115</v>
      </c>
      <c r="B7" s="1">
        <v>2</v>
      </c>
      <c r="C7" s="2"/>
      <c r="D7" s="33">
        <v>1798</v>
      </c>
      <c r="E7" s="8" t="s">
        <v>110</v>
      </c>
      <c r="F7" s="2"/>
      <c r="G7" s="34" t="s">
        <v>116</v>
      </c>
      <c r="H7" s="8">
        <f t="shared" si="0"/>
        <v>3596</v>
      </c>
    </row>
    <row r="8" spans="1:8" ht="42.75" customHeight="1">
      <c r="A8" s="9"/>
      <c r="B8" s="1"/>
      <c r="C8" s="2"/>
      <c r="D8" s="33"/>
      <c r="E8" s="8"/>
      <c r="F8" s="2"/>
      <c r="G8" s="34"/>
      <c r="H8" s="14">
        <f>SUM(H3:H7)</f>
        <v>14141</v>
      </c>
    </row>
    <row r="9" spans="1:8" ht="15.75" customHeight="1">
      <c r="G9" s="13" t="s">
        <v>117</v>
      </c>
      <c r="H9" s="6">
        <f>H8*1.16</f>
        <v>16403.559999999998</v>
      </c>
    </row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>
      <c r="G17" s="11" t="s">
        <v>97</v>
      </c>
    </row>
    <row r="18" spans="7:7" ht="15.75" customHeight="1"/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</sheetData>
  <hyperlinks>
    <hyperlink ref="G4" r:id="rId1" xr:uid="{B62C3D5B-59E8-499B-B3F5-929F31B0699E}"/>
    <hyperlink ref="G5" r:id="rId2" display="https://www.amazon.com.mx/Mezcladora-MAONO-Maonocaster-Grabaci%C3%B3n-AU-AM200-S1/dp/B09MT8KH4V/ref=asc_df_B09MT8KH4V/?tag=gledskshopmx-20&amp;linkCode=df0&amp;hvadid=563294944682&amp;hvpos=&amp;hvnetw=g&amp;hvrand=3757154746713579155&amp;hvpone=&amp;hvptwo=&amp;hvqmt=&amp;hvdev=c&amp;hvdvcmdl=&amp;hvlocint=&amp;hvlocphy=9073959&amp;hvtargid=pla-1637132724653&amp;mcid=1f57b376a6f83dfc8e966454dd43976f&amp;th=1" xr:uid="{AF28B441-C3D4-4890-8B29-1AE8614CF5A9}"/>
    <hyperlink ref="G7" r:id="rId3" display="https://www.amazon.com.mx/mezcladora-profesional-mezclador-independiente-grabaci%C3%B3n/dp/B0C1XZJ6S1/ref=asc_df_B0C1XZJ6S1/?tag=gledskshopmx-20&amp;linkCode=df0&amp;hvadid=673386236624&amp;hvpos=&amp;hvnetw=g&amp;hvrand=3757154746713579155&amp;hvpone=&amp;hvptwo=&amp;hvqmt=&amp;hvdev=c&amp;hvdvcmdl=&amp;hvlocint=&amp;hvlocphy=9073959&amp;hvtargid=pla-2311806740397&amp;psc=1&amp;mcid=0161d19092643778936e9d56bb3c00ca" xr:uid="{BBFFD627-0494-4909-8304-D9A7302973FB}"/>
    <hyperlink ref="G6" r:id="rId4" display="https://www.steren.com.mx/sistema-profesional-de-2-microfonos-inalambricos-uhf-con-bateria-recargable.html?utm_term=&amp;utm_campaign=PM+-+General+-+MHA+Test&amp;utm_source=adwords&amp;utm_medium=ppc&amp;hsa_acc=3543146321&amp;hsa_cam=20510601344&amp;hsa_grp=&amp;hsa_ad=&amp;hsa_src=x&amp;hsa_tgt=&amp;hsa_kw=&amp;hsa_mt=&amp;hsa_net=adwords&amp;hsa_ver=3&amp;gad_source=1&amp;gclid=Cj0KCQiAoKeuBhCoARIsAB4Wxtd0irgsOhtALHUrdzUZmXII4uFdMG_Ve3TJmWKr7L-ekvrMaPR0OcIaAnwKEALw_wcB" xr:uid="{75C218DF-6920-40D0-8016-BD38729B05D6}"/>
  </hyperlinks>
  <printOptions horizontalCentered="1"/>
  <pageMargins left="0.39370078740157483" right="0.39370078740157483" top="0.59055118110236227" bottom="0.59055118110236227" header="0.31496062992125984" footer="0.31496062992125984"/>
  <pageSetup scale="41" fitToHeight="0" orientation="landscape" r:id="rId5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CA57-5B4A-4009-8FA7-668BC15CE7DC}">
  <sheetPr codeName="Hoja2">
    <pageSetUpPr fitToPage="1"/>
  </sheetPr>
  <dimension ref="A1:H1447"/>
  <sheetViews>
    <sheetView zoomScaleNormal="100" workbookViewId="0">
      <pane ySplit="3" topLeftCell="A4" activePane="bottomLeft" state="frozen"/>
      <selection pane="bottomLeft" activeCell="A14" sqref="A14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15.7109375" style="12" customWidth="1"/>
    <col min="5" max="5" width="25.7109375" style="12" customWidth="1"/>
    <col min="6" max="6" width="63.140625" style="12" customWidth="1"/>
    <col min="7" max="7" width="38.28515625" style="12" customWidth="1"/>
    <col min="8" max="8" width="15.7109375" style="12" customWidth="1"/>
    <col min="9" max="25" width="10.7109375" style="12" customWidth="1"/>
    <col min="26" max="16384" width="14.42578125" style="12"/>
  </cols>
  <sheetData>
    <row r="1" spans="1:8" ht="15" customHeight="1">
      <c r="A1" s="109" t="e">
        <f ca="1">CONCATENATE( CONVERTIR_A_NUMERO(H2,"PESO", "PESOS",0,"M.N.") )</f>
        <v>#NAME?</v>
      </c>
      <c r="B1" s="109"/>
      <c r="C1" s="109"/>
      <c r="D1" s="109"/>
      <c r="E1" s="109"/>
      <c r="F1" s="109"/>
      <c r="G1" s="35" t="s">
        <v>118</v>
      </c>
      <c r="H1" s="36">
        <f>SUM(H4:H13)</f>
        <v>25797.96</v>
      </c>
    </row>
    <row r="2" spans="1:8" ht="15" customHeight="1">
      <c r="A2" s="110"/>
      <c r="B2" s="110"/>
      <c r="C2" s="110"/>
      <c r="D2" s="110"/>
      <c r="E2" s="110"/>
      <c r="F2" s="110"/>
      <c r="G2" s="35" t="s">
        <v>119</v>
      </c>
      <c r="H2" s="36">
        <f>H1*1.16</f>
        <v>29925.633599999997</v>
      </c>
    </row>
    <row r="3" spans="1:8" ht="15.75">
      <c r="A3" s="4" t="s">
        <v>3</v>
      </c>
      <c r="B3" s="4" t="s">
        <v>2</v>
      </c>
      <c r="C3" s="4" t="s">
        <v>1</v>
      </c>
      <c r="D3" s="4" t="s">
        <v>0</v>
      </c>
      <c r="E3" s="4" t="s">
        <v>6</v>
      </c>
      <c r="F3" s="5" t="s">
        <v>5</v>
      </c>
      <c r="G3" s="5" t="s">
        <v>7</v>
      </c>
      <c r="H3" s="5" t="s">
        <v>4</v>
      </c>
    </row>
    <row r="4" spans="1:8" ht="150" customHeight="1">
      <c r="A4" s="9" t="s">
        <v>120</v>
      </c>
      <c r="B4" s="1">
        <v>1</v>
      </c>
      <c r="C4" s="37"/>
      <c r="D4" s="3">
        <v>379.71</v>
      </c>
      <c r="E4" s="8" t="s">
        <v>110</v>
      </c>
      <c r="F4" s="2"/>
      <c r="G4" s="10" t="s">
        <v>121</v>
      </c>
      <c r="H4" s="7">
        <f t="shared" ref="H4:H5" si="0">D4*B4</f>
        <v>379.71</v>
      </c>
    </row>
    <row r="5" spans="1:8" ht="150" customHeight="1">
      <c r="A5" s="9" t="s">
        <v>122</v>
      </c>
      <c r="B5" s="1">
        <v>3</v>
      </c>
      <c r="C5" s="37"/>
      <c r="D5" s="3">
        <v>594.38</v>
      </c>
      <c r="E5" s="8" t="s">
        <v>110</v>
      </c>
      <c r="F5" s="2"/>
      <c r="G5" s="10" t="s">
        <v>123</v>
      </c>
      <c r="H5" s="7">
        <f t="shared" si="0"/>
        <v>1783.1399999999999</v>
      </c>
    </row>
    <row r="6" spans="1:8" ht="150" customHeight="1">
      <c r="A6" s="38" t="s">
        <v>124</v>
      </c>
      <c r="B6" s="1">
        <v>3</v>
      </c>
      <c r="C6" s="37"/>
      <c r="D6" s="3">
        <v>783.22</v>
      </c>
      <c r="E6" s="8" t="s">
        <v>9</v>
      </c>
      <c r="F6" s="2"/>
      <c r="G6" s="10" t="s">
        <v>125</v>
      </c>
      <c r="H6" s="7">
        <f>D6*B6</f>
        <v>2349.66</v>
      </c>
    </row>
    <row r="7" spans="1:8" ht="150" customHeight="1">
      <c r="A7" s="9" t="s">
        <v>126</v>
      </c>
      <c r="B7" s="1">
        <v>1</v>
      </c>
      <c r="C7" s="2"/>
      <c r="D7" s="15">
        <v>2860.65</v>
      </c>
      <c r="E7" s="8" t="s">
        <v>110</v>
      </c>
      <c r="F7" s="2"/>
      <c r="G7" s="16" t="s">
        <v>127</v>
      </c>
      <c r="H7" s="7">
        <f t="shared" ref="H7:H8" si="1">D7*B7</f>
        <v>2860.65</v>
      </c>
    </row>
    <row r="8" spans="1:8" ht="150" customHeight="1">
      <c r="A8" s="9" t="s">
        <v>128</v>
      </c>
      <c r="B8" s="1">
        <v>3</v>
      </c>
      <c r="C8" s="2"/>
      <c r="D8" s="15">
        <v>621</v>
      </c>
      <c r="E8" s="8" t="s">
        <v>110</v>
      </c>
      <c r="F8" s="2"/>
      <c r="G8" s="16" t="s">
        <v>129</v>
      </c>
      <c r="H8" s="7">
        <f t="shared" si="1"/>
        <v>1863</v>
      </c>
    </row>
    <row r="9" spans="1:8" ht="150" customHeight="1">
      <c r="A9" s="9" t="s">
        <v>130</v>
      </c>
      <c r="B9" s="1">
        <v>3</v>
      </c>
      <c r="C9" s="2"/>
      <c r="D9" s="15">
        <v>928.8</v>
      </c>
      <c r="E9" s="8" t="s">
        <v>110</v>
      </c>
      <c r="F9" s="2"/>
      <c r="G9" s="16" t="s">
        <v>131</v>
      </c>
      <c r="H9" s="7">
        <f>D9*B9</f>
        <v>2786.3999999999996</v>
      </c>
    </row>
    <row r="10" spans="1:8" ht="150" customHeight="1">
      <c r="A10" s="9" t="s">
        <v>132</v>
      </c>
      <c r="B10" s="1">
        <v>3</v>
      </c>
      <c r="C10" s="2"/>
      <c r="D10" s="15">
        <v>538.65</v>
      </c>
      <c r="E10" s="8" t="s">
        <v>110</v>
      </c>
      <c r="F10" s="2"/>
      <c r="G10" s="16" t="s">
        <v>133</v>
      </c>
      <c r="H10" s="7">
        <f>D10*B10</f>
        <v>1615.9499999999998</v>
      </c>
    </row>
    <row r="11" spans="1:8" ht="150" customHeight="1">
      <c r="A11" s="9" t="s">
        <v>134</v>
      </c>
      <c r="B11" s="1">
        <v>3</v>
      </c>
      <c r="C11" s="2"/>
      <c r="D11" s="15">
        <v>1005.75</v>
      </c>
      <c r="E11" s="8" t="s">
        <v>110</v>
      </c>
      <c r="F11" s="2"/>
      <c r="G11" s="16" t="s">
        <v>135</v>
      </c>
      <c r="H11" s="7">
        <f>D11*B11</f>
        <v>3017.25</v>
      </c>
    </row>
    <row r="12" spans="1:8" ht="150" customHeight="1">
      <c r="A12" s="9" t="s">
        <v>136</v>
      </c>
      <c r="B12" s="1">
        <v>2</v>
      </c>
      <c r="C12" s="2"/>
      <c r="D12" s="15">
        <v>808.65</v>
      </c>
      <c r="E12" s="8" t="s">
        <v>110</v>
      </c>
      <c r="F12" s="2"/>
      <c r="G12" s="16" t="s">
        <v>137</v>
      </c>
      <c r="H12" s="7">
        <f t="shared" ref="H12:H13" si="2">D12*B12</f>
        <v>1617.3</v>
      </c>
    </row>
    <row r="13" spans="1:8" ht="150" customHeight="1">
      <c r="A13" s="9" t="s">
        <v>138</v>
      </c>
      <c r="B13" s="1">
        <v>6</v>
      </c>
      <c r="C13" s="2"/>
      <c r="D13" s="15">
        <v>1254.1500000000001</v>
      </c>
      <c r="E13" s="8" t="s">
        <v>110</v>
      </c>
      <c r="F13" s="2"/>
      <c r="G13" s="16" t="s">
        <v>139</v>
      </c>
      <c r="H13" s="7">
        <f t="shared" si="2"/>
        <v>7524.9000000000005</v>
      </c>
    </row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/>
    <row r="19" spans="7:7" ht="15.75" customHeight="1">
      <c r="G19" s="11"/>
    </row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</sheetData>
  <autoFilter ref="B3:H3" xr:uid="{41556804-34A8-494B-AA57-7158F39E7D94}"/>
  <mergeCells count="1">
    <mergeCell ref="A1:F2"/>
  </mergeCells>
  <hyperlinks>
    <hyperlink ref="G6" r:id="rId1" xr:uid="{27DFF5E1-FD31-403F-B019-05838F2D211E}"/>
    <hyperlink ref="G7" r:id="rId2" display="https://www.amazon.com.mx/Mezcladora-MAONO-Maonocaster-Grabaci%C3%B3n-AU-AM200-S1/dp/B09MT8KH4V/ref=asc_df_B09MT8KH4V/?tag=gledskshopmx-20&amp;linkCode=df0&amp;hvadid=563294944682&amp;hvpos=&amp;hvnetw=g&amp;hvrand=5315120693458104469&amp;hvpone=&amp;hvptwo=&amp;hvqmt=&amp;hvdev=c&amp;hvdvcmdl=&amp;hvlocint=&amp;hvlocphy=9073959&amp;hvtargid=pla-1637132724653&amp;psc=1&amp;mcid=1f57b376a6f83dfc8e966454dd43976f" xr:uid="{E635735B-CC1A-4E29-9DB7-9CC2FD0134F3}"/>
  </hyperlinks>
  <pageMargins left="0.7" right="0.7" top="0.75" bottom="0.75" header="0.3" footer="0.3"/>
  <pageSetup scale="41" fitToHeight="0" orientation="landscape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9AD77-B562-4D55-940C-22583BB544AC}">
  <sheetPr codeName="Hoja3">
    <pageSetUpPr fitToPage="1"/>
  </sheetPr>
  <dimension ref="A1:H1444"/>
  <sheetViews>
    <sheetView zoomScaleNormal="100" workbookViewId="0">
      <pane ySplit="3" topLeftCell="A4" activePane="bottomLeft" state="frozen"/>
      <selection pane="bottomLeft" sqref="A1:F2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15.7109375" style="12" customWidth="1"/>
    <col min="5" max="5" width="25.7109375" style="12" customWidth="1"/>
    <col min="6" max="6" width="63.140625" style="12" customWidth="1"/>
    <col min="7" max="7" width="38.28515625" style="12" customWidth="1"/>
    <col min="8" max="8" width="15.7109375" style="12" customWidth="1"/>
    <col min="9" max="25" width="10.7109375" style="12" customWidth="1"/>
    <col min="26" max="16384" width="14.42578125" style="12"/>
  </cols>
  <sheetData>
    <row r="1" spans="1:8" ht="15" customHeight="1">
      <c r="A1" s="109" t="e">
        <f ca="1">CONCATENATE( CONVERTIR_A_NUMERO(H2,"PESO", "PESOS",0,"M.N.") )</f>
        <v>#NAME?</v>
      </c>
      <c r="B1" s="109"/>
      <c r="C1" s="109"/>
      <c r="D1" s="109"/>
      <c r="E1" s="109"/>
      <c r="F1" s="109"/>
      <c r="G1" s="35" t="s">
        <v>118</v>
      </c>
      <c r="H1" s="36">
        <f>SUM(H4:H10)</f>
        <v>17181.580000000002</v>
      </c>
    </row>
    <row r="2" spans="1:8" ht="15" customHeight="1">
      <c r="A2" s="110"/>
      <c r="B2" s="110"/>
      <c r="C2" s="110"/>
      <c r="D2" s="110"/>
      <c r="E2" s="110"/>
      <c r="F2" s="110"/>
      <c r="G2" s="35" t="s">
        <v>119</v>
      </c>
      <c r="H2" s="36">
        <f>H1*1.16</f>
        <v>19930.632799999999</v>
      </c>
    </row>
    <row r="3" spans="1:8" ht="15.75">
      <c r="A3" s="4" t="s">
        <v>3</v>
      </c>
      <c r="B3" s="4" t="s">
        <v>2</v>
      </c>
      <c r="C3" s="4" t="s">
        <v>1</v>
      </c>
      <c r="D3" s="4" t="s">
        <v>0</v>
      </c>
      <c r="E3" s="4" t="s">
        <v>6</v>
      </c>
      <c r="F3" s="5" t="s">
        <v>5</v>
      </c>
      <c r="G3" s="5" t="s">
        <v>7</v>
      </c>
      <c r="H3" s="5" t="s">
        <v>4</v>
      </c>
    </row>
    <row r="4" spans="1:8" ht="150" customHeight="1">
      <c r="A4" s="9" t="s">
        <v>140</v>
      </c>
      <c r="B4" s="1">
        <v>2</v>
      </c>
      <c r="C4" s="37"/>
      <c r="D4" s="3">
        <v>936.6</v>
      </c>
      <c r="E4" s="8" t="s">
        <v>110</v>
      </c>
      <c r="F4" s="2"/>
      <c r="G4" s="10" t="s">
        <v>141</v>
      </c>
      <c r="H4" s="7">
        <f t="shared" ref="H4:H5" si="0">D4*B4</f>
        <v>1873.2</v>
      </c>
    </row>
    <row r="5" spans="1:8" ht="150" customHeight="1">
      <c r="A5" s="9" t="s">
        <v>142</v>
      </c>
      <c r="B5" s="1">
        <v>2</v>
      </c>
      <c r="C5" s="37"/>
      <c r="D5" s="3">
        <v>883.05</v>
      </c>
      <c r="E5" s="8" t="s">
        <v>143</v>
      </c>
      <c r="F5" s="2"/>
      <c r="G5" s="10" t="s">
        <v>144</v>
      </c>
      <c r="H5" s="7">
        <f t="shared" si="0"/>
        <v>1766.1</v>
      </c>
    </row>
    <row r="6" spans="1:8" ht="150" customHeight="1">
      <c r="A6" s="38" t="s">
        <v>124</v>
      </c>
      <c r="B6" s="1">
        <v>1</v>
      </c>
      <c r="C6" s="37"/>
      <c r="D6" s="3">
        <v>1136.8</v>
      </c>
      <c r="E6" s="8" t="s">
        <v>9</v>
      </c>
      <c r="F6" s="2"/>
      <c r="G6" s="10" t="s">
        <v>125</v>
      </c>
      <c r="H6" s="7">
        <f>D6*B6</f>
        <v>1136.8</v>
      </c>
    </row>
    <row r="7" spans="1:8" ht="150" customHeight="1">
      <c r="A7" s="9" t="s">
        <v>145</v>
      </c>
      <c r="B7" s="1">
        <v>4</v>
      </c>
      <c r="C7" s="2"/>
      <c r="D7" s="15">
        <v>1467.4</v>
      </c>
      <c r="E7" s="8" t="s">
        <v>110</v>
      </c>
      <c r="F7" s="2"/>
      <c r="G7" s="16" t="s">
        <v>146</v>
      </c>
      <c r="H7" s="7">
        <f t="shared" ref="H7:H8" si="1">D7*B7</f>
        <v>5869.6</v>
      </c>
    </row>
    <row r="8" spans="1:8" ht="150" customHeight="1">
      <c r="A8" s="9" t="s">
        <v>147</v>
      </c>
      <c r="B8" s="1">
        <v>2</v>
      </c>
      <c r="C8" s="2"/>
      <c r="D8" s="15">
        <v>900.45</v>
      </c>
      <c r="E8" s="8" t="s">
        <v>110</v>
      </c>
      <c r="F8" s="2"/>
      <c r="G8" s="16" t="s">
        <v>129</v>
      </c>
      <c r="H8" s="7">
        <f t="shared" si="1"/>
        <v>1800.9</v>
      </c>
    </row>
    <row r="9" spans="1:8" ht="150" customHeight="1">
      <c r="A9" s="9" t="s">
        <v>148</v>
      </c>
      <c r="B9" s="1">
        <v>2</v>
      </c>
      <c r="C9" s="2"/>
      <c r="D9" s="15">
        <v>1458.34</v>
      </c>
      <c r="E9" s="8" t="s">
        <v>110</v>
      </c>
      <c r="F9" s="2"/>
      <c r="G9" s="16" t="s">
        <v>135</v>
      </c>
      <c r="H9" s="7">
        <f>D9*B9</f>
        <v>2916.68</v>
      </c>
    </row>
    <row r="10" spans="1:8" ht="150" customHeight="1">
      <c r="A10" s="9" t="s">
        <v>149</v>
      </c>
      <c r="B10" s="1">
        <v>1</v>
      </c>
      <c r="C10" s="2"/>
      <c r="D10" s="15">
        <v>1818.3</v>
      </c>
      <c r="E10" s="8" t="s">
        <v>110</v>
      </c>
      <c r="F10" s="2"/>
      <c r="G10" s="16" t="s">
        <v>139</v>
      </c>
      <c r="H10" s="7">
        <f t="shared" ref="H10" si="2">D10*B10</f>
        <v>1818.3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autoFilter ref="B3:H3" xr:uid="{41556804-34A8-494B-AA57-7158F39E7D94}"/>
  <mergeCells count="1">
    <mergeCell ref="A1:F2"/>
  </mergeCells>
  <hyperlinks>
    <hyperlink ref="G6" r:id="rId1" xr:uid="{139E9B72-64FC-42D5-A649-6AA0F820A7D2}"/>
    <hyperlink ref="G4" r:id="rId2" display="https://www.amazon.com.mx/TP-Link-configuraci%C3%B3n-Rendimiento-Archer-AX12/dp/B0CCK5GWXY/ref=asc_df_B0CCK5GWXY/?tag=gledskshopmx-20&amp;linkCode=df0&amp;hvadid=709966298345&amp;hvpos=&amp;hvnetw=g&amp;hvrand=9044006326247153861&amp;hvpone=&amp;hvptwo=&amp;hvqmt=&amp;hvdev=c&amp;hvdvcmdl=&amp;hvlocint=&amp;hvlocphy=9073959&amp;hvtargid=pla-2200381325933&amp;psc=1&amp;mcid=87664fea46c5397eafb311eaaf4e8637&amp;gad_source=1" xr:uid="{DD66E165-13ED-4AB7-A0D1-4850D9B179FD}"/>
    <hyperlink ref="G5" r:id="rId3" display="https://www.cyberpuerta.mx/Computo-Hardware/Redes/Switches/Switch-TP-LINK-Gigabit-Ethernet-TL-SG108E-8-Puertos-10-100-1000Mbps-16-Gbit-s-8000-Entradas-No-Administrable.html?gad_source=1&amp;gclid=Cj0KCQjwjNS3BhChARIsAOxBM6rs3wLpZ38S0zHpc769Kys7rwNSO7zVma-utxa736hRGS-CU2zxO1IaAsSREALw_wcB" xr:uid="{D08E9F3A-9108-4231-8B25-04A53A88251E}"/>
  </hyperlinks>
  <pageMargins left="0.7" right="0.7" top="0.75" bottom="0.75" header="0.3" footer="0.3"/>
  <pageSetup scale="41" fitToHeight="0" orientation="landscape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52E7-2BDF-4871-A3CC-24B188AED1D5}">
  <sheetPr>
    <pageSetUpPr fitToPage="1"/>
  </sheetPr>
  <dimension ref="A1:H1448"/>
  <sheetViews>
    <sheetView topLeftCell="A9" zoomScale="80" zoomScaleNormal="80" workbookViewId="0">
      <selection activeCell="A12" sqref="A12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/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150</v>
      </c>
      <c r="B3" s="1">
        <v>2</v>
      </c>
      <c r="C3" s="2"/>
      <c r="D3" s="3">
        <v>2092.13</v>
      </c>
      <c r="E3" s="8" t="s">
        <v>110</v>
      </c>
      <c r="F3" s="2"/>
      <c r="G3" s="10" t="s">
        <v>151</v>
      </c>
      <c r="H3" s="7">
        <f t="shared" ref="H3:H6" si="0">D3*B3</f>
        <v>4184.26</v>
      </c>
    </row>
    <row r="4" spans="1:8" ht="237" customHeight="1">
      <c r="A4" s="9" t="s">
        <v>152</v>
      </c>
      <c r="B4" s="1">
        <v>5</v>
      </c>
      <c r="C4" s="2"/>
      <c r="D4" s="3">
        <v>271</v>
      </c>
      <c r="E4" s="8" t="s">
        <v>110</v>
      </c>
      <c r="F4" s="2"/>
      <c r="G4" s="10" t="s">
        <v>153</v>
      </c>
      <c r="H4" s="7">
        <f t="shared" si="0"/>
        <v>1355</v>
      </c>
    </row>
    <row r="5" spans="1:8" ht="237" customHeight="1">
      <c r="A5" s="9" t="s">
        <v>154</v>
      </c>
      <c r="B5" s="1">
        <v>6</v>
      </c>
      <c r="C5" s="2"/>
      <c r="D5" s="3">
        <v>399</v>
      </c>
      <c r="E5" s="8" t="s">
        <v>9</v>
      </c>
      <c r="F5" s="2"/>
      <c r="G5" s="10" t="s">
        <v>155</v>
      </c>
      <c r="H5" s="7">
        <f t="shared" si="0"/>
        <v>2394</v>
      </c>
    </row>
    <row r="6" spans="1:8" ht="237" customHeight="1">
      <c r="A6" s="9" t="s">
        <v>156</v>
      </c>
      <c r="B6" s="1">
        <v>6</v>
      </c>
      <c r="C6" s="2"/>
      <c r="D6" s="3">
        <v>3920.15</v>
      </c>
      <c r="E6" s="8" t="s">
        <v>110</v>
      </c>
      <c r="F6" s="2"/>
      <c r="G6" s="10" t="s">
        <v>157</v>
      </c>
      <c r="H6" s="7">
        <f t="shared" si="0"/>
        <v>23520.9</v>
      </c>
    </row>
    <row r="7" spans="1:8" ht="237" customHeight="1">
      <c r="A7" s="9" t="s">
        <v>158</v>
      </c>
      <c r="B7" s="1">
        <v>3</v>
      </c>
      <c r="C7" s="2"/>
      <c r="D7" s="3">
        <v>500.82</v>
      </c>
      <c r="E7" s="8" t="s">
        <v>110</v>
      </c>
      <c r="F7" s="2"/>
      <c r="G7" s="10" t="s">
        <v>159</v>
      </c>
      <c r="H7" s="7">
        <f>D7*B7</f>
        <v>1502.46</v>
      </c>
    </row>
    <row r="8" spans="1:8" ht="237" customHeight="1">
      <c r="A8" s="9" t="s">
        <v>160</v>
      </c>
      <c r="B8" s="1">
        <v>4</v>
      </c>
      <c r="C8" s="2"/>
      <c r="D8" s="39">
        <v>2249.15</v>
      </c>
      <c r="E8" s="8" t="s">
        <v>110</v>
      </c>
      <c r="F8" s="2"/>
      <c r="G8" s="10" t="s">
        <v>161</v>
      </c>
      <c r="H8" s="7">
        <f>D8*B8</f>
        <v>8996.6</v>
      </c>
    </row>
    <row r="9" spans="1:8" ht="237" customHeight="1">
      <c r="A9" s="9" t="s">
        <v>162</v>
      </c>
      <c r="B9" s="1">
        <v>2</v>
      </c>
      <c r="C9" s="2"/>
      <c r="D9" s="15">
        <v>499.99</v>
      </c>
      <c r="E9" s="8" t="s">
        <v>110</v>
      </c>
      <c r="F9" s="2"/>
      <c r="G9" s="16" t="s">
        <v>163</v>
      </c>
      <c r="H9" s="7">
        <f>D9*B9</f>
        <v>999.98</v>
      </c>
    </row>
    <row r="10" spans="1:8" ht="237" customHeight="1">
      <c r="A10" s="9" t="s">
        <v>164</v>
      </c>
      <c r="B10" s="1">
        <v>2</v>
      </c>
      <c r="C10" s="2"/>
      <c r="D10" s="15">
        <v>269</v>
      </c>
      <c r="E10" s="8" t="s">
        <v>110</v>
      </c>
      <c r="F10" s="2"/>
      <c r="G10" s="16" t="s">
        <v>165</v>
      </c>
      <c r="H10" s="7">
        <f>D10*B10</f>
        <v>538</v>
      </c>
    </row>
    <row r="11" spans="1:8" ht="15.75" customHeight="1">
      <c r="F11" s="13"/>
      <c r="G11" s="13" t="s">
        <v>10</v>
      </c>
      <c r="H11" s="14">
        <f>SUM(H3:H10)</f>
        <v>43491.200000000004</v>
      </c>
    </row>
    <row r="12" spans="1:8" ht="15.75" customHeight="1">
      <c r="G12" s="13" t="s">
        <v>117</v>
      </c>
      <c r="H12" s="6">
        <f>H11*1.16</f>
        <v>50449.792000000001</v>
      </c>
    </row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/>
    <row r="19" spans="7:7" ht="15.75" customHeight="1"/>
    <row r="20" spans="7:7" ht="15.75" customHeight="1">
      <c r="G20" s="11"/>
    </row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</sheetData>
  <hyperlinks>
    <hyperlink ref="G3" r:id="rId1" xr:uid="{A7460317-6FBE-4D2B-89A0-182CCF1B9C09}"/>
    <hyperlink ref="G4" r:id="rId2" xr:uid="{79FEDFE2-F794-423D-86ED-2294938D30B1}"/>
    <hyperlink ref="G5" display="https://articulo.mercadolibre.com.mx/MLM-677110079-cable-extension-activa-usb-20-macho-hembra-20-metros-480mbp-_JM#is_advertising=true&amp;position=1&amp;search_layout=stack&amp;type=pad&amp;tracking_id=fffbe716-2e91-45a8-8948-347072015b23&amp;is_advertising=true&amp;ad_domain=V" xr:uid="{CE597505-5E01-4E99-A723-CC65175240F8}"/>
    <hyperlink ref="G6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" xr:uid="{20527BDF-2C8E-4D6C-99E8-51D35BD88597}"/>
    <hyperlink ref="G7" display="https://www.amazon.com.mx/Cable-impresora-USB-2-0-macho/dp/B0722W29S8/ref=sr_1_5?__mk_es_MX=%C3%85M%C3%85%C5%BD%C3%95%C3%91&amp;crid=2A8SBV3YSPYM7&amp;keywords=cable+usb+ab+10+metros&amp;qid=1676916492&amp;s=industrial&amp;sprefix=cable+usb+a+b+10+metros%2Cindustrial%2C129&amp;s" xr:uid="{296ACE75-07E2-43BB-9ECE-06FA3F36DAC3}"/>
    <hyperlink ref="G9" display="https://www.amazon.com.mx/NIERBO-Splitter-Divisor-Monitor-Blue-Ray/dp/B0797P6132/ref=asc_df_B0797P6132/?tag=gledskshopmx-20&amp;linkCode=df0&amp;hvadid=360384033502&amp;hvpos=&amp;hvnetw=g&amp;hvrand=15555250883559498267&amp;hvpone=&amp;hvptwo=&amp;hvqmt=&amp;hvdev=c&amp;hvdvcmdl=&amp;hvlocint=&amp;hvl" xr:uid="{A75D9613-70BC-48AE-A92F-4FB70DC0719F}"/>
  </hyperlinks>
  <pageMargins left="0.7" right="0.7" top="0.75" bottom="0.75" header="0.3" footer="0.3"/>
  <pageSetup scale="41" fitToHeight="0" orientation="landscape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5768-DAC3-425F-A95B-6CE3E2359A33}">
  <sheetPr>
    <pageSetUpPr fitToPage="1"/>
  </sheetPr>
  <dimension ref="A1:H1480"/>
  <sheetViews>
    <sheetView zoomScale="80" zoomScaleNormal="80" workbookViewId="0">
      <selection activeCell="A41" sqref="A41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/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8</v>
      </c>
      <c r="B3" s="1">
        <v>1</v>
      </c>
      <c r="C3" s="2"/>
      <c r="D3" s="3">
        <v>20739</v>
      </c>
      <c r="E3" s="8" t="s">
        <v>166</v>
      </c>
      <c r="F3" s="2"/>
      <c r="G3" s="10" t="s">
        <v>167</v>
      </c>
      <c r="H3" s="7">
        <f t="shared" ref="H3:H41" si="0">D3*B3</f>
        <v>20739</v>
      </c>
    </row>
    <row r="4" spans="1:8" ht="237" customHeight="1">
      <c r="A4" s="9" t="s">
        <v>168</v>
      </c>
      <c r="B4" s="1">
        <v>5</v>
      </c>
      <c r="C4" s="2"/>
      <c r="D4" s="3">
        <v>16369</v>
      </c>
      <c r="E4" s="8" t="s">
        <v>166</v>
      </c>
      <c r="F4" s="2"/>
      <c r="G4" s="10" t="s">
        <v>169</v>
      </c>
      <c r="H4" s="7">
        <f t="shared" si="0"/>
        <v>81845</v>
      </c>
    </row>
    <row r="5" spans="1:8" ht="237" customHeight="1">
      <c r="A5" s="9" t="s">
        <v>170</v>
      </c>
      <c r="B5" s="1">
        <v>10</v>
      </c>
      <c r="C5" s="2"/>
      <c r="D5" s="3">
        <v>1829</v>
      </c>
      <c r="E5" s="8" t="s">
        <v>166</v>
      </c>
      <c r="F5" s="2"/>
      <c r="G5" s="10" t="s">
        <v>171</v>
      </c>
      <c r="H5" s="7">
        <f t="shared" si="0"/>
        <v>18290</v>
      </c>
    </row>
    <row r="6" spans="1:8" ht="237" customHeight="1">
      <c r="A6" s="9" t="s">
        <v>172</v>
      </c>
      <c r="B6" s="1">
        <v>6</v>
      </c>
      <c r="C6" s="2"/>
      <c r="D6" s="3">
        <v>450.49</v>
      </c>
      <c r="E6" s="8" t="s">
        <v>110</v>
      </c>
      <c r="F6" s="2"/>
      <c r="G6" s="10" t="s">
        <v>173</v>
      </c>
      <c r="H6" s="7">
        <f t="shared" si="0"/>
        <v>2702.94</v>
      </c>
    </row>
    <row r="7" spans="1:8" ht="237" customHeight="1">
      <c r="A7" s="9" t="s">
        <v>174</v>
      </c>
      <c r="B7" s="1">
        <v>6</v>
      </c>
      <c r="C7" s="2"/>
      <c r="D7" s="3">
        <v>395</v>
      </c>
      <c r="E7" s="8" t="s">
        <v>9</v>
      </c>
      <c r="F7" s="2"/>
      <c r="G7" s="10" t="s">
        <v>175</v>
      </c>
      <c r="H7" s="7">
        <f t="shared" si="0"/>
        <v>2370</v>
      </c>
    </row>
    <row r="8" spans="1:8" ht="237" customHeight="1">
      <c r="A8" s="9" t="s">
        <v>176</v>
      </c>
      <c r="B8" s="1">
        <v>2</v>
      </c>
      <c r="C8" s="2"/>
      <c r="D8" s="3">
        <v>12870</v>
      </c>
      <c r="E8" s="8" t="s">
        <v>9</v>
      </c>
      <c r="F8" s="2"/>
      <c r="G8" s="10" t="s">
        <v>177</v>
      </c>
      <c r="H8" s="7">
        <f t="shared" si="0"/>
        <v>25740</v>
      </c>
    </row>
    <row r="9" spans="1:8" ht="237" customHeight="1">
      <c r="A9" s="9" t="s">
        <v>178</v>
      </c>
      <c r="B9" s="1">
        <v>2</v>
      </c>
      <c r="C9" s="2"/>
      <c r="D9" s="3">
        <v>1679</v>
      </c>
      <c r="E9" s="8" t="s">
        <v>166</v>
      </c>
      <c r="F9" s="2"/>
      <c r="G9" s="10" t="s">
        <v>179</v>
      </c>
      <c r="H9" s="7">
        <f t="shared" si="0"/>
        <v>3358</v>
      </c>
    </row>
    <row r="10" spans="1:8" ht="237" customHeight="1">
      <c r="A10" s="9" t="s">
        <v>180</v>
      </c>
      <c r="B10" s="1">
        <v>2</v>
      </c>
      <c r="C10" s="2"/>
      <c r="D10" s="3">
        <v>872</v>
      </c>
      <c r="E10" s="8" t="s">
        <v>9</v>
      </c>
      <c r="F10" s="2"/>
      <c r="G10" s="10" t="s">
        <v>181</v>
      </c>
      <c r="H10" s="7">
        <f t="shared" si="0"/>
        <v>1744</v>
      </c>
    </row>
    <row r="11" spans="1:8" ht="237" customHeight="1">
      <c r="A11" s="9" t="s">
        <v>182</v>
      </c>
      <c r="B11" s="1">
        <v>6</v>
      </c>
      <c r="C11" s="2"/>
      <c r="D11" s="3">
        <v>3369</v>
      </c>
      <c r="E11" s="8" t="s">
        <v>166</v>
      </c>
      <c r="F11" s="2"/>
      <c r="G11" s="10" t="s">
        <v>183</v>
      </c>
      <c r="H11" s="7">
        <f t="shared" si="0"/>
        <v>20214</v>
      </c>
    </row>
    <row r="12" spans="1:8" ht="237" customHeight="1">
      <c r="A12" s="9" t="s">
        <v>184</v>
      </c>
      <c r="B12" s="1">
        <v>1</v>
      </c>
      <c r="C12" s="2"/>
      <c r="D12" s="3">
        <v>2359</v>
      </c>
      <c r="E12" s="8" t="s">
        <v>166</v>
      </c>
      <c r="F12" s="2"/>
      <c r="G12" s="10" t="s">
        <v>185</v>
      </c>
      <c r="H12" s="7">
        <f t="shared" si="0"/>
        <v>2359</v>
      </c>
    </row>
    <row r="13" spans="1:8" ht="237" customHeight="1">
      <c r="A13" s="9" t="s">
        <v>186</v>
      </c>
      <c r="B13" s="1">
        <v>1</v>
      </c>
      <c r="C13" s="2"/>
      <c r="D13" s="3">
        <v>329.1</v>
      </c>
      <c r="E13" s="8" t="s">
        <v>110</v>
      </c>
      <c r="F13" s="2"/>
      <c r="G13" s="10" t="s">
        <v>187</v>
      </c>
      <c r="H13" s="7">
        <f t="shared" si="0"/>
        <v>329.1</v>
      </c>
    </row>
    <row r="14" spans="1:8" ht="237" customHeight="1">
      <c r="A14" s="9" t="s">
        <v>188</v>
      </c>
      <c r="B14" s="1">
        <v>1</v>
      </c>
      <c r="C14" s="2"/>
      <c r="D14" s="3">
        <v>2298.88</v>
      </c>
      <c r="E14" s="8" t="s">
        <v>110</v>
      </c>
      <c r="F14" s="2"/>
      <c r="G14" s="10" t="s">
        <v>189</v>
      </c>
      <c r="H14" s="7">
        <f t="shared" si="0"/>
        <v>2298.88</v>
      </c>
    </row>
    <row r="15" spans="1:8" ht="237" customHeight="1">
      <c r="A15" s="9" t="s">
        <v>190</v>
      </c>
      <c r="B15" s="1">
        <v>2</v>
      </c>
      <c r="C15" s="2"/>
      <c r="D15" s="3">
        <v>819</v>
      </c>
      <c r="E15" s="8" t="s">
        <v>166</v>
      </c>
      <c r="F15" s="2"/>
      <c r="G15" s="10" t="s">
        <v>191</v>
      </c>
      <c r="H15" s="7">
        <f t="shared" si="0"/>
        <v>1638</v>
      </c>
    </row>
    <row r="16" spans="1:8" ht="237" customHeight="1">
      <c r="A16" s="9" t="s">
        <v>192</v>
      </c>
      <c r="B16" s="1">
        <v>1</v>
      </c>
      <c r="C16" s="2"/>
      <c r="D16" s="3">
        <v>501.46</v>
      </c>
      <c r="E16" s="8" t="s">
        <v>110</v>
      </c>
      <c r="F16" s="2"/>
      <c r="G16" s="10" t="s">
        <v>193</v>
      </c>
      <c r="H16" s="7">
        <f t="shared" si="0"/>
        <v>501.46</v>
      </c>
    </row>
    <row r="17" spans="1:8" ht="237" customHeight="1">
      <c r="A17" s="9" t="s">
        <v>194</v>
      </c>
      <c r="B17" s="1">
        <v>15</v>
      </c>
      <c r="C17" s="2"/>
      <c r="D17" s="3">
        <v>408.75</v>
      </c>
      <c r="E17" s="8" t="s">
        <v>110</v>
      </c>
      <c r="F17" s="2"/>
      <c r="G17" s="10" t="s">
        <v>195</v>
      </c>
      <c r="H17" s="7">
        <f t="shared" si="0"/>
        <v>6131.25</v>
      </c>
    </row>
    <row r="18" spans="1:8" ht="237" customHeight="1">
      <c r="A18" s="9" t="s">
        <v>196</v>
      </c>
      <c r="B18" s="1">
        <v>25</v>
      </c>
      <c r="C18" s="2"/>
      <c r="D18" s="3">
        <v>78</v>
      </c>
      <c r="E18" s="8" t="s">
        <v>166</v>
      </c>
      <c r="F18" s="2"/>
      <c r="G18" s="10" t="s">
        <v>197</v>
      </c>
      <c r="H18" s="7">
        <f t="shared" si="0"/>
        <v>1950</v>
      </c>
    </row>
    <row r="19" spans="1:8" ht="237" customHeight="1">
      <c r="A19" s="9" t="s">
        <v>198</v>
      </c>
      <c r="B19" s="1">
        <v>10</v>
      </c>
      <c r="C19" s="2"/>
      <c r="D19" s="3">
        <v>26</v>
      </c>
      <c r="E19" s="8" t="s">
        <v>166</v>
      </c>
      <c r="F19" s="2"/>
      <c r="G19" s="10" t="s">
        <v>199</v>
      </c>
      <c r="H19" s="7">
        <f t="shared" si="0"/>
        <v>260</v>
      </c>
    </row>
    <row r="20" spans="1:8" ht="237" customHeight="1">
      <c r="A20" s="9" t="s">
        <v>200</v>
      </c>
      <c r="B20" s="1">
        <v>1</v>
      </c>
      <c r="C20" s="2"/>
      <c r="D20" s="3">
        <v>4989</v>
      </c>
      <c r="E20" s="8" t="s">
        <v>166</v>
      </c>
      <c r="F20" s="2"/>
      <c r="G20" s="10" t="s">
        <v>201</v>
      </c>
      <c r="H20" s="7">
        <f t="shared" si="0"/>
        <v>4989</v>
      </c>
    </row>
    <row r="21" spans="1:8" ht="237" customHeight="1">
      <c r="A21" s="9" t="s">
        <v>202</v>
      </c>
      <c r="B21" s="1">
        <v>2</v>
      </c>
      <c r="C21" s="2"/>
      <c r="D21" s="3">
        <v>1060.28</v>
      </c>
      <c r="E21" s="8" t="s">
        <v>110</v>
      </c>
      <c r="F21" s="2"/>
      <c r="G21" s="10" t="s">
        <v>203</v>
      </c>
      <c r="H21" s="7">
        <f t="shared" si="0"/>
        <v>2120.56</v>
      </c>
    </row>
    <row r="22" spans="1:8" ht="237" customHeight="1">
      <c r="A22" s="9" t="s">
        <v>204</v>
      </c>
      <c r="B22" s="1">
        <v>4</v>
      </c>
      <c r="C22" s="2"/>
      <c r="D22" s="3">
        <v>359</v>
      </c>
      <c r="E22" s="8" t="s">
        <v>110</v>
      </c>
      <c r="F22" s="2"/>
      <c r="G22" s="10" t="s">
        <v>205</v>
      </c>
      <c r="H22" s="7">
        <f t="shared" si="0"/>
        <v>1436</v>
      </c>
    </row>
    <row r="23" spans="1:8" ht="237" customHeight="1">
      <c r="A23" s="9" t="s">
        <v>206</v>
      </c>
      <c r="B23" s="1">
        <v>1</v>
      </c>
      <c r="C23" s="2"/>
      <c r="D23" s="3">
        <v>5399.1</v>
      </c>
      <c r="E23" s="8" t="s">
        <v>110</v>
      </c>
      <c r="F23" s="2"/>
      <c r="G23" s="10" t="s">
        <v>207</v>
      </c>
      <c r="H23" s="7">
        <f t="shared" si="0"/>
        <v>5399.1</v>
      </c>
    </row>
    <row r="24" spans="1:8" ht="237" customHeight="1">
      <c r="A24" s="9" t="s">
        <v>208</v>
      </c>
      <c r="B24" s="1">
        <v>4</v>
      </c>
      <c r="C24" s="2"/>
      <c r="D24" s="3">
        <v>600</v>
      </c>
      <c r="E24" s="8" t="s">
        <v>110</v>
      </c>
      <c r="F24" s="2"/>
      <c r="G24" s="10" t="s">
        <v>209</v>
      </c>
      <c r="H24" s="7">
        <f t="shared" si="0"/>
        <v>2400</v>
      </c>
    </row>
    <row r="25" spans="1:8" ht="237" customHeight="1">
      <c r="A25" s="9" t="s">
        <v>210</v>
      </c>
      <c r="B25" s="1">
        <v>5</v>
      </c>
      <c r="C25" s="2"/>
      <c r="D25" s="3">
        <v>629</v>
      </c>
      <c r="E25" s="8" t="s">
        <v>110</v>
      </c>
      <c r="F25" s="2"/>
      <c r="G25" s="10" t="s">
        <v>211</v>
      </c>
      <c r="H25" s="7">
        <f t="shared" si="0"/>
        <v>3145</v>
      </c>
    </row>
    <row r="26" spans="1:8" ht="237" customHeight="1">
      <c r="A26" s="9" t="s">
        <v>212</v>
      </c>
      <c r="B26" s="1">
        <v>1</v>
      </c>
      <c r="C26" s="2"/>
      <c r="D26" s="3">
        <v>1474</v>
      </c>
      <c r="E26" s="8" t="s">
        <v>9</v>
      </c>
      <c r="F26" s="2"/>
      <c r="G26" s="10" t="s">
        <v>213</v>
      </c>
      <c r="H26" s="7">
        <f t="shared" si="0"/>
        <v>1474</v>
      </c>
    </row>
    <row r="27" spans="1:8" ht="237" customHeight="1">
      <c r="A27" s="9" t="s">
        <v>214</v>
      </c>
      <c r="B27" s="1">
        <v>2</v>
      </c>
      <c r="C27" s="2"/>
      <c r="D27" s="3">
        <v>3550</v>
      </c>
      <c r="E27" s="8" t="s">
        <v>9</v>
      </c>
      <c r="F27" s="2"/>
      <c r="G27" s="10" t="s">
        <v>215</v>
      </c>
      <c r="H27" s="7">
        <f t="shared" si="0"/>
        <v>7100</v>
      </c>
    </row>
    <row r="28" spans="1:8" ht="237" customHeight="1">
      <c r="A28" s="9" t="s">
        <v>216</v>
      </c>
      <c r="B28" s="1">
        <v>5</v>
      </c>
      <c r="C28" s="2"/>
      <c r="D28" s="3">
        <v>1129</v>
      </c>
      <c r="E28" s="8" t="s">
        <v>9</v>
      </c>
      <c r="F28" s="2"/>
      <c r="G28" s="10" t="s">
        <v>217</v>
      </c>
      <c r="H28" s="7">
        <f t="shared" si="0"/>
        <v>5645</v>
      </c>
    </row>
    <row r="29" spans="1:8" ht="237" customHeight="1">
      <c r="A29" s="9" t="s">
        <v>218</v>
      </c>
      <c r="B29" s="1">
        <v>1</v>
      </c>
      <c r="C29" s="2"/>
      <c r="D29" s="3">
        <v>20380.490000000002</v>
      </c>
      <c r="E29" s="8" t="s">
        <v>219</v>
      </c>
      <c r="F29" s="2"/>
      <c r="G29" s="10" t="s">
        <v>220</v>
      </c>
      <c r="H29" s="7">
        <f t="shared" si="0"/>
        <v>20380.490000000002</v>
      </c>
    </row>
    <row r="30" spans="1:8" ht="237" customHeight="1">
      <c r="A30" s="9" t="s">
        <v>221</v>
      </c>
      <c r="B30" s="1">
        <v>1</v>
      </c>
      <c r="C30" s="2"/>
      <c r="D30" s="3">
        <v>26722.78</v>
      </c>
      <c r="E30" s="8" t="s">
        <v>110</v>
      </c>
      <c r="F30" s="2"/>
      <c r="G30" s="10" t="s">
        <v>222</v>
      </c>
      <c r="H30" s="7">
        <f t="shared" si="0"/>
        <v>26722.78</v>
      </c>
    </row>
    <row r="31" spans="1:8" ht="237" customHeight="1">
      <c r="A31" s="9" t="s">
        <v>223</v>
      </c>
      <c r="B31" s="1">
        <v>1</v>
      </c>
      <c r="C31" s="2"/>
      <c r="D31" s="3">
        <v>31449</v>
      </c>
      <c r="E31" s="8" t="s">
        <v>166</v>
      </c>
      <c r="F31" s="2"/>
      <c r="G31" s="10" t="s">
        <v>224</v>
      </c>
      <c r="H31" s="7">
        <f t="shared" si="0"/>
        <v>31449</v>
      </c>
    </row>
    <row r="32" spans="1:8" ht="237" customHeight="1">
      <c r="A32" s="9" t="s">
        <v>225</v>
      </c>
      <c r="B32" s="1">
        <v>1</v>
      </c>
      <c r="C32" s="2"/>
      <c r="D32" s="3">
        <v>16419</v>
      </c>
      <c r="E32" s="8" t="s">
        <v>166</v>
      </c>
      <c r="F32" s="2"/>
      <c r="G32" s="10" t="s">
        <v>226</v>
      </c>
      <c r="H32" s="7">
        <f t="shared" si="0"/>
        <v>16419</v>
      </c>
    </row>
    <row r="33" spans="1:8" ht="237" customHeight="1">
      <c r="A33" s="9" t="s">
        <v>227</v>
      </c>
      <c r="B33" s="1">
        <v>1</v>
      </c>
      <c r="C33" s="2"/>
      <c r="D33" s="3">
        <v>8668.5400000000009</v>
      </c>
      <c r="E33" s="8" t="s">
        <v>110</v>
      </c>
      <c r="F33" s="2"/>
      <c r="G33" s="10" t="s">
        <v>228</v>
      </c>
      <c r="H33" s="7">
        <f t="shared" si="0"/>
        <v>8668.5400000000009</v>
      </c>
    </row>
    <row r="34" spans="1:8" ht="237" customHeight="1">
      <c r="A34" s="9" t="s">
        <v>229</v>
      </c>
      <c r="B34" s="1">
        <v>5</v>
      </c>
      <c r="C34" s="2"/>
      <c r="D34" s="3">
        <v>524.44000000000005</v>
      </c>
      <c r="E34" s="8" t="s">
        <v>110</v>
      </c>
      <c r="F34" s="2"/>
      <c r="G34" s="10" t="s">
        <v>230</v>
      </c>
      <c r="H34" s="7">
        <f t="shared" si="0"/>
        <v>2622.2000000000003</v>
      </c>
    </row>
    <row r="35" spans="1:8" ht="237" customHeight="1">
      <c r="A35" s="9" t="s">
        <v>150</v>
      </c>
      <c r="B35" s="1">
        <v>1</v>
      </c>
      <c r="C35" s="2"/>
      <c r="D35" s="3">
        <v>2092.13</v>
      </c>
      <c r="E35" s="8" t="s">
        <v>110</v>
      </c>
      <c r="F35" s="2"/>
      <c r="G35" s="10" t="s">
        <v>151</v>
      </c>
      <c r="H35" s="7">
        <f t="shared" si="0"/>
        <v>2092.13</v>
      </c>
    </row>
    <row r="36" spans="1:8" ht="237" customHeight="1">
      <c r="A36" s="9" t="s">
        <v>231</v>
      </c>
      <c r="B36" s="1">
        <v>5</v>
      </c>
      <c r="C36" s="2"/>
      <c r="D36" s="3">
        <v>249</v>
      </c>
      <c r="E36" s="8" t="s">
        <v>9</v>
      </c>
      <c r="F36" s="2"/>
      <c r="G36" s="10" t="s">
        <v>232</v>
      </c>
      <c r="H36" s="7">
        <f t="shared" si="0"/>
        <v>1245</v>
      </c>
    </row>
    <row r="37" spans="1:8" ht="237" customHeight="1">
      <c r="A37" s="9" t="s">
        <v>233</v>
      </c>
      <c r="B37" s="1">
        <v>5</v>
      </c>
      <c r="C37" s="2"/>
      <c r="D37" s="3">
        <v>325</v>
      </c>
      <c r="E37" s="8" t="s">
        <v>166</v>
      </c>
      <c r="F37" s="2"/>
      <c r="G37" s="10" t="s">
        <v>234</v>
      </c>
      <c r="H37" s="7">
        <f t="shared" si="0"/>
        <v>1625</v>
      </c>
    </row>
    <row r="38" spans="1:8" ht="237" customHeight="1">
      <c r="A38" s="9" t="s">
        <v>235</v>
      </c>
      <c r="B38" s="1">
        <v>3</v>
      </c>
      <c r="C38" s="2"/>
      <c r="D38" s="3">
        <v>391</v>
      </c>
      <c r="E38" s="8" t="s">
        <v>110</v>
      </c>
      <c r="F38" s="2"/>
      <c r="G38" s="10" t="s">
        <v>236</v>
      </c>
      <c r="H38" s="7">
        <f t="shared" si="0"/>
        <v>1173</v>
      </c>
    </row>
    <row r="39" spans="1:8" ht="237" customHeight="1">
      <c r="A39" s="9" t="s">
        <v>152</v>
      </c>
      <c r="B39" s="1">
        <v>5</v>
      </c>
      <c r="C39" s="2"/>
      <c r="D39" s="3">
        <v>271</v>
      </c>
      <c r="E39" s="8" t="s">
        <v>110</v>
      </c>
      <c r="F39" s="2"/>
      <c r="G39" s="10" t="s">
        <v>153</v>
      </c>
      <c r="H39" s="7">
        <f t="shared" si="0"/>
        <v>1355</v>
      </c>
    </row>
    <row r="40" spans="1:8" ht="237" customHeight="1">
      <c r="A40" s="9" t="s">
        <v>154</v>
      </c>
      <c r="B40" s="1">
        <v>3</v>
      </c>
      <c r="C40" s="2"/>
      <c r="D40" s="3">
        <v>399</v>
      </c>
      <c r="E40" s="8" t="s">
        <v>9</v>
      </c>
      <c r="F40" s="2"/>
      <c r="G40" s="10" t="s">
        <v>155</v>
      </c>
      <c r="H40" s="7">
        <f t="shared" si="0"/>
        <v>1197</v>
      </c>
    </row>
    <row r="41" spans="1:8" ht="237" customHeight="1">
      <c r="A41" s="9" t="s">
        <v>156</v>
      </c>
      <c r="B41" s="1">
        <v>3</v>
      </c>
      <c r="C41" s="2"/>
      <c r="D41" s="3">
        <v>3920.15</v>
      </c>
      <c r="E41" s="8" t="s">
        <v>110</v>
      </c>
      <c r="F41" s="2"/>
      <c r="G41" s="10" t="s">
        <v>157</v>
      </c>
      <c r="H41" s="7">
        <f t="shared" si="0"/>
        <v>11760.45</v>
      </c>
    </row>
    <row r="42" spans="1:8" ht="237" customHeight="1">
      <c r="A42" s="9"/>
      <c r="B42" s="1"/>
      <c r="C42" s="2"/>
      <c r="D42" s="3"/>
      <c r="E42" s="8"/>
      <c r="F42" s="2"/>
      <c r="G42" s="10"/>
      <c r="H42" s="7">
        <f>D42*B42</f>
        <v>0</v>
      </c>
    </row>
    <row r="43" spans="1:8" ht="15.75" customHeight="1">
      <c r="F43" s="13"/>
      <c r="G43" s="13" t="s">
        <v>10</v>
      </c>
      <c r="H43" s="6">
        <f>SUM(H3:H42)</f>
        <v>352888.88</v>
      </c>
    </row>
    <row r="44" spans="1:8" ht="15.75" customHeight="1">
      <c r="H44" s="6">
        <f>H43*1.16</f>
        <v>409351.10079999996</v>
      </c>
    </row>
    <row r="45" spans="1:8" ht="15.75" customHeight="1"/>
    <row r="46" spans="1:8" ht="15.75" customHeight="1"/>
    <row r="47" spans="1:8" ht="15.75" customHeight="1"/>
    <row r="48" spans="1:8" ht="15.75" customHeight="1"/>
    <row r="49" spans="7:7" ht="15.75" customHeight="1"/>
    <row r="50" spans="7:7" ht="15.75" customHeight="1"/>
    <row r="51" spans="7:7" ht="15.75" customHeight="1"/>
    <row r="52" spans="7:7" ht="15.75" customHeight="1">
      <c r="G52" s="11"/>
    </row>
    <row r="53" spans="7:7" ht="15.75" customHeight="1"/>
    <row r="54" spans="7:7" ht="15.75" customHeight="1"/>
    <row r="55" spans="7:7" ht="15.75" customHeight="1"/>
    <row r="56" spans="7:7" ht="15.75" customHeight="1"/>
    <row r="57" spans="7:7" ht="15.75" customHeight="1"/>
    <row r="58" spans="7:7" ht="15.75" customHeight="1"/>
    <row r="59" spans="7:7" ht="15.75" customHeight="1"/>
    <row r="60" spans="7:7" ht="15.75" customHeight="1"/>
    <row r="61" spans="7:7" ht="15.75" customHeight="1"/>
    <row r="62" spans="7:7" ht="15.75" customHeight="1"/>
    <row r="63" spans="7:7" ht="15.75" customHeight="1"/>
    <row r="64" spans="7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</sheetData>
  <hyperlinks>
    <hyperlink ref="G3" display="https://www.cyberpuerta.mx/Computadoras/PC-s-de-Escritorio/Computadora-Dell-Vostro-3710-SFF-Intel-Core-i7-12700-2-10GHz-16GB-512GB-SSD-Windows-10-Pro-64-bit.html?gclid=CjwKCAiAqt-dBhBcEiwATw-ggImmd4vpyh6JrYzimg3qHTRrRMLtSdeY6oqPRjrng6pfTvf_QPrVexoCZpYQAvD" xr:uid="{CF427D34-52B5-46C6-BC7F-9C1710D9F6A8}"/>
    <hyperlink ref="G4" r:id="rId1" xr:uid="{A47479F6-3E79-4010-B0FE-1FE2DFF99B25}"/>
    <hyperlink ref="G5" r:id="rId2" xr:uid="{8A1F588A-2146-4AC1-9ABA-4A3396576397}"/>
    <hyperlink ref="G8" display="https://www.mercadolibre.com.mx/smart-tv-hisense-a6g-series-70a6g-lcd-4k-70-120v/p/MLM19040457?matt_tool=91188883&amp;matt_word=&amp;matt_source=google&amp;matt_campaign_id=15698047816&amp;matt_ad_group_id=143431914920&amp;matt_match_type=&amp;matt_network=g&amp;matt_device=c&amp;matt_c" xr:uid="{935B285F-5A31-42CC-88B2-0F68D397F1CF}"/>
    <hyperlink ref="G9" r:id="rId3" xr:uid="{1E8374EA-696D-4ACC-ABE3-B9BE8DC6B00C}"/>
    <hyperlink ref="G10" display="https://articulo.mercadolibre.com.mx/MLM-902392291-bafle-profesional-recargable-kaiser-con-tecnologia-ksr-link-_JM?matt_tool=91188883&amp;matt_word=&amp;matt_source=google&amp;matt_campaign_id=15698047816&amp;matt_ad_group_id=134599571474&amp;matt_match_type=&amp;matt_network=g&amp;" xr:uid="{8A47B5BC-FB05-4B18-8F27-3F228D12D529}"/>
    <hyperlink ref="G11" r:id="rId4" xr:uid="{62D73733-418E-4AE6-AF1E-B75A7ABDBD44}"/>
    <hyperlink ref="G12" display="https://www.cyberpuerta.mx/Hogar/Smart-Home/Smart-WiFi/Wi-Fi-en-Malla/Access-Point-TP-Link-de-Banda-Dual-MU-MIMO-AX1800-Omada-Mesh-1775Mbit-s-1x-RJ-45-2-4-5GHz-Antenas-Internas.html?gclid=CjwKCAiAqt-dBhBcEiwATw-ggKdTn-VqxeFGZifm5g4nMi51_HqpPBbBX7j1uO-KVpb" xr:uid="{F08A1727-8B8A-4227-9EE8-5CD142A5DF2E}"/>
    <hyperlink ref="G13" display="https://www.amazon.com.mx/TP-Link-ROUTPL900-Router-300Mbps-Tl-Wr820N/dp/B07P7S4CN1/ref=asc_df_B07P7S4CN1/?tag=gledskshopmx-20&amp;linkCode=df0&amp;hvadid=427127712122&amp;hvpos=&amp;hvnetw=g&amp;hvrand=1196556818647332308&amp;hvpone=&amp;hvptwo=&amp;hvqmt=&amp;hvdev=c&amp;hvdvcmdl=&amp;hvlocint=&amp;hv" xr:uid="{9445E411-AA54-4DA5-89D1-F49796453762}"/>
    <hyperlink ref="G14" display="https://www.amazon.com.mx/TP-LINK-Switch-TL-SF1048-48-Puertos/dp/B003CFATU6/ref=asc_df_B003CFATU6/?tag=gledskshopmx-20&amp;linkCode=df0&amp;hvadid=389467214844&amp;hvpos=&amp;hvnetw=g&amp;hvrand=1972945257221724829&amp;hvpone=&amp;hvptwo=&amp;hvqmt=&amp;hvdev=c&amp;hvdvcmdl=&amp;hvlocint=&amp;hvlocphy=" xr:uid="{4B155712-357B-4B34-B911-ED5F5EF5DD09}"/>
    <hyperlink ref="G15" r:id="rId5" xr:uid="{151ECA6C-B61C-4D45-B2B9-CF9CF50297E6}"/>
    <hyperlink ref="G18" r:id="rId6" xr:uid="{B7C2274B-E9F1-4617-B477-FE4DF7A59597}"/>
    <hyperlink ref="G19" r:id="rId7" xr:uid="{ABE2DB30-2BF2-4807-BB33-D3C6AE95FFF7}"/>
    <hyperlink ref="G20" r:id="rId8" xr:uid="{720D583D-FCB1-4508-AC67-DC58A21988A3}"/>
    <hyperlink ref="G21" display="https://www.amazon.com.mx/Sistema-Profesional-Micr%C3%B3fonos-Inal%C3%A1mbricos-wr-809/dp/B079Y7BJLY/ref=asc_df_B079Y7BJLY/?tag=gledskshopmx-20&amp;linkCode=df0&amp;hvadid=360702494387&amp;hvpos=&amp;hvnetw=g&amp;hvrand=8093748811677366186&amp;hvpone=&amp;hvptwo=&amp;hvqmt=&amp;hvdev=c&amp;hvdv" xr:uid="{550207EB-B78C-45CA-904F-12C03665CD8F}"/>
    <hyperlink ref="G16" display="https://www.amazon.com.mx/Intellinet-CN-3024-Plug-Rj45-Solido/dp/B00173RRW8/ref=asc_df_B00173RRW8/?tag=gledskshopmx-20&amp;linkCode=df0&amp;hvadid=360818978363&amp;hvpos=&amp;hvnetw=g&amp;hvrand=5227871748570896452&amp;hvpone=&amp;hvptwo=&amp;hvqmt=&amp;hvdev=c&amp;hvdvcmdl=&amp;hvlocint=&amp;hvlocphy=" xr:uid="{DC493C18-4C54-4D70-AF8A-DEB59F1C28B8}"/>
    <hyperlink ref="G7" display="https://articulo.mercadolibre.com.mx/MLM-1525430103-adaptador-de-red-usb-tp-link-archer-t2u-plus-inalambrico-v-_JM#is_advertising=true&amp;position=9&amp;search_layout=stack&amp;type=pad&amp;tracking_id=06d3fbda-907c-48e7-a05a-c87fc5d58007&amp;is_advertising=true&amp;ad_domain=V" xr:uid="{F35E5FEB-93B3-4C6E-9882-7EB3F7832777}"/>
    <hyperlink ref="G29" display="https://www.lenovo.com/mx/es/laptops/thinkpad/serie-l/ThinkPad-L15-Gen-3-15-inch-Intel/p/21C4CTO1WWESMX0?cid=mx:sem:ssc|se|google|ssc+high+cp|||es_MX21C4CTO1WWESMX0|18137568889|||shopping|mixed|all&amp;gclid=CjwKCAiAqt-dBhBcEiwATw-ggCnT72Nui0Qb0KsoTa2rebdbYm9" xr:uid="{DE609036-839B-42B0-AA70-386255C69C1B}"/>
    <hyperlink ref="G23" display="https://www.amazon.com.mx/Sony-DSC-H300-C%C3%A1mara-Digital-Cyber-shot/dp/B00IE7MM3E/ref=asc_df_B00IE7MM3E/?tag=gledskshopmx-20&amp;linkCode=df0&amp;hvadid=295499298236&amp;hvpos=&amp;hvnetw=g&amp;hvrand=13796337876843774691&amp;hvpone=&amp;hvptwo=&amp;hvqmt=&amp;hvdev=c&amp;hvdvcmdl=&amp;hvlocint=" xr:uid="{73E01919-41A9-4471-ACAE-1A997E340BA4}"/>
    <hyperlink ref="G24" display="https://www.amazon.com.mx/Dahua-Camara-ANTIVANDALICA-Grados-Vision/dp/B07KGK52FS/ref=sr_1_15?adgrpid=61834674870&amp;gclid=Cj0KCQiAzeSdBhC4ARIsACj36uE6vj1SxvJPJ_jEko2xtn-ygcghvDk47NyiUdmMvUEKDbARLTYDAsIaAl8oEALw_wcB&amp;hvadid=590607721162&amp;hvdev=c&amp;hvlocphy=907395" xr:uid="{E4D13679-B2B9-4955-A753-27AF8854A7A3}"/>
    <hyperlink ref="G6" display="https://www.amazon.com.mx/micr%C3%B3fono-escritorio-videollamadas-grabaci%C3%B3n-videoconferencias/dp/B0896VS4JH/ref=sr_1_3_sspa?__mk_es_MX=%C3%85M%C3%85%C5%BD%C3%95%C3%91&amp;crid=12KKUUD9YB76&amp;keywords=camara%2Bweb&amp;qid=1673121407&amp;sprefix=camara%2Bweb%2Caps%2" xr:uid="{A52BA530-CD7A-4923-BE4F-3A4386B53AAD}"/>
    <hyperlink ref="G25" display="https://www.amazon.com.mx/Escritorio-port%C3%A1til-computadora-Ajustable-Dormitorio/dp/B0BDLQ1PRB/ref=sr_1_27?__mk_es_MX=%C3%85M%C3%85%C5%BD%C3%95%C3%91&amp;crid=1LP21QKTV0L9U&amp;keywords=escritorio%2Bpara%2Bcomputadora&amp;qid=1673121814&amp;sprefix=escritorio%2Bpara%2" xr:uid="{EB60A344-C243-4C8B-896C-4D67B45CC754}"/>
    <hyperlink ref="G26" r:id="rId9" location="position=34&amp;search_layout=stack&amp;type=item&amp;tracking_id=4d3206e4-5dc4-4f84-868a-20fd8faf6d99" xr:uid="{AF3FCD85-0BC8-4946-9F57-0C6A118ECBBF}"/>
    <hyperlink ref="G27" r:id="rId10" location="position=2&amp;search_layout=stack&amp;type=item&amp;tracking_id=85acac68-b5a1-4386-b432-457a511a2e69" xr:uid="{E6CA1BC1-EA48-4A7C-B93B-3494AA84BB22}"/>
    <hyperlink ref="G28" r:id="rId11" location="position=3&amp;search_layout=stack&amp;type=item&amp;tracking_id=92ed38c6-354a-4a4e-8a86-82e356116dff" xr:uid="{32F3ECDE-D357-4B0D-ADF6-C26CF71F9E10}"/>
    <hyperlink ref="G30" display="https://www.amazon.com.mx/navepoint-servidor-Gabinete-Puerta-bloqueo/dp/B01A6JQ5D0/ref=sr_1_9?__mk_es_MX=%C3%85M%C3%85%C5%BD%C3%95%C3%91&amp;crid=3CYFN0FZ5GKEX&amp;keywords=rack+para+servidor+con+llantas&amp;qid=1673123157&amp;sprefix=rack+para+servidor+con+llantas%2Caps" xr:uid="{BC58C9EC-EBFF-42D7-A33E-96723BF11DE6}"/>
    <hyperlink ref="G22" display="https://www.amazon.com.mx/MCSWSEE-Micr%C3%B3fono-Adjustable-Universal-Desmontable/dp/B0BJKRDJQL/ref=sr_1_1_sspa?__mk_es_MX=%C3%85M%C3%85%C5%BD%C3%95%C3%91&amp;crid=3VMKC1QU7EYJ9&amp;keywords=soporte+para+micr%C3%B3fono&amp;qid=1673123462&amp;sprefix=soporte+para+microfon" xr:uid="{4E6C8C27-DC92-4A18-B42E-EFCA53480E54}"/>
    <hyperlink ref="G31" r:id="rId12" xr:uid="{B31ECBCE-CEA4-45EA-B7EE-860795D96B27}"/>
    <hyperlink ref="G32" r:id="rId13" xr:uid="{51CD75F8-8500-4F52-B959-587C825CD19F}"/>
    <hyperlink ref="G33" display="https://www.amazon.com.mx/Phenyx-Pro-inal%C3%A1mbrico-micr%C3%B3fonos-construcci%C3%B3n/dp/B08HS3NPNV/ref=sr_1_2?__mk_es_MX=%C3%85M%C3%85%C5%BD%C3%95%C3%91&amp;crid=1LZBD5KT5O8UL&amp;keywords=microfono+8+canales&amp;qid=1673125020&amp;sprefix=microfono+canales%2Caps%2C12" xr:uid="{7C01D7C4-CE1F-4B2A-9ED3-A6CB4545B7F8}"/>
    <hyperlink ref="G35" r:id="rId14" xr:uid="{E5203B1E-C46E-4912-A134-61BBEB1BB09D}"/>
    <hyperlink ref="G36" r:id="rId15" location="position=5&amp;search_layout=stack&amp;type=item&amp;tracking_id=571e7e49-28df-4509-b1a0-0cc83d74e65c" xr:uid="{F1FA492E-B131-4151-BF0D-F700D6263103}"/>
    <hyperlink ref="G37" r:id="rId16" xr:uid="{BD562C29-45C2-4E31-9C5A-5369D624D9AA}"/>
    <hyperlink ref="G38" display="https://www.amazon.com.mx/Auxiliar-Auriculares-Altavoces-Reproductor-Multimedia/dp/B07WFT9X1L/ref=sr_1_1?__mk_es_MX=%C3%85M%C3%85%C5%BD%C3%95%C3%91&amp;crid=32VUAN5AL0I86&amp;keywords=cable%2Bde%2Baudio%2B20%2Bmetros&amp;qid=1673126822&amp;sprefix=cables%2Bde%2Baudio%2B2" xr:uid="{B6D464C1-CDA6-4B42-8612-FA3D03A749CE}"/>
    <hyperlink ref="G39" r:id="rId17" xr:uid="{5E9C4547-E854-4F23-88CB-A091D2360AFA}"/>
    <hyperlink ref="G40" r:id="rId18" location="is_advertising=true&amp;position=1&amp;search_layout=stack&amp;type=pad&amp;tracking_id=fffbe716-2e91-45a8-8948-347072015b23&amp;is_advertising=true&amp;ad_domain=VQCATCORE_LST&amp;ad_position=1&amp;ad_click_id=Mjg5ODBkMjUtMGY2Ny00ZjQ2LWIxYzctNTYwNDU4ZTk1MmU2" display="https://articulo.mercadolibre.com.mx/MLM-677110079-cable-extension-activa-usb-20-macho-hembra-20-metros-480mbp-_JM#is_advertising=true&amp;position=1&amp;search_layout=stack&amp;type=pad&amp;tracking_id=fffbe716-2e91-45a8-8948-347072015b23&amp;is_advertising=true&amp;ad_domain=VQCATCORE_LST&amp;ad_position=1&amp;ad_click_id=Mjg5ODBkMjUtMGY2Ny00ZjQ2LWIxYzctNTYwNDU4ZTk1MmU2" xr:uid="{ED9D7FBD-CC14-4143-8101-D46F60ABE418}"/>
    <hyperlink ref="G41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" xr:uid="{C372FDA3-505C-4D4A-A30D-4AB99D157E25}"/>
  </hyperlinks>
  <pageMargins left="0.7" right="0.7" top="0.75" bottom="0.75" header="0.3" footer="0.3"/>
  <pageSetup scale="41" fitToHeight="0" orientation="landscape" r:id="rId19"/>
  <drawing r:id="rId2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1561-AF72-46C9-BD35-B66DEE1E3041}">
  <sheetPr>
    <pageSetUpPr fitToPage="1"/>
  </sheetPr>
  <dimension ref="A1:H1444"/>
  <sheetViews>
    <sheetView topLeftCell="A4" zoomScale="80" zoomScaleNormal="80" workbookViewId="0">
      <selection activeCell="G6" sqref="G6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42578125" style="12" customWidth="1"/>
    <col min="6" max="6" width="83.85546875" style="12" customWidth="1"/>
    <col min="7" max="7" width="59.42578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154" t="s">
        <v>106</v>
      </c>
      <c r="B3" s="1">
        <v>2</v>
      </c>
      <c r="C3" s="40"/>
      <c r="D3" s="3">
        <v>890</v>
      </c>
      <c r="E3" s="8" t="s">
        <v>107</v>
      </c>
      <c r="F3" s="2"/>
      <c r="G3" s="10" t="s">
        <v>108</v>
      </c>
      <c r="H3" s="7">
        <f t="shared" ref="H3:H4" si="0">D3*B3</f>
        <v>1780</v>
      </c>
    </row>
    <row r="4" spans="1:8" ht="237" customHeight="1">
      <c r="A4" s="154" t="s">
        <v>238</v>
      </c>
      <c r="B4" s="1">
        <v>5</v>
      </c>
      <c r="C4" s="40"/>
      <c r="D4" s="3">
        <v>380</v>
      </c>
      <c r="E4" s="8" t="s">
        <v>110</v>
      </c>
      <c r="F4" s="2"/>
      <c r="G4" s="10" t="s">
        <v>239</v>
      </c>
      <c r="H4" s="7">
        <f t="shared" si="0"/>
        <v>1900</v>
      </c>
    </row>
    <row r="5" spans="1:8" ht="237" customHeight="1">
      <c r="A5" s="155" t="s">
        <v>240</v>
      </c>
      <c r="B5" s="1">
        <v>3</v>
      </c>
      <c r="C5" s="40"/>
      <c r="D5" s="3">
        <v>2900</v>
      </c>
      <c r="E5" s="8" t="s">
        <v>143</v>
      </c>
      <c r="F5" s="2"/>
      <c r="G5" s="10" t="s">
        <v>241</v>
      </c>
      <c r="H5" s="7">
        <f>D5*B5</f>
        <v>8700</v>
      </c>
    </row>
    <row r="6" spans="1:8" ht="237" customHeight="1">
      <c r="A6" s="154" t="s">
        <v>242</v>
      </c>
      <c r="B6" s="1">
        <v>1</v>
      </c>
      <c r="C6" s="2"/>
      <c r="D6" s="15">
        <v>4789</v>
      </c>
      <c r="E6" s="8" t="s">
        <v>110</v>
      </c>
      <c r="F6" s="2"/>
      <c r="G6" s="16" t="s">
        <v>243</v>
      </c>
      <c r="H6" s="7">
        <f>D6*B6</f>
        <v>4789</v>
      </c>
    </row>
    <row r="7" spans="1:8" ht="15.75" customHeight="1">
      <c r="F7" s="13"/>
      <c r="G7" s="13" t="s">
        <v>10</v>
      </c>
      <c r="H7" s="14">
        <f>SUM(H3:H6)</f>
        <v>17169</v>
      </c>
    </row>
    <row r="8" spans="1:8" ht="15.75" customHeight="1">
      <c r="G8" s="13" t="s">
        <v>117</v>
      </c>
      <c r="H8" s="6">
        <f>H7*1.16</f>
        <v>19916.039999999997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xr:uid="{E5EBD5CB-3F90-414D-9456-898D7A11EB5E}"/>
    <hyperlink ref="G4" r:id="rId2" display="https://www.amazon.com.mx/Rasalas-Ra-8GB-10600U-Green-DBx1/dp/B07N628ZCH/ref=asc_df_B07N628ZCH/?tag=gledskshopmx-20&amp;linkCode=df0&amp;hvadid=698067890046&amp;hvpos=&amp;hvnetw=g&amp;hvrand=1043393620137419739&amp;hvpone=&amp;hvptwo=&amp;hvqmt=&amp;hvdev=c&amp;hvdvcmdl=&amp;hvlocint=&amp;hvlocphy=9073959&amp;hvtargid=pla-791330225946&amp;mcid=057d5f89addc37598dbf30ea3da700a4&amp;th=1" xr:uid="{71CE0873-907E-4E88-9383-3719034E5880}"/>
    <hyperlink ref="G5" r:id="rId3" display="https://www.amazon.com.mx/Seagate-IronWolf-Internal-Hard-Drive/dp/B09NHV3CK9/ref=asc_df_B09NHV3CK9/?tag=gledskshopmx-20&amp;linkCode=df0&amp;hvadid=629972226674&amp;hvpos=&amp;hvnetw=g&amp;hvrand=13138819791445596935&amp;hvpone=&amp;hvptwo=&amp;hvqmt=&amp;hvdev=c&amp;hvdvcmdl=&amp;hvlocint=&amp;hvlocphy=9073959&amp;hvtargid=pla-1730079707966&amp;psc=1&amp;mcid=b3a051e960ba3bd2b1813aac17cb3936" xr:uid="{DF55AED9-AE92-4338-AA89-8A0FCBF417B7}"/>
    <hyperlink ref="G6" r:id="rId4" display="https://www.amazon.com.mx/WD-Diskless-Network-Attached-Storage/dp/B01AWH05KK/ref=asc_df_B01AWH05KK/?tag=gledskshopmx-20&amp;linkCode=df0&amp;hvadid=295443628737&amp;hvpos=&amp;hvnetw=g&amp;hvrand=6344717820453045634&amp;hvpone=&amp;hvptwo=&amp;hvqmt=&amp;hvdev=c&amp;hvdvcmdl=&amp;hvlocint=&amp;hvlocphy=9073959&amp;hvtargid=pla-432219357336&amp;mcid=97bd7785db0233218db09723c9d54edc&amp;th=1" xr:uid="{530425D7-D8A2-459D-884D-EFAD281A58C9}"/>
  </hyperlinks>
  <pageMargins left="0.7" right="0.7" top="0.75" bottom="0.75" header="0.3" footer="0.3"/>
  <pageSetup scale="38" fitToHeight="0" orientation="landscape" r:id="rId5"/>
  <drawing r:id="rId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694-F7C4-4EF2-95D6-67191FDF30E4}">
  <sheetPr>
    <pageSetUpPr fitToPage="1"/>
  </sheetPr>
  <dimension ref="A1:H1444"/>
  <sheetViews>
    <sheetView topLeftCell="A5" zoomScale="80" zoomScaleNormal="80" workbookViewId="0">
      <selection activeCell="F6" sqref="F6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244</v>
      </c>
      <c r="B3" s="1">
        <v>3</v>
      </c>
      <c r="C3" s="2"/>
      <c r="D3" s="3">
        <v>957</v>
      </c>
      <c r="E3" s="8" t="s">
        <v>9</v>
      </c>
      <c r="F3" s="2"/>
      <c r="G3" s="10" t="s">
        <v>245</v>
      </c>
      <c r="H3" s="7">
        <f t="shared" ref="H3:H5" si="0">D3*B3</f>
        <v>2871</v>
      </c>
    </row>
    <row r="4" spans="1:8" ht="237" customHeight="1">
      <c r="A4" s="9" t="s">
        <v>246</v>
      </c>
      <c r="B4" s="1">
        <v>2</v>
      </c>
      <c r="C4" s="2"/>
      <c r="D4" s="39">
        <v>1650</v>
      </c>
      <c r="E4" s="8" t="s">
        <v>110</v>
      </c>
      <c r="F4" s="2"/>
      <c r="G4" s="10" t="s">
        <v>247</v>
      </c>
      <c r="H4" s="7">
        <f t="shared" si="0"/>
        <v>3300</v>
      </c>
    </row>
    <row r="5" spans="1:8" ht="237" customHeight="1">
      <c r="A5" s="9" t="s">
        <v>248</v>
      </c>
      <c r="B5" s="1">
        <v>2</v>
      </c>
      <c r="C5" s="2"/>
      <c r="D5" s="3">
        <v>799</v>
      </c>
      <c r="E5" s="8" t="s">
        <v>110</v>
      </c>
      <c r="F5" s="2"/>
      <c r="G5" s="10" t="s">
        <v>249</v>
      </c>
      <c r="H5" s="7">
        <f t="shared" si="0"/>
        <v>1598</v>
      </c>
    </row>
    <row r="6" spans="1:8" ht="237" customHeight="1">
      <c r="A6" s="9" t="s">
        <v>250</v>
      </c>
      <c r="B6" s="1">
        <v>8</v>
      </c>
      <c r="C6" s="2"/>
      <c r="D6" s="15">
        <v>342</v>
      </c>
      <c r="E6" s="8" t="s">
        <v>110</v>
      </c>
      <c r="F6" s="2"/>
      <c r="G6" s="16" t="s">
        <v>251</v>
      </c>
      <c r="H6" s="7">
        <f>D6*B6</f>
        <v>2736</v>
      </c>
    </row>
    <row r="7" spans="1:8" ht="15.75" customHeight="1">
      <c r="F7" s="13"/>
      <c r="G7" s="13" t="s">
        <v>10</v>
      </c>
      <c r="H7" s="14">
        <f>SUM(H3:H6)</f>
        <v>10505</v>
      </c>
    </row>
    <row r="8" spans="1:8" ht="15.75" customHeight="1">
      <c r="G8" s="13" t="s">
        <v>117</v>
      </c>
      <c r="H8" s="6">
        <f>H7*1.16</f>
        <v>12185.8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 t="s">
        <v>97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display="https://www.amazon.com.mx/Alxum-extensi%C3%B3n-amplificador-impresora-adaptador/dp/B09J116ZM6/ref=asc_df_B09J116ZM6/?tag=gledskshopmx-20&amp;linkCode=df0&amp;hvadid=645042109178&amp;hvpos=&amp;hvnetw=g&amp;hvrand=14897666641720193393&amp;hvpone=&amp;hvptwo=&amp;hvqmt=&amp;hvdev=c&amp;hvdvcmdl=&amp;hvlocint=&amp;hvlocphy=9073959&amp;hvtargid=pla-1652719678708&amp;psc=1" xr:uid="{67DDC2B9-8479-464A-9F0A-A592F8005EB5}"/>
    <hyperlink ref="G5" r:id="rId2" display="https://www.amazon.com.mx/DASKING-El%C3%A9ctrico-Comprimido-Inal%C3%A1mbrico-Velocidades/dp/B0B2D4RZGP/ref=asc_df_B0B2D4RZGP/?tag=gledskshopmx-20&amp;linkCode=df0&amp;hvadid=547271681657&amp;hvpos=&amp;hvnetw=g&amp;hvrand=8178484062386370569&amp;hvpone=&amp;hvptwo=&amp;hvqmt=&amp;hvdev=c&amp;hvdvcmdl=&amp;hvlocint=&amp;hvlocphy=9073959&amp;hvtargid=pla-1678216628777&amp;psc=1" xr:uid="{0F3172B6-8933-4F03-BAC0-5583347CEEAC}"/>
    <hyperlink ref="G6" r:id="rId3" display="https://www.amazon.com.mx/Designers-Edge-Heavy-Storage-Wheel/dp/B000FPDKPM/ref=d_pd_sbs_sccl_3_8/130-6967055-5885431?pd_rd_w=UH8rX&amp;content-id=amzn1.sym.c9a1116c-071c-40ed-bd6b-741144246385&amp;pf_rd_p=c9a1116c-071c-40ed-bd6b-741144246385&amp;pf_rd_r=5MW26J443687ZKYQ22JN&amp;pd_rd_wg=nn2fa&amp;pd_rd_r=dc113ee4-dd7f-468e-8cf1-97d151170fde&amp;pd_rd_i=B000FPDKPM&amp;th=1" xr:uid="{D60CC2D1-3323-401B-86F4-34125E004DBB}"/>
    <hyperlink ref="G4" r:id="rId4" display="https://www.amazon.com.mx/Pyle-PLPTS2-PylePro-Notebook-Stand/dp/B003GEJ5J4/ref=asc_df_B003GEJ5PI/?tag=gledskshopmx-20&amp;linkCode=df0&amp;hvadid=316067719357&amp;hvpos=&amp;hvnetw=g&amp;hvrand=5531201057262484887&amp;hvpone=&amp;hvptwo=&amp;hvqmt=&amp;hvdev=c&amp;hvdvcmdl=&amp;hvlocint=&amp;hvlocphy=9073959&amp;hvtargid=pla-436804196548&amp;th=1" xr:uid="{1560D714-1AD2-41B2-8AE3-06E0D57E1392}"/>
  </hyperlinks>
  <pageMargins left="0.7" right="0.7" top="0.75" bottom="0.75" header="0.3" footer="0.3"/>
  <pageSetup scale="38" fitToHeight="0" orientation="landscape" r:id="rId5"/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D169-B9C8-427C-8C75-7C8B094AA22B}">
  <sheetPr>
    <pageSetUpPr fitToPage="1"/>
  </sheetPr>
  <dimension ref="A1:H1444"/>
  <sheetViews>
    <sheetView topLeftCell="A5" zoomScale="80" zoomScaleNormal="80" workbookViewId="0">
      <selection activeCell="A7" sqref="A7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102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156</v>
      </c>
      <c r="B3" s="1">
        <v>2</v>
      </c>
      <c r="C3" s="2"/>
      <c r="D3" s="3">
        <v>3920.15</v>
      </c>
      <c r="E3" s="8" t="s">
        <v>110</v>
      </c>
      <c r="F3" s="2"/>
      <c r="G3" s="10" t="s">
        <v>157</v>
      </c>
      <c r="H3" s="7">
        <f t="shared" ref="H3" si="0">D3*B3</f>
        <v>7840.3</v>
      </c>
    </row>
    <row r="4" spans="1:8" ht="237" customHeight="1">
      <c r="A4" s="9" t="s">
        <v>252</v>
      </c>
      <c r="B4" s="1">
        <v>1</v>
      </c>
      <c r="C4" s="2"/>
      <c r="D4" s="15">
        <v>528</v>
      </c>
      <c r="E4" s="8" t="s">
        <v>110</v>
      </c>
      <c r="F4" s="2"/>
      <c r="G4" s="16" t="s">
        <v>253</v>
      </c>
      <c r="H4" s="7">
        <f>D4*B4</f>
        <v>528</v>
      </c>
    </row>
    <row r="5" spans="1:8" ht="237" customHeight="1">
      <c r="A5" s="9" t="s">
        <v>254</v>
      </c>
      <c r="B5" s="1">
        <v>3</v>
      </c>
      <c r="C5" s="2"/>
      <c r="D5" s="15">
        <v>479</v>
      </c>
      <c r="E5" s="8" t="s">
        <v>110</v>
      </c>
      <c r="F5" s="2"/>
      <c r="G5" s="16" t="s">
        <v>255</v>
      </c>
      <c r="H5" s="7">
        <f>D5*B5</f>
        <v>1437</v>
      </c>
    </row>
    <row r="6" spans="1:8" ht="237" customHeight="1">
      <c r="A6" s="9" t="s">
        <v>256</v>
      </c>
      <c r="B6" s="1">
        <v>2</v>
      </c>
      <c r="C6" s="2"/>
      <c r="D6" s="15">
        <v>1879</v>
      </c>
      <c r="E6" s="8" t="s">
        <v>166</v>
      </c>
      <c r="F6" s="2"/>
      <c r="G6" s="16" t="s">
        <v>257</v>
      </c>
      <c r="H6" s="7">
        <f>D6*B6</f>
        <v>3758</v>
      </c>
    </row>
    <row r="7" spans="1:8" ht="15.75" customHeight="1">
      <c r="F7" s="13"/>
      <c r="G7" s="13" t="s">
        <v>10</v>
      </c>
      <c r="H7" s="14">
        <f>SUM(H3:H6)</f>
        <v>13563.3</v>
      </c>
    </row>
    <row r="8" spans="1:8" ht="15.75" customHeight="1">
      <c r="G8" s="13" t="s">
        <v>117</v>
      </c>
      <c r="H8" s="6">
        <f>H7*1.16</f>
        <v>15733.427999999998</v>
      </c>
    </row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>
      <c r="G16" s="11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</sheetData>
  <hyperlinks>
    <hyperlink ref="G3" r:id="rId1" display="https://www.amazon.com.mx/C%C3%A1mara-web-Logitech-BRIO-UHD/dp/B08H8NZ5TN/ref=sr_1_27?__mk_es_MX=%C3%85M%C3%85%C5%BD%C3%95%C3%91&amp;crid=23XGKH1QQJRY&amp;keywords=camara+web+logitech&amp;qid=1673127669&amp;s=electronics&amp;sprefix=camara+web+logitech%2Celectronics%2C114&amp;sr=1-27&amp;ufe=app_do%3Aamzn1.fos.2f990652-065f-4ce4-905d-4c9d6a080141" xr:uid="{364571BB-846D-4688-B349-4F7BC8C95506}"/>
    <hyperlink ref="G6" r:id="rId2" xr:uid="{91DDB64C-1D91-4F16-8FA3-46B8CC9F54A8}"/>
    <hyperlink ref="G4" r:id="rId3" display="https://www.amazon.com.mx/Divisor-Entrada-Salidas-distribuci%C3%B3n-Selector/dp/B08YFC99VN/ref=asc_df_B08YFC99VN/?tag=gledskshopmx-20&amp;linkCode=df0&amp;hvadid=547305952557&amp;hvpos=&amp;hvnetw=g&amp;hvrand=13652429806681715781&amp;hvpone=&amp;hvptwo=&amp;hvqmt=&amp;hvdev=c&amp;hvdvcmdl=&amp;hvlocint=&amp;hvlocphy=9073959&amp;hvtargid=pla-1598999465958&amp;psc=1" xr:uid="{F4C61E71-5DA2-42E8-8D86-38DB46D203B4}"/>
    <hyperlink ref="G5" r:id="rId4" display="https://www.amazon.com.mx/Dell-Teclado-al%C3%A1mbrico-KM300C-Espa%C3%B1ol/dp/B0B77NQCPG/ref=asc_df_B0B77NQCPG/?tag=gledskshopmx-20&amp;linkCode=df0&amp;hvadid=630063835649&amp;hvpos=&amp;hvnetw=g&amp;hvrand=18047783902399482878&amp;hvpone=&amp;hvptwo=&amp;hvqmt=&amp;hvdev=c&amp;hvdvcmdl=&amp;hvlocint=&amp;hvlocphy=9073959&amp;hvtargid=pla-1801663475446&amp;psc=1" xr:uid="{94CF6E0D-EBA2-4BA8-B272-4477EDB04A1A}"/>
  </hyperlinks>
  <pageMargins left="0.7" right="0.7" top="0.75" bottom="0.75" header="0.3" footer="0.3"/>
  <pageSetup scale="38" fitToHeight="0" orientation="landscape" r:id="rId5"/>
  <drawing r:id="rId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96AA-829D-4A76-90E3-951AF6891BEF}">
  <sheetPr>
    <pageSetUpPr fitToPage="1"/>
  </sheetPr>
  <dimension ref="A1:H1461"/>
  <sheetViews>
    <sheetView topLeftCell="A21" zoomScale="90" zoomScaleNormal="90" workbookViewId="0">
      <selection activeCell="A21" sqref="A21"/>
    </sheetView>
  </sheetViews>
  <sheetFormatPr baseColWidth="10" defaultColWidth="14.42578125" defaultRowHeight="15" customHeight="1"/>
  <cols>
    <col min="1" max="1" width="45.140625" style="12" customWidth="1"/>
    <col min="2" max="2" width="14.28515625" style="12" customWidth="1"/>
    <col min="3" max="3" width="39.140625" style="12" customWidth="1"/>
    <col min="4" max="4" width="1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258</v>
      </c>
      <c r="B3" s="1">
        <v>3</v>
      </c>
      <c r="C3" s="2"/>
      <c r="D3" s="15">
        <v>1320</v>
      </c>
      <c r="E3" s="8" t="s">
        <v>259</v>
      </c>
      <c r="F3" s="2"/>
      <c r="G3" s="16" t="s">
        <v>260</v>
      </c>
      <c r="H3" s="7">
        <f t="shared" ref="H3:H22" si="0">D3*B3</f>
        <v>3960</v>
      </c>
    </row>
    <row r="4" spans="1:8" ht="237" customHeight="1">
      <c r="A4" s="9" t="s">
        <v>242</v>
      </c>
      <c r="B4" s="1">
        <v>1</v>
      </c>
      <c r="C4" s="2"/>
      <c r="D4" s="15">
        <v>3452</v>
      </c>
      <c r="E4" s="8" t="s">
        <v>110</v>
      </c>
      <c r="F4" s="2"/>
      <c r="G4" s="16" t="s">
        <v>261</v>
      </c>
      <c r="H4" s="7">
        <f t="shared" si="0"/>
        <v>3452</v>
      </c>
    </row>
    <row r="5" spans="1:8" ht="237" customHeight="1">
      <c r="A5" s="9" t="s">
        <v>262</v>
      </c>
      <c r="B5" s="1">
        <v>3</v>
      </c>
      <c r="C5" s="2"/>
      <c r="D5" s="15">
        <v>522</v>
      </c>
      <c r="E5" s="8" t="s">
        <v>110</v>
      </c>
      <c r="F5" s="2"/>
      <c r="G5" s="16" t="s">
        <v>263</v>
      </c>
      <c r="H5" s="7">
        <f t="shared" si="0"/>
        <v>1566</v>
      </c>
    </row>
    <row r="6" spans="1:8" ht="237" customHeight="1">
      <c r="A6" s="9" t="s">
        <v>264</v>
      </c>
      <c r="B6" s="1">
        <v>2</v>
      </c>
      <c r="C6" s="2"/>
      <c r="D6" s="15">
        <v>60</v>
      </c>
      <c r="E6" s="8" t="s">
        <v>166</v>
      </c>
      <c r="F6" s="2"/>
      <c r="G6" s="16" t="s">
        <v>265</v>
      </c>
      <c r="H6" s="7">
        <f t="shared" si="0"/>
        <v>120</v>
      </c>
    </row>
    <row r="7" spans="1:8" ht="237" customHeight="1">
      <c r="A7" s="9" t="s">
        <v>266</v>
      </c>
      <c r="B7" s="1">
        <v>1</v>
      </c>
      <c r="C7" s="2"/>
      <c r="D7" s="15">
        <v>241.57</v>
      </c>
      <c r="E7" s="8" t="s">
        <v>110</v>
      </c>
      <c r="F7" s="2"/>
      <c r="G7" s="16" t="s">
        <v>267</v>
      </c>
      <c r="H7" s="7">
        <f t="shared" si="0"/>
        <v>241.57</v>
      </c>
    </row>
    <row r="8" spans="1:8" ht="237" customHeight="1">
      <c r="A8" s="9" t="s">
        <v>268</v>
      </c>
      <c r="B8" s="1">
        <v>1</v>
      </c>
      <c r="C8" s="2"/>
      <c r="D8" s="15">
        <v>275</v>
      </c>
      <c r="E8" s="8" t="s">
        <v>110</v>
      </c>
      <c r="F8" s="2"/>
      <c r="G8" s="16" t="s">
        <v>269</v>
      </c>
      <c r="H8" s="7">
        <f t="shared" si="0"/>
        <v>275</v>
      </c>
    </row>
    <row r="9" spans="1:8" ht="237" customHeight="1">
      <c r="A9" s="9" t="s">
        <v>270</v>
      </c>
      <c r="B9" s="1">
        <v>1</v>
      </c>
      <c r="C9" s="2"/>
      <c r="D9" s="15">
        <v>275</v>
      </c>
      <c r="E9" s="8" t="s">
        <v>110</v>
      </c>
      <c r="F9" s="2"/>
      <c r="G9" s="16" t="s">
        <v>271</v>
      </c>
      <c r="H9" s="7">
        <f t="shared" si="0"/>
        <v>275</v>
      </c>
    </row>
    <row r="10" spans="1:8" ht="237" customHeight="1">
      <c r="A10" s="9" t="s">
        <v>272</v>
      </c>
      <c r="B10" s="1">
        <v>2</v>
      </c>
      <c r="C10" s="2"/>
      <c r="D10" s="15">
        <v>425</v>
      </c>
      <c r="E10" s="8"/>
      <c r="F10" s="2"/>
      <c r="G10" s="16" t="s">
        <v>273</v>
      </c>
      <c r="H10" s="7">
        <f t="shared" si="0"/>
        <v>850</v>
      </c>
    </row>
    <row r="11" spans="1:8" ht="237" customHeight="1">
      <c r="A11" s="41" t="s">
        <v>274</v>
      </c>
      <c r="B11" s="42">
        <v>2</v>
      </c>
      <c r="C11" s="43"/>
      <c r="D11" s="44">
        <v>199</v>
      </c>
      <c r="E11" s="45" t="s">
        <v>110</v>
      </c>
      <c r="F11" s="43"/>
      <c r="G11" s="46" t="s">
        <v>275</v>
      </c>
      <c r="H11" s="47">
        <f t="shared" si="0"/>
        <v>398</v>
      </c>
    </row>
    <row r="12" spans="1:8" ht="237" customHeight="1">
      <c r="A12" s="9" t="s">
        <v>276</v>
      </c>
      <c r="B12" s="1">
        <v>2</v>
      </c>
      <c r="C12" s="2"/>
      <c r="D12" s="15">
        <v>99.28</v>
      </c>
      <c r="E12" s="8" t="s">
        <v>9</v>
      </c>
      <c r="F12" s="2"/>
      <c r="G12" s="16" t="s">
        <v>277</v>
      </c>
      <c r="H12" s="7">
        <f t="shared" si="0"/>
        <v>198.56</v>
      </c>
    </row>
    <row r="13" spans="1:8" ht="237" customHeight="1">
      <c r="A13" s="9" t="s">
        <v>278</v>
      </c>
      <c r="B13" s="1">
        <v>1</v>
      </c>
      <c r="C13" s="2"/>
      <c r="D13" s="15">
        <v>986.5</v>
      </c>
      <c r="E13" s="8" t="s">
        <v>110</v>
      </c>
      <c r="F13" s="2"/>
      <c r="G13" s="16" t="s">
        <v>279</v>
      </c>
      <c r="H13" s="7">
        <f t="shared" si="0"/>
        <v>986.5</v>
      </c>
    </row>
    <row r="14" spans="1:8" ht="237" customHeight="1">
      <c r="A14" s="9" t="s">
        <v>280</v>
      </c>
      <c r="B14" s="1">
        <v>2</v>
      </c>
      <c r="C14" s="2"/>
      <c r="D14" s="15">
        <v>430.81</v>
      </c>
      <c r="E14" s="8" t="s">
        <v>9</v>
      </c>
      <c r="F14" s="2"/>
      <c r="G14" s="16" t="s">
        <v>281</v>
      </c>
      <c r="H14" s="7">
        <f t="shared" si="0"/>
        <v>861.62</v>
      </c>
    </row>
    <row r="15" spans="1:8" ht="237" customHeight="1">
      <c r="A15" s="9" t="s">
        <v>282</v>
      </c>
      <c r="B15" s="1">
        <v>2</v>
      </c>
      <c r="C15" s="2"/>
      <c r="D15" s="15">
        <v>136.66</v>
      </c>
      <c r="E15" s="8" t="s">
        <v>9</v>
      </c>
      <c r="F15" s="2"/>
      <c r="G15" s="16" t="s">
        <v>283</v>
      </c>
      <c r="H15" s="7">
        <f t="shared" si="0"/>
        <v>273.32</v>
      </c>
    </row>
    <row r="16" spans="1:8" ht="237" customHeight="1">
      <c r="A16" s="9" t="s">
        <v>284</v>
      </c>
      <c r="B16" s="1">
        <v>1</v>
      </c>
      <c r="C16" s="2"/>
      <c r="D16" s="15">
        <v>148.19999999999999</v>
      </c>
      <c r="E16" s="8" t="s">
        <v>9</v>
      </c>
      <c r="F16" s="2"/>
      <c r="G16" s="16" t="s">
        <v>285</v>
      </c>
      <c r="H16" s="7">
        <f t="shared" si="0"/>
        <v>148.19999999999999</v>
      </c>
    </row>
    <row r="17" spans="1:8" ht="237" customHeight="1">
      <c r="A17" s="9" t="s">
        <v>286</v>
      </c>
      <c r="B17" s="1">
        <v>2</v>
      </c>
      <c r="C17" s="2"/>
      <c r="D17" s="15">
        <v>59</v>
      </c>
      <c r="E17" s="8" t="s">
        <v>9</v>
      </c>
      <c r="F17" s="2"/>
      <c r="G17" s="16" t="s">
        <v>287</v>
      </c>
      <c r="H17" s="7">
        <f t="shared" si="0"/>
        <v>118</v>
      </c>
    </row>
    <row r="18" spans="1:8" ht="237" customHeight="1">
      <c r="A18" s="9" t="s">
        <v>288</v>
      </c>
      <c r="B18" s="1">
        <v>2</v>
      </c>
      <c r="C18" s="2"/>
      <c r="D18" s="15">
        <v>309</v>
      </c>
      <c r="E18" s="8" t="s">
        <v>110</v>
      </c>
      <c r="F18" s="2"/>
      <c r="G18" s="16" t="s">
        <v>289</v>
      </c>
      <c r="H18" s="7">
        <f t="shared" si="0"/>
        <v>618</v>
      </c>
    </row>
    <row r="19" spans="1:8" ht="237" customHeight="1">
      <c r="A19" s="9" t="s">
        <v>290</v>
      </c>
      <c r="B19" s="1">
        <v>2</v>
      </c>
      <c r="C19" s="2"/>
      <c r="D19" s="15">
        <v>149</v>
      </c>
      <c r="E19" s="8" t="s">
        <v>110</v>
      </c>
      <c r="F19" s="2"/>
      <c r="G19" s="16" t="s">
        <v>291</v>
      </c>
      <c r="H19" s="7">
        <f t="shared" si="0"/>
        <v>298</v>
      </c>
    </row>
    <row r="20" spans="1:8" ht="237" customHeight="1">
      <c r="A20" s="9" t="s">
        <v>292</v>
      </c>
      <c r="B20" s="1">
        <v>2</v>
      </c>
      <c r="C20" s="2"/>
      <c r="D20" s="15">
        <v>436.65</v>
      </c>
      <c r="E20" s="8" t="s">
        <v>110</v>
      </c>
      <c r="F20" s="2"/>
      <c r="G20" s="16" t="s">
        <v>293</v>
      </c>
      <c r="H20" s="7">
        <f t="shared" si="0"/>
        <v>873.3</v>
      </c>
    </row>
    <row r="21" spans="1:8" ht="237" customHeight="1">
      <c r="A21" s="9" t="s">
        <v>294</v>
      </c>
      <c r="B21" s="1">
        <v>2</v>
      </c>
      <c r="C21" s="2"/>
      <c r="D21" s="15">
        <v>207</v>
      </c>
      <c r="E21" s="8" t="s">
        <v>110</v>
      </c>
      <c r="F21" s="2"/>
      <c r="G21" s="16" t="s">
        <v>295</v>
      </c>
      <c r="H21" s="7">
        <f t="shared" si="0"/>
        <v>414</v>
      </c>
    </row>
    <row r="22" spans="1:8" ht="237" customHeight="1">
      <c r="A22" s="9" t="s">
        <v>296</v>
      </c>
      <c r="B22" s="1">
        <v>2</v>
      </c>
      <c r="C22" s="2"/>
      <c r="D22" s="15">
        <v>213.88</v>
      </c>
      <c r="E22" s="8" t="s">
        <v>110</v>
      </c>
      <c r="F22" s="2"/>
      <c r="G22" s="16" t="s">
        <v>297</v>
      </c>
      <c r="H22" s="7">
        <f t="shared" si="0"/>
        <v>427.76</v>
      </c>
    </row>
    <row r="23" spans="1:8" ht="46.5" customHeight="1">
      <c r="A23" s="9"/>
      <c r="B23" s="1"/>
      <c r="C23" s="2"/>
      <c r="D23" s="15"/>
      <c r="E23" s="8"/>
      <c r="F23" s="2"/>
      <c r="G23" s="16"/>
      <c r="H23" s="7"/>
    </row>
    <row r="24" spans="1:8" ht="15.75" customHeight="1">
      <c r="F24" s="13"/>
      <c r="G24" s="13" t="s">
        <v>10</v>
      </c>
      <c r="H24" s="14">
        <f>SUM(H3:H23)</f>
        <v>16354.83</v>
      </c>
    </row>
    <row r="25" spans="1:8" ht="15.75" customHeight="1">
      <c r="G25" s="13" t="s">
        <v>117</v>
      </c>
      <c r="H25" s="6">
        <f>H24*1.16</f>
        <v>18971.602799999997</v>
      </c>
    </row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spans="7:7" ht="15.75" customHeight="1">
      <c r="G33" s="11"/>
    </row>
    <row r="34" spans="7:7" ht="15.75" customHeight="1"/>
    <row r="35" spans="7:7" ht="15.75" customHeight="1"/>
    <row r="36" spans="7:7" ht="15.75" customHeight="1"/>
    <row r="37" spans="7:7" ht="15.75" customHeight="1"/>
    <row r="38" spans="7:7" ht="15.75" customHeight="1"/>
    <row r="39" spans="7:7" ht="15.75" customHeight="1"/>
    <row r="40" spans="7:7" ht="15.75" customHeight="1"/>
    <row r="41" spans="7:7" ht="15.75" customHeight="1"/>
    <row r="42" spans="7:7" ht="15.75" customHeight="1"/>
    <row r="43" spans="7:7" ht="15.75" customHeight="1"/>
    <row r="44" spans="7:7" ht="15.75" customHeight="1"/>
    <row r="45" spans="7:7" ht="15.75" customHeight="1"/>
    <row r="46" spans="7:7" ht="15.75" customHeight="1"/>
    <row r="47" spans="7:7" ht="15.75" customHeight="1"/>
    <row r="48" spans="7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</sheetData>
  <hyperlinks>
    <hyperlink ref="G4" r:id="rId1" display="https://www.amazon.com.mx/WD-Diskless-Network-Attached-Storage/dp/B01AWH05KK/ref=asc_df_B01AWH05KK/?tag=gledskshopmx-20&amp;linkCode=df0&amp;hvadid=295443628737&amp;hvpos=&amp;hvnetw=g&amp;hvrand=12098317965969360793&amp;hvpone=&amp;hvptwo=&amp;hvqmt=&amp;hvdev=c&amp;hvdvcmdl=&amp;hvlocint=&amp;hvlocphy=9134965&amp;hvtargid=pla-432219357336&amp;psc=1" xr:uid="{57A4593F-57BD-409D-BB5F-7C9517F83437}"/>
    <hyperlink ref="G6" display="https://www.cyberpuerta.mx/Computo-Hardware/Adaptadores/Adaptadores-Audio/Adaptadores-Audio-AUX/Steren-Adaptador-de-Audio-6-3mm-Macho-Jack-Cannon-Hembra-Plata.html?gclid=Cj0KCQjwtO-kBhDIARIsAL6LorconjmcEl0SgiIuUGxBn90GQYkPsEbyyXi8pKH227yVFJHH_N5Qz94aAmRxE" xr:uid="{5B93612A-382F-4DBB-8614-B0397FEA73F7}"/>
    <hyperlink ref="G7" display="https://www.amazon.com.mx/Adaptador-Professional-construcci%C3%B3n-micr%C3%B3fono-Converter/dp/B076JC589M/ref=sr_1_11?__mk_es_MX=%C3%85M%C3%85%C5%BD%C3%95%C3%91&amp;crid=13YN3JS2A0ZH4&amp;keywords=plug+%2B+canon+%2B&amp;qid=1687995739&amp;sprefix=plug+canon+%2Caps%2C131&amp;" xr:uid="{417FC9C2-4831-414A-B89E-2C616198E6FE}"/>
    <hyperlink ref="G8" display="https://www.amazon.com.mx/Cable-Matters-Paquete-adaptadores-adaptador/dp/B08TPYCK51/ref=asc_df_B08TPYCK51/?tag=gledskshopmx-20&amp;linkCode=df0&amp;hvadid=629920602423&amp;hvpos=&amp;hvnetw=g&amp;hvrand=4579579533865784073&amp;hvpone=&amp;hvptwo=&amp;hvqmt=&amp;hvdev=c&amp;hvdvcmdl=&amp;hvlocint=&amp;h" xr:uid="{4E527448-BFB2-45CB-A3A4-1C35A5F90C22}"/>
    <hyperlink ref="G9" r:id="rId2" xr:uid="{3280326E-3964-4139-9802-2D804918448C}"/>
    <hyperlink ref="G11" display="https://www.amazon.com.mx/UGREEN-Adaptador-est%C3%A9reo-Chapado-Paquete/dp/B01D82XXGO/ref=asc_df_B01D82XXGO/?tag=gledskshopmx-20&amp;linkCode=df0&amp;hvadid=295461180142&amp;hvpos=&amp;hvnetw=g&amp;hvrand=434841974831347133&amp;hvpone=&amp;hvptwo=&amp;hvqmt=&amp;hvdev=c&amp;hvdvcmdl=&amp;hvlocint=&amp;" xr:uid="{9062CD00-82D4-4B6A-8CC1-299F0BE01AD1}"/>
    <hyperlink ref="G12" r:id="rId3" location="position=41&amp;search_layout=grid&amp;type=item&amp;tracking_id=973321d4-96c0-4ed4-9695-7a9deabad1b9" xr:uid="{240039C6-3549-45B8-A0C2-6CE313B79A28}"/>
    <hyperlink ref="G10" display="https://www.amazon.com.mx/Eboxer-3-5mm-Macho-Blindado-Auriculares/dp/B07R9QYXM5/ref=asc_df_B07R9QYXM5/?tag=gledskshopmx-20&amp;linkCode=df0&amp;hvadid=427037256912&amp;hvpos=&amp;hvnetw=g&amp;hvrand=7954749316938499315&amp;hvpone=&amp;hvptwo=&amp;hvqmt=&amp;hvdev=c&amp;hvdvcmdl=&amp;hvlocint=&amp;hvloc" xr:uid="{8070F8CB-BFDC-43EC-8773-3EDAC3609C73}"/>
    <hyperlink ref="G13" display="https://www.amazon.com.mx/StarTech-USB2HAB65AC-Activo-Amplificado-Impresora/dp/B00C6I1CB0/ref=asc_df_B00C6I1CB0/?tag=gledskshopmx-20&amp;linkCode=df0&amp;hvadid=476119879348&amp;hvpos=&amp;hvnetw=g&amp;hvrand=8823279627940479744&amp;hvpone=&amp;hvptwo=&amp;hvqmt=&amp;hvdev=c&amp;hvdvcmdl=&amp;hvloc" xr:uid="{5D1E2101-E6DE-45B9-968F-088AD80EF72D}"/>
    <hyperlink ref="G14" display="https://articulo.mercadolibre.com.mx/MLM-1653221651-kit-de-soldador-electronica-con-pantalla-lcd-digital-60w-_JM#is_advertising=true&amp;position=1&amp;search_layout=grid&amp;type=pad&amp;tracking_id=cf5a8615-e71c-4c11-b539-254f7ac1a170&amp;is_advertising=true&amp;ad_domain=VQCA" xr:uid="{87AAE233-545F-401A-8B8C-01ACF430A432}"/>
    <hyperlink ref="G15" r:id="rId4" location="position=1&amp;search_layout=stack&amp;type=item&amp;tracking_id=3832b66c-fc2a-4350-b182-8dd52a10bf9a" xr:uid="{45283D00-478D-4FBF-9FA6-DEB3ABB85EB9}"/>
    <hyperlink ref="G16" display="https://articulo.mercadolibre.com.mx/MLM-1857790805-4-pcs-soldadura-de-aleacion-de-estanoplomo-reparaciones-_JM#is_advertising=true&amp;position=3&amp;search_layout=grid&amp;type=pad&amp;tracking_id=8631d527-e249-4b23-a1fa-6af1deaa6d5c&amp;is_advertising=true&amp;ad_domain=VQCAT" xr:uid="{1A07C539-CBC8-4634-B87A-AFD13B13B657}"/>
    <hyperlink ref="G17" display="https://articulo.mercadolibre.com.mx/MLM-790079176-pasta-para-soldar-steren-sol-060-soldek-flux-60-gramos-_JM#is_advertising=true&amp;position=1&amp;search_layout=grid&amp;type=pad&amp;tracking_id=5f1c39b8-5c7b-4380-9428-7e36c3caa1ad&amp;is_advertising=true&amp;ad_domain=VQCATCO" xr:uid="{04ACB929-B66E-47C2-B28F-294313C7B909}"/>
    <hyperlink ref="G18" display="https://www.amazon.com.mx/Kit-Destornilladores-precisi%C3%B3n-130-Herramientas/dp/B096NZLD67/ref=sr_1_1_sspa?__mk_es_MX=%C3%85M%C3%85%C5%BD%C3%95%C3%91&amp;crid=Y857VODER3RU&amp;keywords=quit+de+mantenimiento&amp;qid=1688069106&amp;s=industrial&amp;sprefix=quit+de+mantenimie" xr:uid="{A06C8011-38AB-4483-990D-C12C28E4A672}"/>
    <hyperlink ref="G19" display="https://www.amazon.com.mx/STEREN-isoprop%C3%ADlico-Limpiador-circuitos-LIM-ALH-L/dp/B09DMPNLXS/ref=asc_df_B09DMPNLXS/?tag=gledskshopmx-20&amp;linkCode=df0&amp;hvadid=522170751353&amp;hvpos=&amp;hvnetw=g&amp;hvrand=13094129803179785540&amp;hvpone=&amp;hvptwo=&amp;hvqmt=&amp;hvdev=c&amp;hvdvcmdl=" xr:uid="{0F8FAB91-74DB-4328-A2EE-7FAAA77F0515}"/>
    <hyperlink ref="G20" display="https://www.amazon.com.mx/Warmstor-Drive-Adapter-Converter-External/dp/B076WZ1N4K/ref=sr_1_21?__mk_es_MX=%C3%85M%C3%85%C5%BD%C3%95%C3%91&amp;crid=3QV8QVKFWHI0M&amp;keywords=kit+de+cable+sata&amp;qid=1688076521&amp;s=electronics&amp;sprefix=it+de+cable+sata%2Celectronics%2C14" xr:uid="{BF94C331-BD14-4E37-8B8C-EF073B6B31C4}"/>
    <hyperlink ref="G21" display="https://www.amazon.com.mx/Volteck-CIVE-10N-Cinta-contacto-doble/dp/B01HMMOC6Q/ref=asc_df_B01HMMOC6Q/?tag=gledskshopmx-20&amp;linkCode=df0&amp;hvadid=360630178062&amp;hvpos=&amp;hvnetw=g&amp;hvrand=8996275068604492193&amp;hvpone=&amp;hvptwo=&amp;hvqmt=&amp;hvdev=c&amp;hvdvcmdl=&amp;hvlocint=&amp;hvlocph" xr:uid="{18642AFE-3B4A-4EDF-AAED-168B9F37E77F}"/>
    <hyperlink ref="G22" display="https://www.amazon.com.mx/Prolicom-PROLMP060-Limpiador-Antiest%C3%A1tico-Est%C3%A1ticos/dp/B00VVQRLP4/ref=asc_df_B00VVQRLP4/?tag=gledskshopmx-20&amp;linkCode=df0&amp;hvadid=360579816230&amp;hvpos=&amp;hvnetw=g&amp;hvrand=6176974425973857022&amp;hvpone=&amp;hvptwo=&amp;hvqmt=&amp;hvdev=c&amp;hvd" xr:uid="{24E5E008-6C5B-4C7E-AA72-18BB3AB1854D}"/>
  </hyperlinks>
  <printOptions horizontalCentered="1"/>
  <pageMargins left="0.39370078740157483" right="0.39370078740157483" top="0.39370078740157483" bottom="0.39370078740157483" header="0.31496062992125984" footer="0.31496062992125984"/>
  <pageSetup scale="41" fitToHeight="0" orientation="landscape" r:id="rId5"/>
  <drawing r:id="rId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3731E-988D-4CF5-A296-8AD569E66D77}">
  <sheetPr>
    <pageSetUpPr fitToPage="1"/>
  </sheetPr>
  <dimension ref="A1:H1445"/>
  <sheetViews>
    <sheetView zoomScale="80" zoomScaleNormal="80" workbookViewId="0">
      <selection activeCell="A7" sqref="A7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298</v>
      </c>
      <c r="B3" s="1">
        <v>2</v>
      </c>
      <c r="C3" s="2"/>
      <c r="D3" s="3">
        <v>1608</v>
      </c>
      <c r="E3" s="8" t="s">
        <v>299</v>
      </c>
      <c r="F3" s="2"/>
      <c r="G3" s="10" t="s">
        <v>300</v>
      </c>
      <c r="H3" s="7">
        <f t="shared" ref="H3:H4" si="0">D3*B3</f>
        <v>3216</v>
      </c>
    </row>
    <row r="4" spans="1:8" ht="237" customHeight="1">
      <c r="A4" s="9" t="s">
        <v>301</v>
      </c>
      <c r="B4" s="1">
        <v>4</v>
      </c>
      <c r="C4" s="2"/>
      <c r="D4" s="3">
        <v>839</v>
      </c>
      <c r="E4" s="8" t="s">
        <v>302</v>
      </c>
      <c r="F4" s="2"/>
      <c r="G4" s="10" t="s">
        <v>303</v>
      </c>
      <c r="H4" s="7">
        <f t="shared" si="0"/>
        <v>3356</v>
      </c>
    </row>
    <row r="5" spans="1:8" ht="237" customHeight="1">
      <c r="A5" s="9" t="s">
        <v>304</v>
      </c>
      <c r="B5" s="1">
        <v>2</v>
      </c>
      <c r="C5" s="2"/>
      <c r="D5" s="15">
        <v>1849</v>
      </c>
      <c r="E5" s="8" t="s">
        <v>305</v>
      </c>
      <c r="F5" s="2"/>
      <c r="G5" s="16" t="s">
        <v>306</v>
      </c>
      <c r="H5" s="7">
        <f>D5*B5</f>
        <v>3698</v>
      </c>
    </row>
    <row r="6" spans="1:8" ht="237" customHeight="1">
      <c r="A6" s="9" t="s">
        <v>307</v>
      </c>
      <c r="B6" s="1">
        <v>1</v>
      </c>
      <c r="C6" s="2"/>
      <c r="D6" s="15">
        <v>2577</v>
      </c>
      <c r="E6" s="8" t="s">
        <v>110</v>
      </c>
      <c r="F6" s="2"/>
      <c r="G6" s="16" t="s">
        <v>308</v>
      </c>
      <c r="H6" s="7">
        <f>D6*B6</f>
        <v>2577</v>
      </c>
    </row>
    <row r="7" spans="1:8" ht="237" customHeight="1">
      <c r="A7" s="9" t="s">
        <v>309</v>
      </c>
      <c r="B7" s="1">
        <v>1</v>
      </c>
      <c r="C7" s="2"/>
      <c r="D7" s="3">
        <v>3805.44</v>
      </c>
      <c r="E7" s="8" t="s">
        <v>310</v>
      </c>
      <c r="F7" s="2"/>
      <c r="G7" s="10" t="s">
        <v>311</v>
      </c>
      <c r="H7" s="7">
        <f>D7*B7</f>
        <v>3805.44</v>
      </c>
    </row>
    <row r="8" spans="1:8" ht="15.75" customHeight="1">
      <c r="F8" s="13"/>
      <c r="G8" s="13" t="s">
        <v>10</v>
      </c>
      <c r="H8" s="14">
        <f>SUM(H3:H7)</f>
        <v>16652.439999999999</v>
      </c>
    </row>
    <row r="9" spans="1:8" ht="15.75" customHeight="1">
      <c r="G9" s="13" t="s">
        <v>117</v>
      </c>
      <c r="H9" s="6">
        <f>H8*1.16</f>
        <v>19316.830399999999</v>
      </c>
    </row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>
      <c r="G17" s="11"/>
    </row>
    <row r="18" spans="7:7" ht="15.75" customHeight="1"/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</sheetData>
  <hyperlinks>
    <hyperlink ref="G5" r:id="rId1" xr:uid="{562DC02B-64D5-4755-B803-91B99A4C4A00}"/>
    <hyperlink ref="G3" display="https://www.amazon.com.mx/Videoc%C3%A1mara-grabadora-vlogging-pulgadas-pantalla/dp/B09WYHSPYT/ref=asc_df_B09WYHSPYT/?tag=gledskshopmx-20&amp;linkCode=df0&amp;hvadid=629923137783&amp;hvpos=&amp;hvnetw=g&amp;hvrand=15366294347454798032&amp;hvpone=&amp;hvptwo=&amp;hvqmt=&amp;hvdev=c&amp;hvdvcmdl=&amp;" xr:uid="{5475168A-F008-43EF-9AAB-B5159CEB3E7B}"/>
    <hyperlink ref="G4" r:id="rId2" xr:uid="{ECFB658A-AB79-406D-8771-E9A6BE060E4B}"/>
    <hyperlink ref="G6" r:id="rId3" display="https://www.amazon.com.mx/MutecPower-extensi%C3%B3n-amplificador-repetidor-alimentaci%C3%B3n/dp/B07MC1ZQYJ/ref=asc_df_B07MC95QY9/?tag=gledskshopmx-20&amp;linkCode=df0&amp;hvadid=590965815341&amp;hvpos=&amp;hvnetw=g&amp;hvrand=9128688624182078739&amp;hvpone=&amp;hvptwo=&amp;hvqmt=&amp;hvdev=c&amp;hvdvcmdl=&amp;hvlocint=&amp;hvlocphy=9134965&amp;hvtargid=pla-945611581343&amp;th=1" xr:uid="{4AEF90D1-BDC3-424E-BAA3-4C896C86427D}"/>
  </hyperlinks>
  <printOptions horizontalCentered="1"/>
  <pageMargins left="0.39370078740157483" right="0.39370078740157483" top="0.39370078740157483" bottom="0.39370078740157483" header="0.31496062992125984" footer="0.31496062992125984"/>
  <pageSetup scale="40" fitToHeight="0" orientation="landscape" r:id="rId4"/>
  <drawing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ADA-E746-4DBA-844B-538E559A6E1B}">
  <sheetPr>
    <pageSetUpPr fitToPage="1"/>
  </sheetPr>
  <dimension ref="A1:H1446"/>
  <sheetViews>
    <sheetView topLeftCell="A7" zoomScale="80" zoomScaleNormal="80" workbookViewId="0">
      <selection activeCell="A3" sqref="A3"/>
    </sheetView>
  </sheetViews>
  <sheetFormatPr baseColWidth="10" defaultColWidth="14.42578125" defaultRowHeight="15" customHeight="1"/>
  <cols>
    <col min="1" max="1" width="43.28515625" style="12" customWidth="1"/>
    <col min="2" max="2" width="14.28515625" style="12" customWidth="1"/>
    <col min="3" max="3" width="39.140625" style="12" customWidth="1"/>
    <col min="4" max="4" width="29.28515625" style="12" customWidth="1"/>
    <col min="5" max="5" width="33.5703125" style="12" customWidth="1"/>
    <col min="6" max="6" width="83.85546875" style="12" customWidth="1"/>
    <col min="7" max="7" width="59.5703125" style="12" customWidth="1"/>
    <col min="8" max="8" width="18.42578125" style="12" customWidth="1"/>
    <col min="9" max="25" width="10.7109375" style="12" customWidth="1"/>
    <col min="26" max="16384" width="14.42578125" style="12"/>
  </cols>
  <sheetData>
    <row r="1" spans="1:8" ht="14.25">
      <c r="A1" s="12" t="s">
        <v>237</v>
      </c>
    </row>
    <row r="2" spans="1:8" ht="15.75">
      <c r="A2" s="4" t="s">
        <v>3</v>
      </c>
      <c r="B2" s="4" t="s">
        <v>2</v>
      </c>
      <c r="C2" s="4" t="s">
        <v>1</v>
      </c>
      <c r="D2" s="4" t="s">
        <v>0</v>
      </c>
      <c r="E2" s="4" t="s">
        <v>6</v>
      </c>
      <c r="F2" s="5" t="s">
        <v>5</v>
      </c>
      <c r="G2" s="5" t="s">
        <v>7</v>
      </c>
      <c r="H2" s="5" t="s">
        <v>4</v>
      </c>
    </row>
    <row r="3" spans="1:8" ht="237" customHeight="1">
      <c r="A3" s="9" t="s">
        <v>312</v>
      </c>
      <c r="B3" s="1">
        <v>1</v>
      </c>
      <c r="C3" s="2"/>
      <c r="D3" s="3">
        <v>1959</v>
      </c>
      <c r="E3" s="8" t="s">
        <v>110</v>
      </c>
      <c r="F3" s="2"/>
      <c r="G3" s="10" t="s">
        <v>313</v>
      </c>
      <c r="H3" s="7">
        <f t="shared" ref="H3" si="0">D3*B3</f>
        <v>1959</v>
      </c>
    </row>
    <row r="4" spans="1:8" ht="237" customHeight="1">
      <c r="A4" s="9" t="s">
        <v>314</v>
      </c>
      <c r="B4" s="1">
        <v>1</v>
      </c>
      <c r="C4" s="2"/>
      <c r="D4" s="15">
        <v>374.67</v>
      </c>
      <c r="E4" s="8" t="s">
        <v>110</v>
      </c>
      <c r="F4" s="2"/>
      <c r="G4" s="16" t="s">
        <v>315</v>
      </c>
      <c r="H4" s="7">
        <f>D4*B4</f>
        <v>374.67</v>
      </c>
    </row>
    <row r="5" spans="1:8" ht="237" customHeight="1">
      <c r="A5" s="9" t="s">
        <v>316</v>
      </c>
      <c r="B5" s="1">
        <v>2</v>
      </c>
      <c r="C5" s="2"/>
      <c r="D5" s="15">
        <v>67</v>
      </c>
      <c r="E5" s="8" t="s">
        <v>9</v>
      </c>
      <c r="F5" s="2"/>
      <c r="G5" s="16" t="s">
        <v>317</v>
      </c>
      <c r="H5" s="7">
        <f>D5*B5</f>
        <v>134</v>
      </c>
    </row>
    <row r="6" spans="1:8" ht="237" customHeight="1">
      <c r="A6" s="9" t="s">
        <v>318</v>
      </c>
      <c r="B6" s="1">
        <v>2</v>
      </c>
      <c r="C6" s="2"/>
      <c r="D6" s="15">
        <v>149</v>
      </c>
      <c r="E6" s="8" t="s">
        <v>9</v>
      </c>
      <c r="F6" s="2"/>
      <c r="G6" s="16" t="s">
        <v>319</v>
      </c>
      <c r="H6" s="7">
        <f>D6*B6</f>
        <v>298</v>
      </c>
    </row>
    <row r="7" spans="1:8" ht="237" customHeight="1">
      <c r="A7" s="9" t="s">
        <v>320</v>
      </c>
      <c r="B7" s="1">
        <v>2</v>
      </c>
      <c r="C7" s="2"/>
      <c r="D7" s="15">
        <v>51</v>
      </c>
      <c r="E7" s="8" t="s">
        <v>9</v>
      </c>
      <c r="F7" s="2"/>
      <c r="G7" s="16" t="s">
        <v>321</v>
      </c>
      <c r="H7" s="7">
        <f>D7*B7</f>
        <v>102</v>
      </c>
    </row>
    <row r="8" spans="1:8" ht="237" customHeight="1">
      <c r="A8" s="9" t="s">
        <v>322</v>
      </c>
      <c r="B8" s="1">
        <v>2</v>
      </c>
      <c r="C8" s="2"/>
      <c r="D8" s="15">
        <v>109</v>
      </c>
      <c r="E8" s="8" t="s">
        <v>110</v>
      </c>
      <c r="F8" s="2"/>
      <c r="G8" s="16" t="s">
        <v>323</v>
      </c>
      <c r="H8" s="7">
        <f>D8*B8</f>
        <v>218</v>
      </c>
    </row>
    <row r="9" spans="1:8" ht="15.75" customHeight="1">
      <c r="F9" s="13"/>
      <c r="G9" s="13" t="s">
        <v>10</v>
      </c>
      <c r="H9" s="14">
        <f>SUM(H3:H8)</f>
        <v>3085.67</v>
      </c>
    </row>
    <row r="10" spans="1:8" ht="15.75" customHeight="1">
      <c r="G10" s="13" t="s">
        <v>117</v>
      </c>
      <c r="H10" s="6">
        <f>H9*1.16</f>
        <v>3579.3771999999999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spans="7:7" ht="15.75" customHeight="1"/>
    <row r="18" spans="7:7" ht="15.75" customHeight="1">
      <c r="G18" s="11"/>
    </row>
    <row r="19" spans="7:7" ht="15.75" customHeight="1"/>
    <row r="20" spans="7:7" ht="15.75" customHeight="1"/>
    <row r="21" spans="7:7" ht="15.75" customHeight="1"/>
    <row r="22" spans="7:7" ht="15.75" customHeight="1"/>
    <row r="23" spans="7:7" ht="15.75" customHeight="1"/>
    <row r="24" spans="7:7" ht="15.75" customHeight="1"/>
    <row r="25" spans="7:7" ht="15.75" customHeight="1"/>
    <row r="26" spans="7:7" ht="15.75" customHeight="1"/>
    <row r="27" spans="7:7" ht="15.75" customHeight="1"/>
    <row r="28" spans="7:7" ht="15.75" customHeight="1"/>
    <row r="29" spans="7:7" ht="15.75" customHeight="1"/>
    <row r="30" spans="7:7" ht="15.75" customHeight="1"/>
    <row r="31" spans="7:7" ht="15.75" customHeight="1"/>
    <row r="32" spans="7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</sheetData>
  <hyperlinks>
    <hyperlink ref="G4" r:id="rId1" xr:uid="{B4532184-1777-4683-AA4B-35D809F5521E}"/>
    <hyperlink ref="G5" display="https://articulo.mercadolibre.com.mx/MLM-932503484-cinta-de-aislar-9m-x-19-mm-pretul-20521-paquete-con-6-piezas-_JM#is_advertising=true&amp;position=1&amp;search_layout=stack&amp;type=pad&amp;tracking_id=55aa6f75-0da4-4b70-954b-1e055062dfaf&amp;is_advertising=true&amp;ad_domain=" xr:uid="{60C58A94-8C09-428B-911F-1CE35024CA6B}"/>
    <hyperlink ref="G6" display="https://articulo.mercadolibre.com.mx/MLM-1501011034-cinta-tape-precaucion-marcaje-3m-50mm-x-33m-negroamarillo-_JM?searchVariation=175229317883#searchVariation=175229317883&amp;position=7&amp;search_layout=grid&amp;type=item&amp;tracking_id=245acfba-ca2c-4dcf-b92c-ca1545e" xr:uid="{D10EF76F-76DE-4C02-9CF9-D97413119F64}"/>
    <hyperlink ref="G7" r:id="rId2" location="position=2&amp;search_layout=stack&amp;type=item&amp;tracking_id=f0ee3171-6a31-42c5-9c74-b97a0cc43351" xr:uid="{6F8BBAF3-D235-4B90-B735-5766371ADCDF}"/>
    <hyperlink ref="G8" r:id="rId3" xr:uid="{C1DAB3B2-B3A4-4E1A-85D4-D0B232CFD703}"/>
  </hyperlinks>
  <printOptions horizontalCentered="1"/>
  <pageMargins left="0.39370078740157483" right="0.39370078740157483" top="0.74803149606299213" bottom="0.74803149606299213" header="0.31496062992125984" footer="0.31496062992125984"/>
  <pageSetup scale="40" fitToHeight="0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</vt:i4>
      </vt:variant>
    </vt:vector>
  </HeadingPairs>
  <TitlesOfParts>
    <vt:vector size="17" baseType="lpstr">
      <vt:lpstr>REQUI P2141</vt:lpstr>
      <vt:lpstr>P2141</vt:lpstr>
      <vt:lpstr>REQUI P2941</vt:lpstr>
      <vt:lpstr>P2941</vt:lpstr>
      <vt:lpstr>P2941 2024-02-12</vt:lpstr>
      <vt:lpstr>P2141 2024-06-28</vt:lpstr>
      <vt:lpstr>P2141 2024-09-26</vt:lpstr>
      <vt:lpstr>2023-11-01</vt:lpstr>
      <vt:lpstr>2023-12-01</vt:lpstr>
      <vt:lpstr>P2941 2024-05-27</vt:lpstr>
      <vt:lpstr>P2141 2023-03-27</vt:lpstr>
      <vt:lpstr>P2941 2023-03-27</vt:lpstr>
      <vt:lpstr>P2141 2023-06-28</vt:lpstr>
      <vt:lpstr>P2941 2023-06-28</vt:lpstr>
      <vt:lpstr>P2911 2023-06-28</vt:lpstr>
      <vt:lpstr>'REQUI P2141'!Área_de_impresión</vt:lpstr>
      <vt:lpstr>'REQUI P2941'!Área_de_impresión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Miguel Trinidad Gómez Hernandez</cp:lastModifiedBy>
  <cp:lastPrinted>2026-10-12T18:56:23Z</cp:lastPrinted>
  <dcterms:created xsi:type="dcterms:W3CDTF">2021-08-20T17:54:14Z</dcterms:created>
  <dcterms:modified xsi:type="dcterms:W3CDTF">2026-10-12T23:06:40Z</dcterms:modified>
</cp:coreProperties>
</file>