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lso\Documents\[Università]\[Laurea Magistrale]\[Primo Anno]\Scientific data acquisition and processing\Data Analysis\Lab_Sc_data_acquisition\Lab_Sc_data_acquisition\01_alluminio_frattale\raw_data\"/>
    </mc:Choice>
  </mc:AlternateContent>
  <xr:revisionPtr revIDLastSave="0" documentId="13_ncr:1_{2DD3D58B-B0C6-4449-96D6-9A8BA9920875}" xr6:coauthVersionLast="47" xr6:coauthVersionMax="47" xr10:uidLastSave="{00000000-0000-0000-0000-000000000000}"/>
  <bookViews>
    <workbookView xWindow="-120" yWindow="-120" windowWidth="29040" windowHeight="15720" activeTab="2" xr2:uid="{6F23CBE7-2062-4926-9ABF-02CDC9F0CDBD}"/>
  </bookViews>
  <sheets>
    <sheet name="Part I" sheetId="1" r:id="rId1"/>
    <sheet name="Part 2" sheetId="2" r:id="rId2"/>
    <sheet name="Report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7" i="3"/>
  <c r="H6" i="3"/>
  <c r="H5" i="3"/>
  <c r="H4" i="3"/>
  <c r="H3" i="3"/>
  <c r="H2" i="3"/>
  <c r="N4" i="1"/>
  <c r="N2" i="1"/>
  <c r="N6" i="1"/>
  <c r="N8" i="1"/>
  <c r="M8" i="1"/>
  <c r="Q8" i="1" s="1"/>
  <c r="M4" i="1"/>
  <c r="Q4" i="1" s="1"/>
  <c r="Q6" i="1"/>
  <c r="Q11" i="1"/>
  <c r="Q10" i="1"/>
  <c r="Q9" i="1"/>
  <c r="Q7" i="1"/>
  <c r="Q5" i="1"/>
  <c r="Q3" i="1"/>
  <c r="Q2" i="1"/>
  <c r="O11" i="1"/>
  <c r="O10" i="1"/>
  <c r="O9" i="1"/>
  <c r="O8" i="1"/>
  <c r="O7" i="1"/>
  <c r="O6" i="1"/>
  <c r="O5" i="1"/>
  <c r="O4" i="1"/>
  <c r="O3" i="1"/>
  <c r="O2" i="1"/>
  <c r="I9" i="1"/>
  <c r="I7" i="1"/>
  <c r="I6" i="1"/>
  <c r="I5" i="1"/>
  <c r="I3" i="1"/>
  <c r="I2" i="1"/>
  <c r="H4" i="2"/>
  <c r="H5" i="2"/>
  <c r="H6" i="2"/>
  <c r="H7" i="2"/>
  <c r="H8" i="2"/>
  <c r="H9" i="2"/>
  <c r="H10" i="2"/>
  <c r="H11" i="2"/>
  <c r="H12" i="2"/>
  <c r="H3" i="2"/>
  <c r="H2" i="2"/>
  <c r="M11" i="1"/>
  <c r="M10" i="1"/>
  <c r="M9" i="1"/>
  <c r="M7" i="1"/>
  <c r="M6" i="1"/>
  <c r="M5" i="1"/>
  <c r="M3" i="1"/>
  <c r="M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<sst xmlns="http://schemas.openxmlformats.org/spreadsheetml/2006/main" count="76" uniqueCount="54">
  <si>
    <t>Square</t>
  </si>
  <si>
    <t>3x3</t>
  </si>
  <si>
    <t>29x29</t>
  </si>
  <si>
    <t>26x26</t>
  </si>
  <si>
    <t>23x23</t>
  </si>
  <si>
    <t>20x20</t>
  </si>
  <si>
    <t>17x17</t>
  </si>
  <si>
    <t>14x14</t>
  </si>
  <si>
    <t>Mass (2)</t>
  </si>
  <si>
    <t>Mass (3)</t>
  </si>
  <si>
    <t>11x11</t>
  </si>
  <si>
    <t>8x8</t>
  </si>
  <si>
    <t>5x5</t>
  </si>
  <si>
    <t>2x2</t>
  </si>
  <si>
    <t>Larghezza (1)</t>
  </si>
  <si>
    <t>Larghezza (3)</t>
  </si>
  <si>
    <t>Larghezza (2)</t>
  </si>
  <si>
    <t>Lunghezza (1)</t>
  </si>
  <si>
    <t>Lunghezza (2)</t>
  </si>
  <si>
    <t>Lunghezza (3)</t>
  </si>
  <si>
    <t>LENGTH ERROR</t>
  </si>
  <si>
    <t>MASS ERROR</t>
  </si>
  <si>
    <t xml:space="preserve">Mass (1) </t>
  </si>
  <si>
    <t>LENGTH UNITS</t>
  </si>
  <si>
    <t>MASS UNITS</t>
  </si>
  <si>
    <t>g</t>
  </si>
  <si>
    <t>cm</t>
  </si>
  <si>
    <t>Mean Length</t>
  </si>
  <si>
    <t>Mean Mass</t>
  </si>
  <si>
    <t>Sphere</t>
  </si>
  <si>
    <t>Diameter (1)</t>
  </si>
  <si>
    <t>Diameter (2)</t>
  </si>
  <si>
    <t>Diameter (3)</t>
  </si>
  <si>
    <t>Diameter (4)</t>
  </si>
  <si>
    <t>Diameter (5)</t>
  </si>
  <si>
    <t>Diameter (6)</t>
  </si>
  <si>
    <t>Length unit</t>
  </si>
  <si>
    <t>mm</t>
  </si>
  <si>
    <t>Mean Diameter</t>
  </si>
  <si>
    <t>0.01 mm</t>
  </si>
  <si>
    <t>Length error</t>
  </si>
  <si>
    <t>Error Length</t>
  </si>
  <si>
    <t>Error Mass</t>
  </si>
  <si>
    <t>ln(L)</t>
  </si>
  <si>
    <t>Δln(L)</t>
  </si>
  <si>
    <t>ln(m)</t>
  </si>
  <si>
    <t>Δln(m)</t>
  </si>
  <si>
    <t>Length (1) (cm)</t>
  </si>
  <si>
    <t>Length (2) (cm)</t>
  </si>
  <si>
    <t>Length (3) (cm)</t>
  </si>
  <si>
    <t>Length (4) (cm)</t>
  </si>
  <si>
    <t>Length (5) (cm)</t>
  </si>
  <si>
    <t>Length (6) (cm)</t>
  </si>
  <si>
    <t>Mean Length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</si>
</sst>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585-ECBD-463A-AE73-BC0CB2AFD19F}">
  <dimension ref="A1:X12"/>
  <sheetViews>
    <sheetView workbookViewId="0">
      <selection sqref="A1:H11"/>
    </sheetView>
  </sheetViews>
  <sheetFormatPr defaultRowHeight="15" x14ac:dyDescent="0.25"/>
  <cols>
    <col min="1" max="1" width="9.140625" style="1"/>
    <col min="2" max="6" width="12.7109375" customWidth="1"/>
    <col min="7" max="7" width="15.140625" customWidth="1"/>
    <col min="8" max="8" width="15.7109375" customWidth="1"/>
    <col min="9" max="9" width="19.140625" customWidth="1"/>
    <col min="10" max="12" width="12.7109375" customWidth="1"/>
    <col min="13" max="13" width="13.5703125" customWidth="1"/>
    <col min="14" max="14" width="17.7109375" style="1" customWidth="1"/>
    <col min="15" max="15" width="20.28515625" style="1" customWidth="1"/>
    <col min="16" max="16" width="16" style="11" customWidth="1"/>
    <col min="17" max="17" width="21.28515625" style="1" customWidth="1"/>
    <col min="18" max="18" width="13.28515625" style="1" customWidth="1"/>
    <col min="22" max="22" width="15.28515625" customWidth="1"/>
    <col min="23" max="23" width="9.140625" customWidth="1"/>
  </cols>
  <sheetData>
    <row r="1" spans="1:24" x14ac:dyDescent="0.25">
      <c r="A1" s="4" t="s">
        <v>0</v>
      </c>
      <c r="B1" s="4" t="s">
        <v>14</v>
      </c>
      <c r="C1" s="4" t="s">
        <v>16</v>
      </c>
      <c r="D1" s="4" t="s">
        <v>15</v>
      </c>
      <c r="E1" s="4" t="s">
        <v>17</v>
      </c>
      <c r="F1" s="4" t="s">
        <v>18</v>
      </c>
      <c r="G1" s="4" t="s">
        <v>19</v>
      </c>
      <c r="H1" s="4" t="s">
        <v>27</v>
      </c>
      <c r="I1" s="4" t="s">
        <v>41</v>
      </c>
      <c r="J1" s="4" t="s">
        <v>22</v>
      </c>
      <c r="K1" s="4" t="s">
        <v>8</v>
      </c>
      <c r="L1" s="4" t="s">
        <v>9</v>
      </c>
      <c r="M1" s="4" t="s">
        <v>28</v>
      </c>
      <c r="N1" s="4" t="s">
        <v>42</v>
      </c>
      <c r="O1" s="4" t="s">
        <v>43</v>
      </c>
      <c r="P1" s="12" t="s">
        <v>44</v>
      </c>
      <c r="Q1" s="4" t="s">
        <v>45</v>
      </c>
      <c r="R1" s="12" t="s">
        <v>46</v>
      </c>
    </row>
    <row r="2" spans="1:24" x14ac:dyDescent="0.25">
      <c r="A2" s="4" t="s">
        <v>2</v>
      </c>
      <c r="B2" s="5">
        <v>29</v>
      </c>
      <c r="C2" s="5">
        <v>29</v>
      </c>
      <c r="D2" s="5">
        <v>29</v>
      </c>
      <c r="E2" s="5">
        <v>29.1</v>
      </c>
      <c r="F2" s="5">
        <v>29</v>
      </c>
      <c r="G2" s="5">
        <v>29</v>
      </c>
      <c r="H2" s="3">
        <f>AVERAGE(B2:G2)</f>
        <v>29.016666666666666</v>
      </c>
      <c r="I2" s="2">
        <f t="shared" ref="I2:I9" si="0">STDEV(B2:G2)</f>
        <v>4.0824829046386887E-2</v>
      </c>
      <c r="J2" s="6">
        <v>2.8</v>
      </c>
      <c r="K2" s="6">
        <v>2.8</v>
      </c>
      <c r="L2" s="6">
        <v>2.79</v>
      </c>
      <c r="M2" s="3">
        <f>AVERAGE(J2:L2)</f>
        <v>2.7966666666666669</v>
      </c>
      <c r="N2" s="2">
        <f>_xlfn.STDEV.S(J2:L2)</f>
        <v>5.7735026918961348E-3</v>
      </c>
      <c r="O2" s="2">
        <f>LN(H2)</f>
        <v>3.3678703775460885</v>
      </c>
      <c r="P2" s="4"/>
      <c r="Q2" s="2">
        <f>LN(M2)</f>
        <v>1.0284282318110052</v>
      </c>
      <c r="R2" s="2"/>
      <c r="U2" s="10"/>
      <c r="V2" s="1" t="s">
        <v>20</v>
      </c>
      <c r="W2" s="1">
        <v>0.01</v>
      </c>
      <c r="X2" s="10"/>
    </row>
    <row r="3" spans="1:24" x14ac:dyDescent="0.25">
      <c r="A3" s="4" t="s">
        <v>3</v>
      </c>
      <c r="B3" s="5">
        <v>26</v>
      </c>
      <c r="C3" s="5">
        <v>26</v>
      </c>
      <c r="D3" s="5">
        <v>26</v>
      </c>
      <c r="E3" s="5">
        <v>26.1</v>
      </c>
      <c r="F3" s="5">
        <v>26.1</v>
      </c>
      <c r="G3" s="5">
        <v>25.9</v>
      </c>
      <c r="H3" s="3">
        <f t="shared" ref="H3:H11" si="1">AVERAGE(B3:G3)</f>
        <v>26.016666666666666</v>
      </c>
      <c r="I3" s="2">
        <f t="shared" si="0"/>
        <v>7.527726527090918E-2</v>
      </c>
      <c r="J3" s="6">
        <v>2.2799999999999998</v>
      </c>
      <c r="K3" s="6">
        <v>2.2799999999999998</v>
      </c>
      <c r="L3" s="6">
        <v>2.2799999999999998</v>
      </c>
      <c r="M3" s="3">
        <f t="shared" ref="M3:M11" si="2">AVERAGE(J3:L3)</f>
        <v>2.2799999999999998</v>
      </c>
      <c r="N3" s="2">
        <v>0.01</v>
      </c>
      <c r="O3" s="2">
        <f>LN(H3)</f>
        <v>3.2587373582933314</v>
      </c>
      <c r="P3" s="4"/>
      <c r="Q3" s="2">
        <f t="shared" ref="Q3:Q11" si="3">LN(M3)</f>
        <v>0.82417544296634937</v>
      </c>
      <c r="R3" s="2"/>
      <c r="U3" s="10"/>
      <c r="V3" s="1" t="s">
        <v>21</v>
      </c>
      <c r="W3" s="1">
        <v>0.01</v>
      </c>
      <c r="X3" s="10"/>
    </row>
    <row r="4" spans="1:24" x14ac:dyDescent="0.25">
      <c r="A4" s="4" t="s">
        <v>4</v>
      </c>
      <c r="B4" s="5">
        <v>23</v>
      </c>
      <c r="C4" s="5">
        <v>23</v>
      </c>
      <c r="D4" s="5">
        <v>23</v>
      </c>
      <c r="E4" s="5">
        <v>23</v>
      </c>
      <c r="F4" s="5">
        <v>23</v>
      </c>
      <c r="G4" s="5">
        <v>23</v>
      </c>
      <c r="H4" s="3">
        <f t="shared" si="1"/>
        <v>23</v>
      </c>
      <c r="I4" s="2">
        <v>0.01</v>
      </c>
      <c r="J4" s="6">
        <v>1.77</v>
      </c>
      <c r="K4" s="6">
        <v>1.77</v>
      </c>
      <c r="L4" s="6">
        <v>1.77</v>
      </c>
      <c r="M4" s="3">
        <f>AVERAGE(J4:L4)</f>
        <v>1.7700000000000002</v>
      </c>
      <c r="N4" s="2">
        <f>_xlfn.STDEV.S(J4:L4)</f>
        <v>2.7194799110210365E-16</v>
      </c>
      <c r="O4" s="2">
        <f t="shared" ref="O4:O11" si="4">LN(H4)</f>
        <v>3.1354942159291497</v>
      </c>
      <c r="P4" s="4"/>
      <c r="Q4" s="2">
        <f t="shared" si="3"/>
        <v>0.57097954658573791</v>
      </c>
      <c r="R4" s="2"/>
      <c r="U4" s="10"/>
      <c r="V4" s="1"/>
      <c r="W4" s="1"/>
      <c r="X4" s="10"/>
    </row>
    <row r="5" spans="1:24" x14ac:dyDescent="0.25">
      <c r="A5" s="4" t="s">
        <v>5</v>
      </c>
      <c r="B5" s="5">
        <v>20</v>
      </c>
      <c r="C5" s="5">
        <v>20</v>
      </c>
      <c r="D5" s="5">
        <v>20</v>
      </c>
      <c r="E5" s="5">
        <v>20</v>
      </c>
      <c r="F5" s="5">
        <v>20</v>
      </c>
      <c r="G5" s="5">
        <v>20.100000000000001</v>
      </c>
      <c r="H5" s="3">
        <f t="shared" si="1"/>
        <v>20.016666666666666</v>
      </c>
      <c r="I5" s="2">
        <f t="shared" si="0"/>
        <v>4.0824829046386887E-2</v>
      </c>
      <c r="J5" s="6">
        <v>1.34</v>
      </c>
      <c r="K5" s="6">
        <v>1.34</v>
      </c>
      <c r="L5" s="6">
        <v>1.34</v>
      </c>
      <c r="M5" s="3">
        <f t="shared" si="2"/>
        <v>1.34</v>
      </c>
      <c r="N5" s="2">
        <v>0.01</v>
      </c>
      <c r="O5" s="2">
        <f t="shared" si="4"/>
        <v>2.9965652598578827</v>
      </c>
      <c r="P5" s="4"/>
      <c r="Q5" s="2">
        <f t="shared" si="3"/>
        <v>0.29266961396282004</v>
      </c>
      <c r="R5" s="2"/>
      <c r="U5" s="10"/>
      <c r="V5" s="1" t="s">
        <v>23</v>
      </c>
      <c r="W5" s="1" t="s">
        <v>26</v>
      </c>
      <c r="X5" s="10"/>
    </row>
    <row r="6" spans="1:24" x14ac:dyDescent="0.25">
      <c r="A6" s="4" t="s">
        <v>6</v>
      </c>
      <c r="B6" s="5">
        <v>17</v>
      </c>
      <c r="C6" s="5">
        <v>17</v>
      </c>
      <c r="D6" s="5">
        <v>17.100000000000001</v>
      </c>
      <c r="E6" s="5">
        <v>17</v>
      </c>
      <c r="F6" s="5">
        <v>17</v>
      </c>
      <c r="G6" s="5">
        <v>17</v>
      </c>
      <c r="H6" s="3">
        <f t="shared" si="1"/>
        <v>17.016666666666666</v>
      </c>
      <c r="I6" s="2">
        <f t="shared" si="0"/>
        <v>4.0824829046386887E-2</v>
      </c>
      <c r="J6" s="6">
        <v>0.97</v>
      </c>
      <c r="K6" s="6">
        <v>0.97</v>
      </c>
      <c r="L6" s="6">
        <v>0.97</v>
      </c>
      <c r="M6" s="3">
        <f t="shared" si="2"/>
        <v>0.97000000000000008</v>
      </c>
      <c r="N6" s="2">
        <f>_xlfn.STDEV.S(J6:L6)</f>
        <v>1.3597399555105182E-16</v>
      </c>
      <c r="O6" s="2">
        <f t="shared" si="4"/>
        <v>2.8341932559425649</v>
      </c>
      <c r="P6" s="4"/>
      <c r="Q6" s="2">
        <f>LN(M6)</f>
        <v>-3.0459207484708459E-2</v>
      </c>
      <c r="R6" s="2"/>
      <c r="U6" s="10"/>
      <c r="V6" s="1" t="s">
        <v>24</v>
      </c>
      <c r="W6" s="1" t="s">
        <v>25</v>
      </c>
      <c r="X6" s="10"/>
    </row>
    <row r="7" spans="1:24" x14ac:dyDescent="0.25">
      <c r="A7" s="4" t="s">
        <v>7</v>
      </c>
      <c r="B7" s="5">
        <v>13.9</v>
      </c>
      <c r="C7" s="5">
        <v>14</v>
      </c>
      <c r="D7" s="5">
        <v>14</v>
      </c>
      <c r="E7" s="5">
        <v>14</v>
      </c>
      <c r="F7" s="5">
        <v>14</v>
      </c>
      <c r="G7" s="5">
        <v>14.1</v>
      </c>
      <c r="H7" s="3">
        <f t="shared" si="1"/>
        <v>14</v>
      </c>
      <c r="I7" s="2">
        <f t="shared" si="0"/>
        <v>6.3245553203367361E-2</v>
      </c>
      <c r="J7" s="6">
        <v>0.66</v>
      </c>
      <c r="K7" s="6">
        <v>0.66</v>
      </c>
      <c r="L7" s="6">
        <v>0.66</v>
      </c>
      <c r="M7" s="3">
        <f t="shared" si="2"/>
        <v>0.66</v>
      </c>
      <c r="N7" s="2">
        <v>0.01</v>
      </c>
      <c r="O7" s="2">
        <f t="shared" si="4"/>
        <v>2.6390573296152584</v>
      </c>
      <c r="P7" s="4"/>
      <c r="Q7" s="2">
        <f t="shared" si="3"/>
        <v>-0.41551544396166579</v>
      </c>
      <c r="R7" s="2"/>
      <c r="X7" s="10"/>
    </row>
    <row r="8" spans="1:24" x14ac:dyDescent="0.25">
      <c r="A8" s="4" t="s">
        <v>10</v>
      </c>
      <c r="B8" s="5">
        <v>11</v>
      </c>
      <c r="C8" s="5">
        <v>11</v>
      </c>
      <c r="D8" s="5">
        <v>11</v>
      </c>
      <c r="E8" s="5">
        <v>11</v>
      </c>
      <c r="F8" s="5">
        <v>11</v>
      </c>
      <c r="G8" s="5">
        <v>11</v>
      </c>
      <c r="H8" s="3">
        <f t="shared" si="1"/>
        <v>11</v>
      </c>
      <c r="I8" s="2">
        <v>0.01</v>
      </c>
      <c r="J8" s="6">
        <v>0.4</v>
      </c>
      <c r="K8" s="6">
        <v>0.4</v>
      </c>
      <c r="L8" s="6">
        <v>0.4</v>
      </c>
      <c r="M8" s="3">
        <f>AVERAGE(J8:L8)</f>
        <v>0.40000000000000008</v>
      </c>
      <c r="N8" s="2">
        <f>_xlfn.STDEV.S(J8:L8)</f>
        <v>6.7986997775525911E-17</v>
      </c>
      <c r="O8" s="2">
        <f t="shared" si="4"/>
        <v>2.3978952727983707</v>
      </c>
      <c r="P8" s="4"/>
      <c r="Q8" s="2">
        <f t="shared" si="3"/>
        <v>-0.91629073187415488</v>
      </c>
      <c r="R8" s="2"/>
      <c r="X8" s="10"/>
    </row>
    <row r="9" spans="1:24" x14ac:dyDescent="0.25">
      <c r="A9" s="4" t="s">
        <v>11</v>
      </c>
      <c r="B9" s="5">
        <v>7.9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3">
        <f t="shared" si="1"/>
        <v>7.9833333333333334</v>
      </c>
      <c r="I9" s="2">
        <f t="shared" si="0"/>
        <v>4.0824829046386159E-2</v>
      </c>
      <c r="J9" s="6">
        <v>0.21</v>
      </c>
      <c r="K9" s="6">
        <v>0.21</v>
      </c>
      <c r="L9" s="6">
        <v>0.21</v>
      </c>
      <c r="M9" s="3">
        <f t="shared" si="2"/>
        <v>0.21</v>
      </c>
      <c r="N9" s="2">
        <v>0.01</v>
      </c>
      <c r="O9" s="2">
        <f t="shared" si="4"/>
        <v>2.0773560351888145</v>
      </c>
      <c r="P9" s="4"/>
      <c r="Q9" s="2">
        <f t="shared" si="3"/>
        <v>-1.5606477482646683</v>
      </c>
      <c r="R9" s="2"/>
      <c r="X9" s="10"/>
    </row>
    <row r="10" spans="1:24" x14ac:dyDescent="0.25">
      <c r="A10" s="4" t="s">
        <v>12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3">
        <f t="shared" si="1"/>
        <v>5</v>
      </c>
      <c r="I10" s="2">
        <v>0.01</v>
      </c>
      <c r="J10" s="6">
        <v>0.08</v>
      </c>
      <c r="K10" s="6">
        <v>0.08</v>
      </c>
      <c r="L10" s="6">
        <v>0.08</v>
      </c>
      <c r="M10" s="3">
        <f t="shared" si="2"/>
        <v>0.08</v>
      </c>
      <c r="N10" s="2">
        <v>0.01</v>
      </c>
      <c r="O10" s="2">
        <f t="shared" si="4"/>
        <v>1.6094379124341003</v>
      </c>
      <c r="P10" s="4"/>
      <c r="Q10" s="2">
        <f t="shared" si="3"/>
        <v>-2.5257286443082556</v>
      </c>
      <c r="R10" s="2"/>
      <c r="U10" s="10"/>
      <c r="V10" s="10"/>
      <c r="W10" s="10"/>
      <c r="X10" s="10"/>
    </row>
    <row r="11" spans="1:24" x14ac:dyDescent="0.25">
      <c r="A11" s="2" t="s">
        <v>1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3">
        <f t="shared" si="1"/>
        <v>3</v>
      </c>
      <c r="I11" s="2">
        <v>0.01</v>
      </c>
      <c r="J11" s="6">
        <v>0.02</v>
      </c>
      <c r="K11" s="6">
        <v>0.02</v>
      </c>
      <c r="L11" s="6">
        <v>0.02</v>
      </c>
      <c r="M11" s="3">
        <f t="shared" si="2"/>
        <v>0.02</v>
      </c>
      <c r="N11" s="9">
        <v>0.01</v>
      </c>
      <c r="O11" s="2">
        <f t="shared" si="4"/>
        <v>1.0986122886681098</v>
      </c>
      <c r="P11" s="4"/>
      <c r="Q11" s="2">
        <f t="shared" si="3"/>
        <v>-3.912023005428146</v>
      </c>
      <c r="R11" s="2"/>
      <c r="U11" s="10"/>
      <c r="V11" s="10"/>
      <c r="W11" s="10"/>
      <c r="X11" s="10"/>
    </row>
    <row r="12" spans="1:24" x14ac:dyDescent="0.25">
      <c r="A12"/>
      <c r="N12"/>
      <c r="Q12"/>
      <c r="R12"/>
    </row>
  </sheetData>
  <pageMargins left="0.7" right="0.7" top="0.75" bottom="0.75" header="0.3" footer="0.3"/>
  <pageSetup paperSize="9" orientation="portrait" r:id="rId1"/>
  <ignoredErrors>
    <ignoredError sqref="M4:N4 M8:N8 M10:M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41D4-8B0E-48D8-9A1A-4668EF171BE1}">
  <dimension ref="A1:N12"/>
  <sheetViews>
    <sheetView workbookViewId="0">
      <selection activeCell="G12" sqref="G12"/>
    </sheetView>
  </sheetViews>
  <sheetFormatPr defaultRowHeight="15" x14ac:dyDescent="0.25"/>
  <cols>
    <col min="1" max="1" width="15.140625" customWidth="1"/>
    <col min="2" max="2" width="15.85546875" style="1" customWidth="1"/>
    <col min="3" max="3" width="14.28515625" style="1" customWidth="1"/>
    <col min="4" max="4" width="14.42578125" style="1" customWidth="1"/>
    <col min="5" max="5" width="13.85546875" style="1" customWidth="1"/>
    <col min="6" max="6" width="15.28515625" style="1" customWidth="1"/>
    <col min="7" max="7" width="14" style="1" customWidth="1"/>
    <col min="8" max="8" width="20" style="1" customWidth="1"/>
    <col min="11" max="11" width="13.7109375" customWidth="1"/>
    <col min="13" max="13" width="13.85546875" customWidth="1"/>
    <col min="14" max="14" width="16.42578125" customWidth="1"/>
  </cols>
  <sheetData>
    <row r="1" spans="1:14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7" t="s">
        <v>38</v>
      </c>
      <c r="K1" s="1" t="s">
        <v>36</v>
      </c>
      <c r="L1" s="1" t="s">
        <v>37</v>
      </c>
      <c r="M1" s="1"/>
      <c r="N1" s="1"/>
    </row>
    <row r="2" spans="1:14" x14ac:dyDescent="0.25">
      <c r="A2" s="4" t="s">
        <v>2</v>
      </c>
      <c r="B2" s="8">
        <v>34.85</v>
      </c>
      <c r="C2" s="8">
        <v>35.75</v>
      </c>
      <c r="D2" s="8">
        <v>35.49</v>
      </c>
      <c r="E2" s="8">
        <v>35.81</v>
      </c>
      <c r="F2" s="8">
        <v>36.380000000000003</v>
      </c>
      <c r="G2" s="8">
        <v>33.81</v>
      </c>
      <c r="H2" s="1">
        <f>AVERAGE(B2:G2)</f>
        <v>35.348333333333336</v>
      </c>
      <c r="K2" s="1"/>
      <c r="L2" s="1"/>
      <c r="M2" s="1" t="s">
        <v>40</v>
      </c>
      <c r="N2" s="1" t="s">
        <v>39</v>
      </c>
    </row>
    <row r="3" spans="1:14" x14ac:dyDescent="0.25">
      <c r="A3" s="4" t="s">
        <v>3</v>
      </c>
      <c r="B3" s="8">
        <v>28.01</v>
      </c>
      <c r="C3" s="8">
        <v>29.13</v>
      </c>
      <c r="D3" s="8">
        <v>28.46</v>
      </c>
      <c r="E3" s="8">
        <v>30.18</v>
      </c>
      <c r="F3" s="8">
        <v>29.59</v>
      </c>
      <c r="G3" s="8">
        <v>30.1</v>
      </c>
      <c r="H3" s="1">
        <f>AVERAGE(B3:G3)</f>
        <v>29.245000000000001</v>
      </c>
      <c r="K3" s="1"/>
      <c r="L3" s="1"/>
      <c r="M3" s="1"/>
      <c r="N3" s="1"/>
    </row>
    <row r="4" spans="1:14" x14ac:dyDescent="0.25">
      <c r="A4" s="4" t="s">
        <v>4</v>
      </c>
      <c r="B4" s="8">
        <v>25.98</v>
      </c>
      <c r="C4" s="8">
        <v>25.449000000000002</v>
      </c>
      <c r="D4" s="8">
        <v>26.152999999999999</v>
      </c>
      <c r="E4" s="8">
        <v>26.201000000000001</v>
      </c>
      <c r="F4" s="8">
        <v>25.856999999999999</v>
      </c>
      <c r="G4" s="8">
        <v>25.474</v>
      </c>
      <c r="H4" s="1">
        <f t="shared" ref="H4:H12" si="0">AVERAGE(B4:G4)</f>
        <v>25.852333333333331</v>
      </c>
      <c r="K4" s="1"/>
      <c r="L4" s="1"/>
      <c r="M4" s="1" t="s">
        <v>40</v>
      </c>
      <c r="N4" s="1">
        <v>1E-3</v>
      </c>
    </row>
    <row r="5" spans="1:14" x14ac:dyDescent="0.25">
      <c r="A5" s="4" t="s">
        <v>5</v>
      </c>
      <c r="B5" s="8">
        <v>20.640999999999998</v>
      </c>
      <c r="C5" s="8">
        <v>23.695</v>
      </c>
      <c r="D5" s="8">
        <v>23.552</v>
      </c>
      <c r="E5" s="8">
        <v>23.972000000000001</v>
      </c>
      <c r="F5" s="8">
        <v>24.100999999999999</v>
      </c>
      <c r="G5" s="8">
        <v>23.863</v>
      </c>
      <c r="H5" s="1">
        <f t="shared" si="0"/>
        <v>23.304000000000002</v>
      </c>
    </row>
    <row r="6" spans="1:14" x14ac:dyDescent="0.25">
      <c r="A6" s="4" t="s">
        <v>6</v>
      </c>
      <c r="B6" s="8">
        <v>21.285</v>
      </c>
      <c r="C6" s="8">
        <v>18.411999999999999</v>
      </c>
      <c r="D6" s="8">
        <v>20.992000000000001</v>
      </c>
      <c r="E6" s="8">
        <v>19.792000000000002</v>
      </c>
      <c r="F6" s="8">
        <v>19.581</v>
      </c>
      <c r="G6" s="8">
        <v>21.376999999999999</v>
      </c>
      <c r="H6" s="1">
        <f t="shared" si="0"/>
        <v>20.239833333333333</v>
      </c>
    </row>
    <row r="7" spans="1:14" x14ac:dyDescent="0.25">
      <c r="A7" s="4" t="s">
        <v>7</v>
      </c>
      <c r="B7" s="8">
        <v>17.390999999999998</v>
      </c>
      <c r="C7" s="8">
        <v>18.727</v>
      </c>
      <c r="D7" s="8">
        <v>17.283999999999999</v>
      </c>
      <c r="E7" s="8">
        <v>17.977</v>
      </c>
      <c r="F7" s="8">
        <v>18.760999999999999</v>
      </c>
      <c r="G7" s="8">
        <v>18.878</v>
      </c>
      <c r="H7" s="1">
        <f t="shared" si="0"/>
        <v>18.169666666666664</v>
      </c>
    </row>
    <row r="8" spans="1:14" x14ac:dyDescent="0.25">
      <c r="A8" s="4" t="s">
        <v>10</v>
      </c>
      <c r="B8" s="8">
        <v>15.342000000000001</v>
      </c>
      <c r="C8" s="8">
        <v>14.275</v>
      </c>
      <c r="D8" s="8">
        <v>15.288</v>
      </c>
      <c r="E8" s="8">
        <v>13.599</v>
      </c>
      <c r="F8" s="8">
        <v>15.577</v>
      </c>
      <c r="G8" s="8">
        <v>15.621</v>
      </c>
      <c r="H8" s="1">
        <f t="shared" si="0"/>
        <v>14.950333333333333</v>
      </c>
    </row>
    <row r="9" spans="1:14" x14ac:dyDescent="0.25">
      <c r="A9" s="4" t="s">
        <v>11</v>
      </c>
      <c r="B9" s="8">
        <v>10.125999999999999</v>
      </c>
      <c r="C9" s="8">
        <v>10.455</v>
      </c>
      <c r="D9" s="8">
        <v>11.01</v>
      </c>
      <c r="E9" s="8">
        <v>10.852</v>
      </c>
      <c r="F9" s="8">
        <v>10.349</v>
      </c>
      <c r="G9" s="8">
        <v>11.065</v>
      </c>
      <c r="H9" s="1">
        <f t="shared" si="0"/>
        <v>10.642833333333334</v>
      </c>
    </row>
    <row r="10" spans="1:14" x14ac:dyDescent="0.25">
      <c r="A10" s="4" t="s">
        <v>12</v>
      </c>
      <c r="B10" s="8">
        <v>7.6029999999999998</v>
      </c>
      <c r="C10" s="8">
        <v>7.4160000000000004</v>
      </c>
      <c r="D10" s="8">
        <v>7.13</v>
      </c>
      <c r="E10" s="8">
        <v>7.3310000000000004</v>
      </c>
      <c r="F10" s="8">
        <v>7.7569999999999997</v>
      </c>
      <c r="G10" s="8">
        <v>7.9729999999999999</v>
      </c>
      <c r="H10" s="1">
        <f t="shared" si="0"/>
        <v>7.5350000000000001</v>
      </c>
    </row>
    <row r="11" spans="1:14" x14ac:dyDescent="0.25">
      <c r="A11" s="2" t="s">
        <v>1</v>
      </c>
      <c r="B11" s="8">
        <v>3.0910000000000002</v>
      </c>
      <c r="C11" s="8">
        <v>3.14</v>
      </c>
      <c r="D11" s="8">
        <v>3.403</v>
      </c>
      <c r="E11" s="8">
        <v>3.2909999999999999</v>
      </c>
      <c r="F11" s="8">
        <v>2.952</v>
      </c>
      <c r="G11" s="8">
        <v>2.8260000000000001</v>
      </c>
      <c r="H11" s="1">
        <f t="shared" si="0"/>
        <v>3.1171666666666664</v>
      </c>
    </row>
    <row r="12" spans="1:14" x14ac:dyDescent="0.25">
      <c r="A12" s="4" t="s">
        <v>13</v>
      </c>
      <c r="B12" s="8"/>
      <c r="C12" s="8"/>
      <c r="D12" s="8"/>
      <c r="E12" s="8"/>
      <c r="F12" s="8"/>
      <c r="G12" s="8"/>
      <c r="H12" s="1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9ED-C56F-46B9-81BB-557F9F1DED55}">
  <dimension ref="A1:H11"/>
  <sheetViews>
    <sheetView tabSelected="1" workbookViewId="0">
      <selection activeCell="B2" sqref="B2"/>
    </sheetView>
  </sheetViews>
  <sheetFormatPr defaultRowHeight="15" x14ac:dyDescent="0.25"/>
  <cols>
    <col min="1" max="1" width="18.28515625" customWidth="1"/>
    <col min="2" max="2" width="15.7109375" customWidth="1"/>
    <col min="3" max="3" width="18" customWidth="1"/>
    <col min="4" max="4" width="14.85546875" customWidth="1"/>
    <col min="5" max="5" width="20.140625" customWidth="1"/>
    <col min="6" max="6" width="19.7109375" customWidth="1"/>
    <col min="7" max="7" width="16.140625" customWidth="1"/>
    <col min="8" max="8" width="18.5703125" customWidth="1"/>
  </cols>
  <sheetData>
    <row r="1" spans="1:8" x14ac:dyDescent="0.25">
      <c r="A1" s="14" t="s">
        <v>0</v>
      </c>
      <c r="B1" s="14" t="s">
        <v>47</v>
      </c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</row>
    <row r="2" spans="1:8" x14ac:dyDescent="0.25">
      <c r="A2" s="14" t="s">
        <v>2</v>
      </c>
      <c r="B2" s="13">
        <v>29</v>
      </c>
      <c r="C2" s="13">
        <v>29</v>
      </c>
      <c r="D2" s="13">
        <v>29</v>
      </c>
      <c r="E2" s="13">
        <v>29.1</v>
      </c>
      <c r="F2" s="13">
        <v>29</v>
      </c>
      <c r="G2" s="13">
        <v>29</v>
      </c>
      <c r="H2" s="3">
        <f>AVERAGE(B2:G2)</f>
        <v>29.016666666666666</v>
      </c>
    </row>
    <row r="3" spans="1:8" x14ac:dyDescent="0.25">
      <c r="A3" s="14" t="s">
        <v>3</v>
      </c>
      <c r="B3" s="13">
        <v>26</v>
      </c>
      <c r="C3" s="13">
        <v>26</v>
      </c>
      <c r="D3" s="13">
        <v>26</v>
      </c>
      <c r="E3" s="13">
        <v>26.1</v>
      </c>
      <c r="F3" s="13">
        <v>26.1</v>
      </c>
      <c r="G3" s="13">
        <v>25.9</v>
      </c>
      <c r="H3" s="3">
        <f t="shared" ref="H3:H11" si="0">AVERAGE(B3:G3)</f>
        <v>26.016666666666666</v>
      </c>
    </row>
    <row r="4" spans="1:8" x14ac:dyDescent="0.25">
      <c r="A4" s="14" t="s">
        <v>4</v>
      </c>
      <c r="B4" s="13">
        <v>23</v>
      </c>
      <c r="C4" s="13">
        <v>23</v>
      </c>
      <c r="D4" s="13">
        <v>23</v>
      </c>
      <c r="E4" s="13">
        <v>23</v>
      </c>
      <c r="F4" s="13">
        <v>23</v>
      </c>
      <c r="G4" s="13">
        <v>23</v>
      </c>
      <c r="H4" s="3">
        <f t="shared" si="0"/>
        <v>23</v>
      </c>
    </row>
    <row r="5" spans="1:8" x14ac:dyDescent="0.25">
      <c r="A5" s="14" t="s">
        <v>5</v>
      </c>
      <c r="B5" s="13">
        <v>20</v>
      </c>
      <c r="C5" s="13">
        <v>20</v>
      </c>
      <c r="D5" s="13">
        <v>20</v>
      </c>
      <c r="E5" s="13">
        <v>20</v>
      </c>
      <c r="F5" s="13">
        <v>20</v>
      </c>
      <c r="G5" s="13">
        <v>20.100000000000001</v>
      </c>
      <c r="H5" s="3">
        <f t="shared" si="0"/>
        <v>20.016666666666666</v>
      </c>
    </row>
    <row r="6" spans="1:8" x14ac:dyDescent="0.25">
      <c r="A6" s="14" t="s">
        <v>6</v>
      </c>
      <c r="B6" s="13">
        <v>17</v>
      </c>
      <c r="C6" s="13">
        <v>17</v>
      </c>
      <c r="D6" s="13">
        <v>17.100000000000001</v>
      </c>
      <c r="E6" s="13">
        <v>17</v>
      </c>
      <c r="F6" s="13">
        <v>17</v>
      </c>
      <c r="G6" s="13">
        <v>17</v>
      </c>
      <c r="H6" s="3">
        <f t="shared" si="0"/>
        <v>17.016666666666666</v>
      </c>
    </row>
    <row r="7" spans="1:8" x14ac:dyDescent="0.25">
      <c r="A7" s="14" t="s">
        <v>7</v>
      </c>
      <c r="B7" s="13">
        <v>13.9</v>
      </c>
      <c r="C7" s="13">
        <v>14</v>
      </c>
      <c r="D7" s="13">
        <v>14</v>
      </c>
      <c r="E7" s="13">
        <v>14</v>
      </c>
      <c r="F7" s="13">
        <v>14</v>
      </c>
      <c r="G7" s="13">
        <v>14.1</v>
      </c>
      <c r="H7" s="3">
        <f t="shared" si="0"/>
        <v>14</v>
      </c>
    </row>
    <row r="8" spans="1:8" x14ac:dyDescent="0.25">
      <c r="A8" s="14" t="s">
        <v>10</v>
      </c>
      <c r="B8" s="13">
        <v>11</v>
      </c>
      <c r="C8" s="13">
        <v>11</v>
      </c>
      <c r="D8" s="13">
        <v>11</v>
      </c>
      <c r="E8" s="13">
        <v>11</v>
      </c>
      <c r="F8" s="13">
        <v>11</v>
      </c>
      <c r="G8" s="13">
        <v>11</v>
      </c>
      <c r="H8" s="3">
        <f t="shared" si="0"/>
        <v>11</v>
      </c>
    </row>
    <row r="9" spans="1:8" x14ac:dyDescent="0.25">
      <c r="A9" s="14" t="s">
        <v>11</v>
      </c>
      <c r="B9" s="13">
        <v>7.9</v>
      </c>
      <c r="C9" s="13">
        <v>8</v>
      </c>
      <c r="D9" s="13">
        <v>8</v>
      </c>
      <c r="E9" s="13">
        <v>8</v>
      </c>
      <c r="F9" s="13">
        <v>8</v>
      </c>
      <c r="G9" s="13">
        <v>8</v>
      </c>
      <c r="H9" s="3">
        <f t="shared" si="0"/>
        <v>7.9833333333333334</v>
      </c>
    </row>
    <row r="10" spans="1:8" x14ac:dyDescent="0.25">
      <c r="A10" s="14" t="s">
        <v>12</v>
      </c>
      <c r="B10" s="13">
        <v>5</v>
      </c>
      <c r="C10" s="13">
        <v>5</v>
      </c>
      <c r="D10" s="13">
        <v>5</v>
      </c>
      <c r="E10" s="13">
        <v>5</v>
      </c>
      <c r="F10" s="13">
        <v>5</v>
      </c>
      <c r="G10" s="13">
        <v>5</v>
      </c>
      <c r="H10" s="3">
        <f t="shared" si="0"/>
        <v>5</v>
      </c>
    </row>
    <row r="11" spans="1:8" x14ac:dyDescent="0.25">
      <c r="A11" s="14" t="s">
        <v>1</v>
      </c>
      <c r="B11" s="13">
        <v>3</v>
      </c>
      <c r="C11" s="13">
        <v>3</v>
      </c>
      <c r="D11" s="13">
        <v>3</v>
      </c>
      <c r="E11" s="13">
        <v>3</v>
      </c>
      <c r="F11" s="13">
        <v>3</v>
      </c>
      <c r="G11" s="13">
        <v>3</v>
      </c>
      <c r="H11" s="3">
        <f t="shared" si="0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2</vt:lpstr>
      <vt:lpstr>Report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Manuel Mora Fernández</dc:creator>
  <cp:lastModifiedBy>Nelson Manuel Mora Fernández</cp:lastModifiedBy>
  <dcterms:created xsi:type="dcterms:W3CDTF">2024-10-07T08:51:53Z</dcterms:created>
  <dcterms:modified xsi:type="dcterms:W3CDTF">2024-10-11T09:13:47Z</dcterms:modified>
</cp:coreProperties>
</file>