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enm\Desktop\Kevin_senior_thesis\Diurnal_variation\"/>
    </mc:Choice>
  </mc:AlternateContent>
  <xr:revisionPtr revIDLastSave="0" documentId="13_ncr:1_{89539126-5434-4B36-9209-107F3A8F92D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5" i="1" l="1"/>
  <c r="E25" i="1"/>
  <c r="C25" i="1"/>
  <c r="AO24" i="1"/>
  <c r="E24" i="1"/>
  <c r="C24" i="1"/>
  <c r="AO23" i="1"/>
  <c r="E23" i="1"/>
  <c r="C23" i="1"/>
  <c r="AO22" i="1"/>
  <c r="E22" i="1"/>
  <c r="C22" i="1"/>
  <c r="AO21" i="1"/>
  <c r="E21" i="1"/>
  <c r="C21" i="1"/>
  <c r="AO20" i="1"/>
  <c r="E20" i="1"/>
  <c r="C20" i="1"/>
  <c r="AO19" i="1"/>
  <c r="E19" i="1"/>
  <c r="C19" i="1"/>
  <c r="AO18" i="1"/>
  <c r="E18" i="1"/>
  <c r="C18" i="1"/>
  <c r="AO17" i="1"/>
  <c r="E17" i="1"/>
  <c r="C17" i="1"/>
  <c r="AO16" i="1"/>
  <c r="E16" i="1"/>
  <c r="C16" i="1"/>
  <c r="AO15" i="1"/>
  <c r="E15" i="1"/>
  <c r="C15" i="1"/>
  <c r="AO14" i="1"/>
  <c r="E14" i="1"/>
  <c r="C14" i="1"/>
  <c r="AO13" i="1"/>
  <c r="E13" i="1"/>
  <c r="C13" i="1"/>
  <c r="AO12" i="1"/>
  <c r="E12" i="1"/>
  <c r="C12" i="1"/>
  <c r="AO11" i="1"/>
  <c r="E11" i="1"/>
  <c r="C11" i="1"/>
  <c r="AO10" i="1"/>
  <c r="E10" i="1"/>
  <c r="C10" i="1"/>
  <c r="AO9" i="1"/>
  <c r="E9" i="1"/>
  <c r="C9" i="1"/>
  <c r="AO8" i="1"/>
  <c r="E8" i="1"/>
  <c r="C8" i="1"/>
  <c r="AO7" i="1"/>
  <c r="E7" i="1"/>
  <c r="C7" i="1"/>
  <c r="AO6" i="1"/>
  <c r="E6" i="1"/>
  <c r="C6" i="1"/>
  <c r="AO5" i="1"/>
  <c r="E5" i="1"/>
  <c r="C5" i="1"/>
  <c r="AO4" i="1"/>
  <c r="E4" i="1"/>
  <c r="C4" i="1"/>
  <c r="AO3" i="1"/>
  <c r="E3" i="1"/>
  <c r="C3" i="1"/>
  <c r="AO2" i="1"/>
  <c r="E2" i="1"/>
  <c r="C2" i="1"/>
</calcChain>
</file>

<file path=xl/sharedStrings.xml><?xml version="1.0" encoding="utf-8"?>
<sst xmlns="http://schemas.openxmlformats.org/spreadsheetml/2006/main" count="89" uniqueCount="67">
  <si>
    <t>Sample</t>
  </si>
  <si>
    <t>Sample#</t>
  </si>
  <si>
    <t>ElapsedHours</t>
  </si>
  <si>
    <t>DateTime</t>
  </si>
  <si>
    <t>Date</t>
  </si>
  <si>
    <t>K</t>
  </si>
  <si>
    <t>GPP</t>
  </si>
  <si>
    <t>ER</t>
  </si>
  <si>
    <t>NEP</t>
  </si>
  <si>
    <t>pH</t>
  </si>
  <si>
    <t>ODO mg/L</t>
  </si>
  <si>
    <t>Ca</t>
  </si>
  <si>
    <t>Mg</t>
  </si>
  <si>
    <t>Na</t>
  </si>
  <si>
    <t>DIC</t>
  </si>
  <si>
    <t>Sulfate</t>
  </si>
  <si>
    <t>Chloride</t>
  </si>
  <si>
    <t>Si</t>
  </si>
  <si>
    <t>S</t>
  </si>
  <si>
    <t>P</t>
  </si>
  <si>
    <t>Sb</t>
  </si>
  <si>
    <t>As</t>
  </si>
  <si>
    <t>Ba</t>
  </si>
  <si>
    <t>Be</t>
  </si>
  <si>
    <t>Cd</t>
  </si>
  <si>
    <t>Cr</t>
  </si>
  <si>
    <t>Cu</t>
  </si>
  <si>
    <t>Pb</t>
  </si>
  <si>
    <t>Se</t>
  </si>
  <si>
    <t>Tl</t>
  </si>
  <si>
    <t>Nitrate</t>
  </si>
  <si>
    <t>Charge imbalance error</t>
  </si>
  <si>
    <t>Water type</t>
  </si>
  <si>
    <t>O2(g) bar</t>
  </si>
  <si>
    <t>CO2(g) bar</t>
  </si>
  <si>
    <t>CO2(aq) free mol/l</t>
  </si>
  <si>
    <t>Calcite log Q/K</t>
  </si>
  <si>
    <t>Dolomite log Q/K</t>
  </si>
  <si>
    <t>CO2(aq) mol m-3</t>
  </si>
  <si>
    <t>EFC 07-01</t>
  </si>
  <si>
    <t>Ca-SO4</t>
  </si>
  <si>
    <t>EFC 07-02</t>
  </si>
  <si>
    <t>Ca-HCO3</t>
  </si>
  <si>
    <t>EFC 07-03</t>
  </si>
  <si>
    <t>EFC 07-04</t>
  </si>
  <si>
    <t>EFC 07-05</t>
  </si>
  <si>
    <t>EFC 07-06</t>
  </si>
  <si>
    <t>EFC 07-07</t>
  </si>
  <si>
    <t>EFC 07-08</t>
  </si>
  <si>
    <t>EFC 07-09</t>
  </si>
  <si>
    <t>EFC 07-10</t>
  </si>
  <si>
    <t>EFC 07-11</t>
  </si>
  <si>
    <t>EFC 07-12</t>
  </si>
  <si>
    <t>EFC 07-13</t>
  </si>
  <si>
    <t>EFC 07-14</t>
  </si>
  <si>
    <t>EFC 07-15</t>
  </si>
  <si>
    <t>EFC 07-16</t>
  </si>
  <si>
    <t>EFC 07-17</t>
  </si>
  <si>
    <t>EFC 07-18</t>
  </si>
  <si>
    <t>EFC 07-19</t>
  </si>
  <si>
    <t>EFC 07-20</t>
  </si>
  <si>
    <t>EFC 07-21</t>
  </si>
  <si>
    <t>EFC 07-22</t>
  </si>
  <si>
    <t>EFC 07-23</t>
  </si>
  <si>
    <t>EFC 07-24</t>
  </si>
  <si>
    <t>TempC</t>
    <phoneticPr fontId="1" type="noConversion"/>
  </si>
  <si>
    <t>K.instant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</si>
</sst>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22" fontId="5" fillId="0" borderId="0" xfId="0" applyNumberFormat="1" applyFont="1"/>
    <xf numFmtId="14" fontId="5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topLeftCell="B1" workbookViewId="0">
      <selection activeCell="T27" sqref="T27"/>
    </sheetView>
  </sheetViews>
  <sheetFormatPr defaultRowHeight="13.9" x14ac:dyDescent="0.4"/>
  <cols>
    <col min="4" max="4" width="13.6640625" bestFit="1" customWidth="1"/>
  </cols>
  <sheetData>
    <row r="1" spans="1:4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65</v>
      </c>
      <c r="G1" s="2" t="s">
        <v>66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5</v>
      </c>
      <c r="Q1" s="4" t="s">
        <v>14</v>
      </c>
      <c r="R1" s="4" t="s">
        <v>15</v>
      </c>
      <c r="S1" s="4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4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4">
      <c r="A2" s="5" t="s">
        <v>39</v>
      </c>
      <c r="B2" s="6">
        <v>0</v>
      </c>
      <c r="C2" s="6">
        <f>B$2+B2*4</f>
        <v>0</v>
      </c>
      <c r="D2" s="7">
        <v>44744</v>
      </c>
      <c r="E2" s="8">
        <f>INT(D2)</f>
        <v>44744</v>
      </c>
      <c r="F2" s="1">
        <v>21.864999999999998</v>
      </c>
      <c r="G2" s="2">
        <v>1.6420714999999999E-2</v>
      </c>
      <c r="H2" s="2">
        <v>0</v>
      </c>
      <c r="I2" s="2">
        <v>4.0270391000000003E-2</v>
      </c>
      <c r="J2" s="2">
        <v>-4.0270391000000003E-2</v>
      </c>
      <c r="K2" s="1">
        <v>7.72</v>
      </c>
      <c r="L2" s="1">
        <v>5.83</v>
      </c>
      <c r="M2" s="5">
        <v>33000</v>
      </c>
      <c r="N2" s="5">
        <v>6330</v>
      </c>
      <c r="O2" s="5">
        <v>1647</v>
      </c>
      <c r="P2" s="5">
        <v>794</v>
      </c>
      <c r="Q2">
        <v>6.7</v>
      </c>
      <c r="R2">
        <v>6373</v>
      </c>
      <c r="S2">
        <v>2197</v>
      </c>
      <c r="T2" s="5">
        <v>3770</v>
      </c>
      <c r="U2" s="9">
        <v>2402</v>
      </c>
      <c r="V2" s="9">
        <v>22.3</v>
      </c>
      <c r="W2" s="10">
        <v>0.56489999999999996</v>
      </c>
      <c r="X2" s="10">
        <v>1.0789</v>
      </c>
      <c r="Y2" s="10">
        <v>24.657499999999999</v>
      </c>
      <c r="Z2" s="10">
        <v>7.8799999999999995E-2</v>
      </c>
      <c r="AA2" s="10">
        <v>0.1961</v>
      </c>
      <c r="AB2" s="10">
        <v>0.24970000000000001</v>
      </c>
      <c r="AC2" s="10">
        <v>22.6114</v>
      </c>
      <c r="AD2" s="10">
        <v>0.57620000000000005</v>
      </c>
      <c r="AE2" s="10">
        <v>-0.21820000000000001</v>
      </c>
      <c r="AF2" s="10">
        <v>0.2447</v>
      </c>
      <c r="AG2" s="11">
        <v>27</v>
      </c>
      <c r="AH2" s="12">
        <v>0.85140000000000005</v>
      </c>
      <c r="AI2" t="s">
        <v>40</v>
      </c>
      <c r="AJ2">
        <v>0.1331</v>
      </c>
      <c r="AK2" s="13">
        <v>6.032E-7</v>
      </c>
      <c r="AL2" s="13">
        <v>2.3739999999999999E-8</v>
      </c>
      <c r="AM2">
        <v>-3.5129999999999999</v>
      </c>
      <c r="AN2">
        <v>-6.6360000000000001</v>
      </c>
      <c r="AO2" s="13">
        <f>0.035*AK2*1000</f>
        <v>2.1112E-5</v>
      </c>
    </row>
    <row r="3" spans="1:41" x14ac:dyDescent="0.4">
      <c r="A3" s="5" t="s">
        <v>41</v>
      </c>
      <c r="B3" s="6">
        <v>1</v>
      </c>
      <c r="C3" s="6">
        <f>B$2+B3*4</f>
        <v>4</v>
      </c>
      <c r="D3" s="7">
        <v>44744.166666666664</v>
      </c>
      <c r="E3" s="8">
        <f t="shared" ref="E3:E25" si="0">INT(D3)</f>
        <v>44744</v>
      </c>
      <c r="F3" s="1">
        <v>21.116</v>
      </c>
      <c r="G3" s="2">
        <v>1.6125424999999999E-2</v>
      </c>
      <c r="H3" s="2">
        <v>0</v>
      </c>
      <c r="I3" s="2">
        <v>3.8198686000000003E-2</v>
      </c>
      <c r="J3" s="2">
        <v>-3.8198686000000003E-2</v>
      </c>
      <c r="K3" s="1">
        <v>7.73</v>
      </c>
      <c r="L3" s="1">
        <v>5.95</v>
      </c>
      <c r="M3" s="5">
        <v>33500</v>
      </c>
      <c r="N3" s="5">
        <v>6480</v>
      </c>
      <c r="O3" s="5">
        <v>1679</v>
      </c>
      <c r="P3" s="5">
        <v>816</v>
      </c>
      <c r="Q3">
        <v>25170</v>
      </c>
      <c r="R3">
        <v>6344</v>
      </c>
      <c r="S3">
        <v>2195</v>
      </c>
      <c r="T3" s="5">
        <v>3810</v>
      </c>
      <c r="U3" s="9">
        <v>2390</v>
      </c>
      <c r="V3" s="9">
        <v>26</v>
      </c>
      <c r="W3" s="10">
        <v>0.50860000000000005</v>
      </c>
      <c r="X3" s="10">
        <v>0.79220000000000002</v>
      </c>
      <c r="Y3" s="10">
        <v>25.758099999999999</v>
      </c>
      <c r="Z3" s="10">
        <v>2.7199999999999998E-2</v>
      </c>
      <c r="AA3" s="10">
        <v>8.3799999999999999E-2</v>
      </c>
      <c r="AB3" s="10">
        <v>0.1545</v>
      </c>
      <c r="AC3" s="10">
        <v>6.4985999999999997</v>
      </c>
      <c r="AD3" s="10">
        <v>9.3299999999999994E-2</v>
      </c>
      <c r="AE3" s="10">
        <v>0.2104</v>
      </c>
      <c r="AF3" s="10">
        <v>0.1477</v>
      </c>
      <c r="AG3" s="11">
        <v>23</v>
      </c>
      <c r="AH3" s="12">
        <v>1.9279999999999999E-2</v>
      </c>
      <c r="AI3" t="s">
        <v>42</v>
      </c>
      <c r="AJ3">
        <v>0.1341</v>
      </c>
      <c r="AK3">
        <v>2.1749999999999999E-3</v>
      </c>
      <c r="AL3" s="13">
        <v>8.7239999999999998E-5</v>
      </c>
      <c r="AM3">
        <v>3.6720000000000003E-2</v>
      </c>
      <c r="AN3">
        <v>0.4677</v>
      </c>
      <c r="AO3" s="13">
        <f t="shared" ref="AO3:AO25" si="1">0.035*AK3*1000</f>
        <v>7.6125000000000012E-2</v>
      </c>
    </row>
    <row r="4" spans="1:41" x14ac:dyDescent="0.4">
      <c r="A4" s="5" t="s">
        <v>43</v>
      </c>
      <c r="B4" s="6">
        <v>2</v>
      </c>
      <c r="C4" s="6">
        <f t="shared" ref="C4:C25" si="2">B$2+B4*4</f>
        <v>8</v>
      </c>
      <c r="D4" s="7">
        <v>44744.333333333336</v>
      </c>
      <c r="E4" s="8">
        <f t="shared" si="0"/>
        <v>44744</v>
      </c>
      <c r="F4" s="1">
        <v>21.099</v>
      </c>
      <c r="G4" s="2">
        <v>1.6142330999999999E-2</v>
      </c>
      <c r="H4" s="2">
        <v>1.9552309E-2</v>
      </c>
      <c r="I4" s="2">
        <v>3.8315359E-2</v>
      </c>
      <c r="J4" s="2">
        <v>-1.876305E-2</v>
      </c>
      <c r="K4" s="1">
        <v>7.79</v>
      </c>
      <c r="L4" s="1">
        <v>6.86</v>
      </c>
      <c r="M4" s="5">
        <v>33900</v>
      </c>
      <c r="N4" s="5">
        <v>6380</v>
      </c>
      <c r="O4" s="5">
        <v>1711</v>
      </c>
      <c r="P4" s="5">
        <v>839</v>
      </c>
      <c r="Q4">
        <v>8.8000000000000007</v>
      </c>
      <c r="R4">
        <v>6234</v>
      </c>
      <c r="S4">
        <v>2227</v>
      </c>
      <c r="T4" s="5">
        <v>3800</v>
      </c>
      <c r="U4" s="9">
        <v>2339</v>
      </c>
      <c r="V4" s="9">
        <v>19.900000000000002</v>
      </c>
      <c r="W4" s="10">
        <v>0.35420000000000001</v>
      </c>
      <c r="X4" s="10">
        <v>0.66539999999999999</v>
      </c>
      <c r="Y4" s="10">
        <v>25.995000000000001</v>
      </c>
      <c r="Z4" s="10">
        <v>1.8100000000000002E-2</v>
      </c>
      <c r="AA4" s="10">
        <v>6.3899999999999998E-2</v>
      </c>
      <c r="AB4" s="10">
        <v>8.4000000000000005E-2</v>
      </c>
      <c r="AC4" s="10">
        <v>5.0521000000000003</v>
      </c>
      <c r="AD4" s="10">
        <v>4.1500000000000002E-2</v>
      </c>
      <c r="AE4" s="10">
        <v>-0.27910000000000001</v>
      </c>
      <c r="AF4" s="10">
        <v>0.11849999999999999</v>
      </c>
      <c r="AG4" s="11">
        <v>47</v>
      </c>
      <c r="AH4" s="12">
        <v>0.85570000000000002</v>
      </c>
      <c r="AI4" t="s">
        <v>40</v>
      </c>
      <c r="AJ4">
        <v>0.1545</v>
      </c>
      <c r="AK4" s="13">
        <v>6.7029999999999996E-7</v>
      </c>
      <c r="AL4" s="13">
        <v>2.6899999999999999E-8</v>
      </c>
      <c r="AM4">
        <v>-3.323</v>
      </c>
      <c r="AN4">
        <v>-6.2679999999999998</v>
      </c>
      <c r="AO4" s="13">
        <f t="shared" si="1"/>
        <v>2.34605E-5</v>
      </c>
    </row>
    <row r="5" spans="1:41" x14ac:dyDescent="0.4">
      <c r="A5" s="5" t="s">
        <v>44</v>
      </c>
      <c r="B5" s="6">
        <v>3</v>
      </c>
      <c r="C5" s="6">
        <f t="shared" si="2"/>
        <v>12</v>
      </c>
      <c r="D5" s="7">
        <v>44744.5</v>
      </c>
      <c r="E5" s="8">
        <f t="shared" si="0"/>
        <v>44744</v>
      </c>
      <c r="F5" s="1">
        <v>24.811</v>
      </c>
      <c r="G5" s="2">
        <v>1.7685141000000001E-2</v>
      </c>
      <c r="H5" s="2">
        <v>0.25495210400000001</v>
      </c>
      <c r="I5" s="2">
        <v>4.9974944E-2</v>
      </c>
      <c r="J5" s="2">
        <v>0.20497715999999999</v>
      </c>
      <c r="K5" s="1">
        <v>8.1300000000000008</v>
      </c>
      <c r="L5" s="1">
        <v>10</v>
      </c>
      <c r="M5" s="5">
        <v>34700</v>
      </c>
      <c r="N5" s="5">
        <v>6500</v>
      </c>
      <c r="O5" s="5">
        <v>1661.0000000000002</v>
      </c>
      <c r="P5" s="5">
        <v>799</v>
      </c>
      <c r="Q5">
        <v>26170</v>
      </c>
      <c r="R5">
        <v>6024</v>
      </c>
      <c r="S5">
        <v>2179</v>
      </c>
      <c r="T5" s="5">
        <v>3810</v>
      </c>
      <c r="U5" s="9">
        <v>2278</v>
      </c>
      <c r="V5" s="9">
        <v>15.2</v>
      </c>
      <c r="W5" s="10">
        <v>0.30099999999999999</v>
      </c>
      <c r="X5" s="10">
        <v>0.59389999999999998</v>
      </c>
      <c r="Y5" s="10">
        <v>25.650600000000001</v>
      </c>
      <c r="Z5" s="10">
        <v>1.47E-2</v>
      </c>
      <c r="AA5" s="10">
        <v>4.58E-2</v>
      </c>
      <c r="AB5" s="10">
        <v>7.5899999999999995E-2</v>
      </c>
      <c r="AC5" s="10">
        <v>4.3327999999999998</v>
      </c>
      <c r="AD5" s="10">
        <v>4.2999999999999997E-2</v>
      </c>
      <c r="AE5" s="10">
        <v>-0.3034</v>
      </c>
      <c r="AF5" s="10">
        <v>7.6999999999999999E-2</v>
      </c>
      <c r="AG5" s="11">
        <v>56</v>
      </c>
      <c r="AH5" s="12">
        <v>-1.062E-3</v>
      </c>
      <c r="AI5" t="s">
        <v>42</v>
      </c>
      <c r="AJ5">
        <v>0.24</v>
      </c>
      <c r="AK5" s="13">
        <v>9.636E-4</v>
      </c>
      <c r="AL5" s="13">
        <v>3.5240000000000001E-5</v>
      </c>
      <c r="AM5">
        <v>0.52249999999999996</v>
      </c>
      <c r="AN5">
        <v>1.45</v>
      </c>
      <c r="AO5" s="13">
        <f t="shared" si="1"/>
        <v>3.3725999999999999E-2</v>
      </c>
    </row>
    <row r="6" spans="1:41" x14ac:dyDescent="0.4">
      <c r="A6" s="5" t="s">
        <v>45</v>
      </c>
      <c r="B6" s="6">
        <v>4</v>
      </c>
      <c r="C6" s="6">
        <f t="shared" si="2"/>
        <v>16</v>
      </c>
      <c r="D6" s="7">
        <v>44744.666666666664</v>
      </c>
      <c r="E6" s="8">
        <f t="shared" si="0"/>
        <v>44744</v>
      </c>
      <c r="F6" s="1">
        <v>26.613</v>
      </c>
      <c r="G6" s="2">
        <v>1.8417113999999998E-2</v>
      </c>
      <c r="H6" s="2">
        <v>0.108239933</v>
      </c>
      <c r="I6" s="2">
        <v>5.6236118000000002E-2</v>
      </c>
      <c r="J6" s="2">
        <v>5.2003815000000002E-2</v>
      </c>
      <c r="K6" s="1">
        <v>8.43</v>
      </c>
      <c r="L6" s="1">
        <v>11.1</v>
      </c>
      <c r="M6" s="5">
        <v>35500</v>
      </c>
      <c r="N6" s="5">
        <v>6670</v>
      </c>
      <c r="O6" s="5">
        <v>1664</v>
      </c>
      <c r="P6" s="5">
        <v>787</v>
      </c>
      <c r="Q6">
        <v>65.900000000000006</v>
      </c>
      <c r="R6">
        <v>6103</v>
      </c>
      <c r="S6">
        <v>2173</v>
      </c>
      <c r="T6" s="5">
        <v>3800</v>
      </c>
      <c r="U6" s="9">
        <v>2295</v>
      </c>
      <c r="V6" s="9">
        <v>17</v>
      </c>
      <c r="W6" s="10">
        <v>0.24060000000000001</v>
      </c>
      <c r="X6" s="10">
        <v>0.58950000000000002</v>
      </c>
      <c r="Y6" s="10">
        <v>25.012</v>
      </c>
      <c r="Z6" s="10">
        <v>1.2699999999999999E-2</v>
      </c>
      <c r="AA6" s="10">
        <v>4.0500000000000001E-2</v>
      </c>
      <c r="AB6" s="10">
        <v>5.7700000000000001E-2</v>
      </c>
      <c r="AC6" s="10">
        <v>3.0089999999999999</v>
      </c>
      <c r="AD6" s="10">
        <v>2.9600000000000001E-2</v>
      </c>
      <c r="AE6" s="10">
        <v>-1.4434</v>
      </c>
      <c r="AF6" s="10">
        <v>6.0699999999999997E-2</v>
      </c>
      <c r="AG6" s="11">
        <v>46</v>
      </c>
      <c r="AH6" s="12">
        <v>0.85619999999999996</v>
      </c>
      <c r="AI6" t="s">
        <v>40</v>
      </c>
      <c r="AJ6">
        <v>0.27429999999999999</v>
      </c>
      <c r="AK6" s="13">
        <v>1.248E-6</v>
      </c>
      <c r="AL6" s="13">
        <v>4.3679999999999998E-8</v>
      </c>
      <c r="AM6">
        <v>-1.7090000000000001</v>
      </c>
      <c r="AN6">
        <v>-3.0089999999999999</v>
      </c>
      <c r="AO6" s="13">
        <f t="shared" si="1"/>
        <v>4.3680000000000002E-5</v>
      </c>
    </row>
    <row r="7" spans="1:41" x14ac:dyDescent="0.4">
      <c r="A7" s="5" t="s">
        <v>46</v>
      </c>
      <c r="B7" s="6">
        <v>5</v>
      </c>
      <c r="C7" s="6">
        <f t="shared" si="2"/>
        <v>20</v>
      </c>
      <c r="D7" s="7">
        <v>44744.833333333336</v>
      </c>
      <c r="E7" s="8">
        <f t="shared" si="0"/>
        <v>44744</v>
      </c>
      <c r="F7" s="1">
        <v>24.303000000000001</v>
      </c>
      <c r="G7" s="2">
        <v>1.737994E-2</v>
      </c>
      <c r="H7" s="2">
        <v>1.3024460000000001E-3</v>
      </c>
      <c r="I7" s="2">
        <v>4.7505955000000002E-2</v>
      </c>
      <c r="J7" s="2">
        <v>-4.6203508999999997E-2</v>
      </c>
      <c r="K7" s="1">
        <v>7.99</v>
      </c>
      <c r="L7" s="1">
        <v>7.73</v>
      </c>
      <c r="M7" s="5">
        <v>34200</v>
      </c>
      <c r="N7" s="5">
        <v>6560</v>
      </c>
      <c r="O7" s="5">
        <v>1641</v>
      </c>
      <c r="P7" s="5">
        <v>740</v>
      </c>
      <c r="Q7">
        <v>26260</v>
      </c>
      <c r="R7">
        <v>5989</v>
      </c>
      <c r="S7">
        <v>2109</v>
      </c>
      <c r="T7" s="5">
        <v>3770</v>
      </c>
      <c r="U7" s="9">
        <v>2315</v>
      </c>
      <c r="V7" s="9">
        <v>14.6</v>
      </c>
      <c r="W7" s="10">
        <v>0.22470000000000001</v>
      </c>
      <c r="X7" s="10">
        <v>0.56889999999999996</v>
      </c>
      <c r="Y7" s="10">
        <v>24.351600000000001</v>
      </c>
      <c r="Z7" s="10">
        <v>7.3000000000000001E-3</v>
      </c>
      <c r="AA7" s="10">
        <v>4.7E-2</v>
      </c>
      <c r="AB7" s="10">
        <v>5.3199999999999997E-2</v>
      </c>
      <c r="AC7" s="10">
        <v>2.8988999999999998</v>
      </c>
      <c r="AD7" s="10">
        <v>2.2800000000000001E-2</v>
      </c>
      <c r="AE7" s="10">
        <v>-0.93540000000000001</v>
      </c>
      <c r="AF7" s="10">
        <v>5.21E-2</v>
      </c>
      <c r="AG7" s="11">
        <v>27</v>
      </c>
      <c r="AH7" s="12">
        <v>-1.9070000000000001E-3</v>
      </c>
      <c r="AI7" t="s">
        <v>42</v>
      </c>
      <c r="AJ7">
        <v>0.184</v>
      </c>
      <c r="AK7">
        <v>1.322E-3</v>
      </c>
      <c r="AL7" s="13">
        <v>4.8959999999999999E-5</v>
      </c>
      <c r="AM7">
        <v>0.37159999999999999</v>
      </c>
      <c r="AN7">
        <v>1.1539999999999999</v>
      </c>
      <c r="AO7" s="13">
        <f t="shared" si="1"/>
        <v>4.6270000000000006E-2</v>
      </c>
    </row>
    <row r="8" spans="1:41" x14ac:dyDescent="0.4">
      <c r="A8" s="5" t="s">
        <v>47</v>
      </c>
      <c r="B8" s="6">
        <v>6</v>
      </c>
      <c r="C8" s="6">
        <f t="shared" si="2"/>
        <v>24</v>
      </c>
      <c r="D8" s="7">
        <v>44745</v>
      </c>
      <c r="E8" s="8">
        <f t="shared" si="0"/>
        <v>44745</v>
      </c>
      <c r="F8" s="1">
        <v>22.366</v>
      </c>
      <c r="G8" s="2">
        <v>2.0263966000000001E-2</v>
      </c>
      <c r="H8" s="2">
        <v>0</v>
      </c>
      <c r="I8" s="2">
        <v>5.1839748999999997E-2</v>
      </c>
      <c r="J8" s="2">
        <v>-5.1839748999999997E-2</v>
      </c>
      <c r="K8" s="1">
        <v>7.81</v>
      </c>
      <c r="L8" s="1">
        <v>6.49</v>
      </c>
      <c r="M8" s="5">
        <v>32900</v>
      </c>
      <c r="N8" s="5">
        <v>6430</v>
      </c>
      <c r="O8" s="5">
        <v>1658</v>
      </c>
      <c r="P8" s="5">
        <v>799</v>
      </c>
      <c r="Q8">
        <v>12.9</v>
      </c>
      <c r="R8">
        <v>5900</v>
      </c>
      <c r="S8">
        <v>2148</v>
      </c>
      <c r="T8" s="5">
        <v>3780</v>
      </c>
      <c r="U8" s="9">
        <v>2308</v>
      </c>
      <c r="V8" s="9">
        <v>20.2</v>
      </c>
      <c r="W8" s="10">
        <v>0.1774</v>
      </c>
      <c r="X8" s="10">
        <v>0.61770000000000003</v>
      </c>
      <c r="Y8" s="10">
        <v>24.199200000000001</v>
      </c>
      <c r="Z8" s="10">
        <v>7.3000000000000001E-3</v>
      </c>
      <c r="AA8" s="10">
        <v>4.7699999999999999E-2</v>
      </c>
      <c r="AB8" s="10">
        <v>3.2300000000000002E-2</v>
      </c>
      <c r="AC8" s="10">
        <v>2.3613</v>
      </c>
      <c r="AD8" s="10">
        <v>2.3900000000000001E-2</v>
      </c>
      <c r="AE8" s="10">
        <v>-0.2475</v>
      </c>
      <c r="AF8" s="10">
        <v>4.4299999999999999E-2</v>
      </c>
      <c r="AG8" s="11">
        <v>11</v>
      </c>
      <c r="AH8" s="12">
        <v>0.85880000000000001</v>
      </c>
      <c r="AI8" t="s">
        <v>40</v>
      </c>
      <c r="AJ8">
        <v>0.14949999999999999</v>
      </c>
      <c r="AK8" s="13">
        <v>9.5739999999999993E-7</v>
      </c>
      <c r="AL8" s="13">
        <v>3.7200000000000002E-8</v>
      </c>
      <c r="AM8">
        <v>-3.129</v>
      </c>
      <c r="AN8">
        <v>-5.8579999999999997</v>
      </c>
      <c r="AO8" s="13">
        <f t="shared" si="1"/>
        <v>3.3509000000000001E-5</v>
      </c>
    </row>
    <row r="9" spans="1:41" x14ac:dyDescent="0.4">
      <c r="A9" s="5" t="s">
        <v>48</v>
      </c>
      <c r="B9" s="6">
        <v>7</v>
      </c>
      <c r="C9" s="6">
        <f t="shared" si="2"/>
        <v>28</v>
      </c>
      <c r="D9" s="7">
        <v>44745.166666666664</v>
      </c>
      <c r="E9" s="8">
        <f t="shared" si="0"/>
        <v>44745</v>
      </c>
      <c r="F9" s="1">
        <v>21.905999999999999</v>
      </c>
      <c r="G9" s="2">
        <v>2.0048447E-2</v>
      </c>
      <c r="H9" s="2">
        <v>0</v>
      </c>
      <c r="I9" s="2">
        <v>5.0251297E-2</v>
      </c>
      <c r="J9" s="2">
        <v>-5.0251297E-2</v>
      </c>
      <c r="K9" s="1">
        <v>7.64</v>
      </c>
      <c r="L9" s="1">
        <v>5.8</v>
      </c>
      <c r="M9" s="5">
        <v>32400</v>
      </c>
      <c r="N9" s="5">
        <v>6390</v>
      </c>
      <c r="O9" s="5">
        <v>1736</v>
      </c>
      <c r="P9" s="5">
        <v>899</v>
      </c>
      <c r="Q9">
        <v>462.4</v>
      </c>
      <c r="R9">
        <v>5906</v>
      </c>
      <c r="S9">
        <v>2268</v>
      </c>
      <c r="T9" s="5">
        <v>3810</v>
      </c>
      <c r="U9" s="9">
        <v>2282</v>
      </c>
      <c r="V9" s="9">
        <v>6.5</v>
      </c>
      <c r="W9" s="10">
        <v>0.2535</v>
      </c>
      <c r="X9" s="10">
        <v>0.60860000000000003</v>
      </c>
      <c r="Y9" s="10">
        <v>24.249700000000001</v>
      </c>
      <c r="Z9" s="10">
        <v>6.1000000000000004E-3</v>
      </c>
      <c r="AA9" s="10">
        <v>9.11E-2</v>
      </c>
      <c r="AB9" s="10">
        <v>2.53E-2</v>
      </c>
      <c r="AC9" s="10">
        <v>3.1000999999999999</v>
      </c>
      <c r="AD9" s="10">
        <v>4.2299999999999997E-2</v>
      </c>
      <c r="AE9" s="10">
        <v>9.3100000000000002E-2</v>
      </c>
      <c r="AF9" s="10">
        <v>4.4200000000000003E-2</v>
      </c>
      <c r="AG9" s="11">
        <v>46</v>
      </c>
      <c r="AH9" s="12">
        <v>0.82830000000000004</v>
      </c>
      <c r="AI9" t="s">
        <v>40</v>
      </c>
      <c r="AJ9">
        <v>0.13250000000000001</v>
      </c>
      <c r="AK9" s="13">
        <v>4.9709999999999997E-5</v>
      </c>
      <c r="AL9" s="13">
        <v>1.9539999999999998E-6</v>
      </c>
      <c r="AM9">
        <v>-1.764</v>
      </c>
      <c r="AN9">
        <v>-3.1269999999999998</v>
      </c>
      <c r="AO9" s="13">
        <f t="shared" si="1"/>
        <v>1.73985E-3</v>
      </c>
    </row>
    <row r="10" spans="1:41" x14ac:dyDescent="0.4">
      <c r="A10" s="5" t="s">
        <v>49</v>
      </c>
      <c r="B10" s="6">
        <v>8</v>
      </c>
      <c r="C10" s="6">
        <f t="shared" si="2"/>
        <v>32</v>
      </c>
      <c r="D10" s="7">
        <v>44745.333333333336</v>
      </c>
      <c r="E10" s="8">
        <f t="shared" si="0"/>
        <v>44745</v>
      </c>
      <c r="F10" s="1">
        <v>22.07</v>
      </c>
      <c r="G10" s="2">
        <v>2.0137446999999999E-2</v>
      </c>
      <c r="H10" s="2">
        <v>2.9420602000000001E-2</v>
      </c>
      <c r="I10" s="2">
        <v>5.0903327999999998E-2</v>
      </c>
      <c r="J10" s="2">
        <v>-2.1482725000000001E-2</v>
      </c>
      <c r="K10" s="1">
        <v>7.7</v>
      </c>
      <c r="L10" s="1">
        <v>6.82</v>
      </c>
      <c r="M10" s="5">
        <v>34800</v>
      </c>
      <c r="N10" s="5">
        <v>6600</v>
      </c>
      <c r="O10" s="5">
        <v>1629</v>
      </c>
      <c r="P10" s="5">
        <v>813</v>
      </c>
      <c r="Q10">
        <v>25400.000000000004</v>
      </c>
      <c r="R10">
        <v>6504</v>
      </c>
      <c r="S10">
        <v>2129</v>
      </c>
      <c r="T10" s="5">
        <v>3800</v>
      </c>
      <c r="U10" s="9">
        <v>2444</v>
      </c>
      <c r="V10" s="9">
        <v>16.899999999999999</v>
      </c>
      <c r="W10" s="10">
        <v>0.2356</v>
      </c>
      <c r="X10" s="10">
        <v>0.53390000000000004</v>
      </c>
      <c r="Y10" s="10">
        <v>26.321300000000001</v>
      </c>
      <c r="Z10" s="10">
        <v>6.3E-3</v>
      </c>
      <c r="AA10" s="10">
        <v>5.96E-2</v>
      </c>
      <c r="AB10" s="10">
        <v>6.13E-2</v>
      </c>
      <c r="AC10" s="10">
        <v>3.5457999999999998</v>
      </c>
      <c r="AD10" s="10">
        <v>1.8800000000000001E-2</v>
      </c>
      <c r="AE10" s="10">
        <v>0.2155</v>
      </c>
      <c r="AF10" s="10">
        <v>3.7699999999999997E-2</v>
      </c>
      <c r="AG10" s="11">
        <v>65</v>
      </c>
      <c r="AH10" s="12">
        <v>3.1789999999999999E-2</v>
      </c>
      <c r="AI10" t="s">
        <v>42</v>
      </c>
      <c r="AJ10">
        <v>0.15629999999999999</v>
      </c>
      <c r="AK10">
        <v>2.3749999999999999E-3</v>
      </c>
      <c r="AL10" s="13">
        <v>9.2979999999999994E-5</v>
      </c>
      <c r="AM10">
        <v>3.8199999999999998E-2</v>
      </c>
      <c r="AN10">
        <v>0.46800000000000003</v>
      </c>
      <c r="AO10" s="13">
        <f t="shared" si="1"/>
        <v>8.3125000000000004E-2</v>
      </c>
    </row>
    <row r="11" spans="1:41" x14ac:dyDescent="0.4">
      <c r="A11" s="5" t="s">
        <v>50</v>
      </c>
      <c r="B11" s="6">
        <v>9</v>
      </c>
      <c r="C11" s="6">
        <f t="shared" si="2"/>
        <v>36</v>
      </c>
      <c r="D11" s="7">
        <v>44745.5</v>
      </c>
      <c r="E11" s="8">
        <f t="shared" si="0"/>
        <v>44745</v>
      </c>
      <c r="F11" s="1">
        <v>25.114999999999998</v>
      </c>
      <c r="G11" s="2">
        <v>2.1673611999999998E-2</v>
      </c>
      <c r="H11" s="2">
        <v>0.24823005100000001</v>
      </c>
      <c r="I11" s="2">
        <v>6.3047779999999998E-2</v>
      </c>
      <c r="J11" s="2">
        <v>0.18518227100000001</v>
      </c>
      <c r="K11" s="1">
        <v>8.1</v>
      </c>
      <c r="L11" s="1">
        <v>10</v>
      </c>
      <c r="M11" s="5">
        <v>35100</v>
      </c>
      <c r="N11" s="5">
        <v>6490</v>
      </c>
      <c r="O11" s="5">
        <v>1605</v>
      </c>
      <c r="P11" s="5">
        <v>757</v>
      </c>
      <c r="Q11">
        <v>73.400000000000006</v>
      </c>
      <c r="R11">
        <v>6191</v>
      </c>
      <c r="S11">
        <v>2055</v>
      </c>
      <c r="T11" s="5">
        <v>3760</v>
      </c>
      <c r="U11" s="9">
        <v>2314</v>
      </c>
      <c r="V11" s="9">
        <v>7.6</v>
      </c>
      <c r="W11" s="10">
        <v>0.20899999999999999</v>
      </c>
      <c r="X11" s="10">
        <v>0.52310000000000001</v>
      </c>
      <c r="Y11" s="10">
        <v>24.6798</v>
      </c>
      <c r="Z11" s="10">
        <v>6.7999999999999996E-3</v>
      </c>
      <c r="AA11" s="10">
        <v>6.2600000000000003E-2</v>
      </c>
      <c r="AB11" s="10">
        <v>3.8199999999999998E-2</v>
      </c>
      <c r="AC11" s="10">
        <v>3.0474999999999999</v>
      </c>
      <c r="AD11" s="10">
        <v>1.2E-2</v>
      </c>
      <c r="AE11" s="10">
        <v>-1.002</v>
      </c>
      <c r="AF11" s="10">
        <v>3.0300000000000001E-2</v>
      </c>
      <c r="AG11" s="11">
        <v>67</v>
      </c>
      <c r="AH11" s="12">
        <v>0.85840000000000005</v>
      </c>
      <c r="AI11" t="s">
        <v>40</v>
      </c>
      <c r="AJ11">
        <v>0.2412</v>
      </c>
      <c r="AK11" s="13">
        <v>2.9289999999999998E-6</v>
      </c>
      <c r="AL11" s="13">
        <v>1.0630000000000001E-7</v>
      </c>
      <c r="AM11">
        <v>-2.0150000000000001</v>
      </c>
      <c r="AN11">
        <v>-3.637</v>
      </c>
      <c r="AO11" s="13">
        <f t="shared" si="1"/>
        <v>1.02515E-4</v>
      </c>
    </row>
    <row r="12" spans="1:41" x14ac:dyDescent="0.4">
      <c r="A12" s="5" t="s">
        <v>51</v>
      </c>
      <c r="B12" s="6">
        <v>10</v>
      </c>
      <c r="C12" s="6">
        <f t="shared" si="2"/>
        <v>40</v>
      </c>
      <c r="D12" s="7">
        <v>44745.666666666664</v>
      </c>
      <c r="E12" s="8">
        <f t="shared" si="0"/>
        <v>44745</v>
      </c>
      <c r="F12" s="1">
        <v>27.015999999999998</v>
      </c>
      <c r="G12" s="2">
        <v>2.2597556000000001E-2</v>
      </c>
      <c r="H12" s="2">
        <v>2.1932635999999998E-2</v>
      </c>
      <c r="I12" s="2">
        <v>7.1193099999999995E-2</v>
      </c>
      <c r="J12" s="2">
        <v>-4.9260463999999997E-2</v>
      </c>
      <c r="K12" s="1">
        <v>8.14</v>
      </c>
      <c r="L12" s="1">
        <v>9.4600000000000009</v>
      </c>
      <c r="M12" s="5">
        <v>35700</v>
      </c>
      <c r="N12" s="5">
        <v>6670</v>
      </c>
      <c r="O12" s="5">
        <v>1706</v>
      </c>
      <c r="P12" s="5">
        <v>802</v>
      </c>
      <c r="Q12">
        <v>27080.000000000004</v>
      </c>
      <c r="R12">
        <v>6412</v>
      </c>
      <c r="S12">
        <v>2186</v>
      </c>
      <c r="T12" s="5">
        <v>3780</v>
      </c>
      <c r="U12" s="9">
        <v>2403</v>
      </c>
      <c r="V12" s="9">
        <v>16.600000000000001</v>
      </c>
      <c r="W12" s="10">
        <v>0.31240000000000001</v>
      </c>
      <c r="X12" s="10">
        <v>0.54139999999999999</v>
      </c>
      <c r="Y12" s="10">
        <v>25.725100000000001</v>
      </c>
      <c r="Z12" s="10">
        <v>2.3099999999999999E-2</v>
      </c>
      <c r="AA12" s="10">
        <v>5.3499999999999999E-2</v>
      </c>
      <c r="AB12" s="10">
        <v>6.8099999999999994E-2</v>
      </c>
      <c r="AC12" s="10">
        <v>3.7267999999999999</v>
      </c>
      <c r="AD12" s="10">
        <v>3.1699999999999999E-2</v>
      </c>
      <c r="AE12" s="10">
        <v>-0.2467</v>
      </c>
      <c r="AF12" s="10">
        <v>4.3099999999999999E-2</v>
      </c>
      <c r="AG12" s="11">
        <v>66</v>
      </c>
      <c r="AH12" s="12">
        <v>-5.8560000000000001E-3</v>
      </c>
      <c r="AI12" t="s">
        <v>42</v>
      </c>
      <c r="AJ12">
        <v>0.2354</v>
      </c>
      <c r="AK12">
        <v>1.0039999999999999E-3</v>
      </c>
      <c r="AL12" s="13">
        <v>3.4799999999999999E-5</v>
      </c>
      <c r="AM12">
        <v>0.58760000000000001</v>
      </c>
      <c r="AN12">
        <v>1.5920000000000001</v>
      </c>
      <c r="AO12" s="13">
        <f t="shared" si="1"/>
        <v>3.5139999999999998E-2</v>
      </c>
    </row>
    <row r="13" spans="1:41" x14ac:dyDescent="0.4">
      <c r="A13" s="5" t="s">
        <v>52</v>
      </c>
      <c r="B13" s="6">
        <v>11</v>
      </c>
      <c r="C13" s="6">
        <f t="shared" si="2"/>
        <v>44</v>
      </c>
      <c r="D13" s="7">
        <v>44745.833333333336</v>
      </c>
      <c r="E13" s="8">
        <f t="shared" si="0"/>
        <v>44745</v>
      </c>
      <c r="F13" s="1">
        <v>24.047000000000001</v>
      </c>
      <c r="G13" s="2">
        <v>2.1072041999999999E-2</v>
      </c>
      <c r="H13" s="2">
        <v>6.2796100000000001E-4</v>
      </c>
      <c r="I13" s="2">
        <v>5.8088439999999998E-2</v>
      </c>
      <c r="J13" s="2">
        <v>-5.7460479000000002E-2</v>
      </c>
      <c r="K13" s="1">
        <v>7.88</v>
      </c>
      <c r="L13" s="1">
        <v>7.37</v>
      </c>
      <c r="M13" s="5">
        <v>34700</v>
      </c>
      <c r="N13" s="5">
        <v>6620</v>
      </c>
      <c r="O13" s="5">
        <v>1762</v>
      </c>
      <c r="P13" s="5">
        <v>948</v>
      </c>
      <c r="Q13">
        <v>25330.000000000004</v>
      </c>
      <c r="R13">
        <v>6419</v>
      </c>
      <c r="S13">
        <v>2268</v>
      </c>
      <c r="T13" s="5">
        <v>3730</v>
      </c>
      <c r="U13" s="9">
        <v>2415</v>
      </c>
      <c r="V13" s="9">
        <v>21.2</v>
      </c>
      <c r="W13" s="10">
        <v>0.2288</v>
      </c>
      <c r="X13" s="10">
        <v>0.57399999999999995</v>
      </c>
      <c r="Y13" s="10">
        <v>24.175699999999999</v>
      </c>
      <c r="Z13" s="10">
        <v>2.3999999999999998E-3</v>
      </c>
      <c r="AA13" s="10">
        <v>6.9800000000000001E-2</v>
      </c>
      <c r="AB13" s="10">
        <v>5.1999999999999998E-2</v>
      </c>
      <c r="AC13" s="10">
        <v>3.8264999999999998</v>
      </c>
      <c r="AD13" s="10">
        <v>6.0199999999999997E-2</v>
      </c>
      <c r="AE13" s="10">
        <v>-1.0475000000000001</v>
      </c>
      <c r="AF13" s="10">
        <v>2.7400000000000001E-2</v>
      </c>
      <c r="AG13" s="11">
        <v>53</v>
      </c>
      <c r="AH13" s="12">
        <v>2.5080000000000002E-2</v>
      </c>
      <c r="AI13" t="s">
        <v>42</v>
      </c>
      <c r="AJ13">
        <v>0.17469999999999999</v>
      </c>
      <c r="AK13">
        <v>1.6299999999999999E-3</v>
      </c>
      <c r="AL13" s="13">
        <v>6.0720000000000001E-5</v>
      </c>
      <c r="AM13">
        <v>0.248</v>
      </c>
      <c r="AN13">
        <v>0.90259999999999996</v>
      </c>
      <c r="AO13" s="13">
        <f t="shared" si="1"/>
        <v>5.7050000000000003E-2</v>
      </c>
    </row>
    <row r="14" spans="1:41" x14ac:dyDescent="0.4">
      <c r="A14" s="5" t="s">
        <v>53</v>
      </c>
      <c r="B14" s="6">
        <v>12</v>
      </c>
      <c r="C14" s="6">
        <f t="shared" si="2"/>
        <v>48</v>
      </c>
      <c r="D14" s="7">
        <v>44746</v>
      </c>
      <c r="E14" s="8">
        <f t="shared" si="0"/>
        <v>44746</v>
      </c>
      <c r="F14" s="1">
        <v>22.6</v>
      </c>
      <c r="G14" s="2">
        <v>2.4562255000000002E-2</v>
      </c>
      <c r="H14" s="2">
        <v>0</v>
      </c>
      <c r="I14" s="2">
        <v>5.6053494000000002E-2</v>
      </c>
      <c r="J14" s="2">
        <v>-5.6053494000000002E-2</v>
      </c>
      <c r="K14" s="1">
        <v>7.69</v>
      </c>
      <c r="L14" s="1">
        <v>5.78</v>
      </c>
      <c r="M14" s="5">
        <v>33500</v>
      </c>
      <c r="N14" s="5">
        <v>6480</v>
      </c>
      <c r="O14" s="5">
        <v>1676</v>
      </c>
      <c r="P14" s="5">
        <v>833</v>
      </c>
      <c r="Q14">
        <v>17.39</v>
      </c>
      <c r="R14">
        <v>6302</v>
      </c>
      <c r="S14">
        <v>2155</v>
      </c>
      <c r="T14" s="5">
        <v>3760</v>
      </c>
      <c r="U14" s="9">
        <v>2409</v>
      </c>
      <c r="V14" s="9">
        <v>20.5</v>
      </c>
      <c r="W14" s="10">
        <v>0.15890000000000001</v>
      </c>
      <c r="X14" s="10">
        <v>0.61460000000000004</v>
      </c>
      <c r="Y14" s="10">
        <v>23.909700000000001</v>
      </c>
      <c r="Z14" s="10">
        <v>3.2000000000000002E-3</v>
      </c>
      <c r="AA14" s="10">
        <v>4.1099999999999998E-2</v>
      </c>
      <c r="AB14" s="10">
        <v>2.2499999999999999E-2</v>
      </c>
      <c r="AC14" s="10">
        <v>2.9411999999999998</v>
      </c>
      <c r="AD14" s="10">
        <v>3.4700000000000002E-2</v>
      </c>
      <c r="AE14" s="10">
        <v>0.24129999999999999</v>
      </c>
      <c r="AF14" s="10">
        <v>2.52E-2</v>
      </c>
      <c r="AG14" s="11">
        <v>42</v>
      </c>
      <c r="AH14" s="12">
        <v>0.85529999999999995</v>
      </c>
      <c r="AI14" t="s">
        <v>40</v>
      </c>
      <c r="AJ14">
        <v>0.1336</v>
      </c>
      <c r="AK14" s="13">
        <v>1.6899999999999999E-6</v>
      </c>
      <c r="AL14" s="13">
        <v>6.528E-8</v>
      </c>
      <c r="AM14">
        <v>-3.113</v>
      </c>
      <c r="AN14">
        <v>-5.8289999999999997</v>
      </c>
      <c r="AO14" s="13">
        <f t="shared" si="1"/>
        <v>5.9150000000000001E-5</v>
      </c>
    </row>
    <row r="15" spans="1:41" x14ac:dyDescent="0.4">
      <c r="A15" s="5" t="s">
        <v>54</v>
      </c>
      <c r="B15" s="6">
        <v>13</v>
      </c>
      <c r="C15" s="6">
        <f t="shared" si="2"/>
        <v>52</v>
      </c>
      <c r="D15" s="7">
        <v>44746.166666666664</v>
      </c>
      <c r="E15" s="8">
        <f t="shared" si="0"/>
        <v>44746</v>
      </c>
      <c r="F15" s="1">
        <v>21.882999999999999</v>
      </c>
      <c r="G15" s="2">
        <v>2.4140670999999999E-2</v>
      </c>
      <c r="H15" s="2">
        <v>0</v>
      </c>
      <c r="I15" s="2">
        <v>5.3298972E-2</v>
      </c>
      <c r="J15" s="2">
        <v>-5.3298972E-2</v>
      </c>
      <c r="K15" s="1">
        <v>7.7</v>
      </c>
      <c r="L15" s="1">
        <v>5.88</v>
      </c>
      <c r="M15" s="5">
        <v>34000</v>
      </c>
      <c r="N15" s="5">
        <v>6650</v>
      </c>
      <c r="O15" s="5">
        <v>1738.0000000000002</v>
      </c>
      <c r="P15" s="5">
        <v>740</v>
      </c>
      <c r="Q15">
        <v>23550</v>
      </c>
      <c r="R15">
        <v>6420</v>
      </c>
      <c r="S15">
        <v>2186</v>
      </c>
      <c r="T15" s="5">
        <v>3800</v>
      </c>
      <c r="U15" s="9">
        <v>2471</v>
      </c>
      <c r="V15" s="9">
        <v>28.2</v>
      </c>
      <c r="W15" s="10">
        <v>0.15959999999999999</v>
      </c>
      <c r="X15" s="10">
        <v>0.52149999999999996</v>
      </c>
      <c r="Y15" s="10">
        <v>25.576799999999999</v>
      </c>
      <c r="Z15" s="10">
        <v>1.9E-3</v>
      </c>
      <c r="AA15" s="10">
        <v>5.3999999999999999E-2</v>
      </c>
      <c r="AB15" s="10">
        <v>4.9299999999999997E-2</v>
      </c>
      <c r="AC15" s="10">
        <v>3.8323999999999998</v>
      </c>
      <c r="AD15" s="10">
        <v>5.0799999999999998E-2</v>
      </c>
      <c r="AE15" s="10">
        <v>1.7830999999999999</v>
      </c>
      <c r="AF15" s="10">
        <v>2.4500000000000001E-2</v>
      </c>
      <c r="AG15" s="11">
        <v>47</v>
      </c>
      <c r="AH15" s="12">
        <v>5.9799999999999999E-2</v>
      </c>
      <c r="AI15" t="s">
        <v>42</v>
      </c>
      <c r="AJ15">
        <v>0.1343</v>
      </c>
      <c r="AK15">
        <v>2.1979999999999999E-3</v>
      </c>
      <c r="AL15" s="13">
        <v>8.6479999999999999E-5</v>
      </c>
      <c r="AM15">
        <v>-4.6550000000000003E-3</v>
      </c>
      <c r="AN15">
        <v>0.39410000000000001</v>
      </c>
      <c r="AO15" s="13">
        <f t="shared" si="1"/>
        <v>7.6929999999999998E-2</v>
      </c>
    </row>
    <row r="16" spans="1:41" x14ac:dyDescent="0.4">
      <c r="A16" s="5" t="s">
        <v>55</v>
      </c>
      <c r="B16" s="6">
        <v>14</v>
      </c>
      <c r="C16" s="6">
        <f t="shared" si="2"/>
        <v>56</v>
      </c>
      <c r="D16" s="7">
        <v>44746.333333333336</v>
      </c>
      <c r="E16" s="8">
        <f t="shared" si="0"/>
        <v>44746</v>
      </c>
      <c r="F16" s="1">
        <v>21.62</v>
      </c>
      <c r="G16" s="2">
        <v>2.4013382E-2</v>
      </c>
      <c r="H16" s="2">
        <v>2.4195382000000001E-2</v>
      </c>
      <c r="I16" s="2">
        <v>5.2485129999999998E-2</v>
      </c>
      <c r="J16" s="2">
        <v>-2.8289747000000001E-2</v>
      </c>
      <c r="K16" s="1">
        <v>7.77</v>
      </c>
      <c r="L16" s="1">
        <v>6.95</v>
      </c>
      <c r="M16" s="5">
        <v>32800</v>
      </c>
      <c r="N16" s="5">
        <v>6200</v>
      </c>
      <c r="O16" s="5">
        <v>1610</v>
      </c>
      <c r="P16" s="5">
        <v>969</v>
      </c>
      <c r="Q16">
        <v>49.8</v>
      </c>
      <c r="R16">
        <v>6111</v>
      </c>
      <c r="S16">
        <v>2160</v>
      </c>
      <c r="T16" s="5">
        <v>3570</v>
      </c>
      <c r="U16" s="9">
        <v>2294</v>
      </c>
      <c r="V16" s="9">
        <v>22.1</v>
      </c>
      <c r="W16" s="10">
        <v>0.15870000000000001</v>
      </c>
      <c r="X16" s="10">
        <v>0.4929</v>
      </c>
      <c r="Y16" s="10">
        <v>24.575700000000001</v>
      </c>
      <c r="Z16" s="10">
        <v>2.5000000000000001E-3</v>
      </c>
      <c r="AA16" s="10">
        <v>3.8100000000000002E-2</v>
      </c>
      <c r="AB16" s="10">
        <v>2.3099999999999999E-2</v>
      </c>
      <c r="AC16" s="10">
        <v>3.6190000000000002</v>
      </c>
      <c r="AD16" s="10">
        <v>1.26E-2</v>
      </c>
      <c r="AE16" s="10">
        <v>0.63149999999999995</v>
      </c>
      <c r="AF16" s="10">
        <v>2.2599999999999999E-2</v>
      </c>
      <c r="AG16" s="11">
        <v>67</v>
      </c>
      <c r="AH16" s="12">
        <v>0.85199999999999998</v>
      </c>
      <c r="AI16" t="s">
        <v>40</v>
      </c>
      <c r="AJ16">
        <v>0.158</v>
      </c>
      <c r="AK16" s="13">
        <v>3.9999999999999998E-6</v>
      </c>
      <c r="AL16" s="13">
        <v>1.5839999999999999E-7</v>
      </c>
      <c r="AM16">
        <v>-2.5950000000000002</v>
      </c>
      <c r="AN16">
        <v>-4.8090000000000002</v>
      </c>
      <c r="AO16" s="13">
        <f t="shared" si="1"/>
        <v>1.4000000000000001E-4</v>
      </c>
    </row>
    <row r="17" spans="1:41" x14ac:dyDescent="0.4">
      <c r="A17" s="5" t="s">
        <v>56</v>
      </c>
      <c r="B17" s="6">
        <v>15</v>
      </c>
      <c r="C17" s="6">
        <f t="shared" si="2"/>
        <v>60</v>
      </c>
      <c r="D17" s="7">
        <v>44746.5</v>
      </c>
      <c r="E17" s="8">
        <f t="shared" si="0"/>
        <v>44746</v>
      </c>
      <c r="F17" s="1">
        <v>24.722999999999999</v>
      </c>
      <c r="G17" s="2">
        <v>2.5919799E-2</v>
      </c>
      <c r="H17" s="2">
        <v>0.27611717600000002</v>
      </c>
      <c r="I17" s="2">
        <v>6.5554452999999999E-2</v>
      </c>
      <c r="J17" s="2">
        <v>0.21056272300000001</v>
      </c>
      <c r="K17" s="1">
        <v>8.15</v>
      </c>
      <c r="L17" s="1">
        <v>10.08</v>
      </c>
      <c r="M17" s="5">
        <v>34900</v>
      </c>
      <c r="N17" s="5">
        <v>6600</v>
      </c>
      <c r="O17" s="5">
        <v>1712</v>
      </c>
      <c r="P17" s="5">
        <v>897</v>
      </c>
      <c r="Q17">
        <v>25010</v>
      </c>
      <c r="R17">
        <v>8384</v>
      </c>
      <c r="S17">
        <v>2253</v>
      </c>
      <c r="T17" s="5">
        <v>3750</v>
      </c>
      <c r="U17" s="9">
        <v>3077</v>
      </c>
      <c r="V17" s="9">
        <v>20.6</v>
      </c>
      <c r="W17" s="10">
        <v>0.20330000000000001</v>
      </c>
      <c r="X17" s="10">
        <v>0.75680000000000003</v>
      </c>
      <c r="Y17" s="10">
        <v>26.487100000000002</v>
      </c>
      <c r="Z17" s="10">
        <v>6.7000000000000002E-3</v>
      </c>
      <c r="AA17" s="10">
        <v>4.6399999999999997E-2</v>
      </c>
      <c r="AB17" s="10">
        <v>6.0199999999999997E-2</v>
      </c>
      <c r="AC17" s="10">
        <v>5.0507999999999997</v>
      </c>
      <c r="AD17" s="10">
        <v>0.1079</v>
      </c>
      <c r="AE17" s="10">
        <v>1.7898000000000001</v>
      </c>
      <c r="AF17" s="10">
        <v>0.1663</v>
      </c>
      <c r="AG17" s="11">
        <v>117</v>
      </c>
      <c r="AH17" s="12">
        <v>1.3220000000000001E-2</v>
      </c>
      <c r="AI17" t="s">
        <v>42</v>
      </c>
      <c r="AJ17">
        <v>0.24160000000000001</v>
      </c>
      <c r="AK17" s="13">
        <v>8.7830000000000004E-4</v>
      </c>
      <c r="AL17" s="13">
        <v>3.2190000000000002E-5</v>
      </c>
      <c r="AM17">
        <v>0.5232</v>
      </c>
      <c r="AN17">
        <v>1.4550000000000001</v>
      </c>
      <c r="AO17" s="13">
        <f t="shared" si="1"/>
        <v>3.07405E-2</v>
      </c>
    </row>
    <row r="18" spans="1:41" x14ac:dyDescent="0.4">
      <c r="A18" s="5" t="s">
        <v>57</v>
      </c>
      <c r="B18" s="6">
        <v>16</v>
      </c>
      <c r="C18" s="6">
        <f t="shared" si="2"/>
        <v>64</v>
      </c>
      <c r="D18" s="7">
        <v>44746.666666666664</v>
      </c>
      <c r="E18" s="8">
        <f t="shared" si="0"/>
        <v>44746</v>
      </c>
      <c r="F18" s="1">
        <v>28.811</v>
      </c>
      <c r="G18" s="2">
        <v>2.8517045000000001E-2</v>
      </c>
      <c r="H18" s="2">
        <v>0.105915176</v>
      </c>
      <c r="I18" s="2">
        <v>8.6558474999999996E-2</v>
      </c>
      <c r="J18" s="2">
        <v>1.9356701E-2</v>
      </c>
      <c r="K18" s="1">
        <v>8.32</v>
      </c>
      <c r="L18" s="1">
        <v>10.81</v>
      </c>
      <c r="M18" s="5">
        <v>34100</v>
      </c>
      <c r="N18" s="5">
        <v>6500</v>
      </c>
      <c r="O18" s="5">
        <v>2517</v>
      </c>
      <c r="P18" s="5">
        <v>1450</v>
      </c>
      <c r="Q18">
        <v>24330.000000000004</v>
      </c>
      <c r="R18">
        <v>10150</v>
      </c>
      <c r="S18">
        <v>3202</v>
      </c>
      <c r="T18" s="5">
        <v>3470</v>
      </c>
      <c r="U18" s="9">
        <v>3632</v>
      </c>
      <c r="V18" s="9">
        <v>40.700000000000003</v>
      </c>
      <c r="W18" s="10">
        <v>0.2039</v>
      </c>
      <c r="X18" s="10">
        <v>0.66690000000000005</v>
      </c>
      <c r="Y18" s="10">
        <v>25.4559</v>
      </c>
      <c r="Z18" s="10">
        <v>1.2999999999999999E-3</v>
      </c>
      <c r="AA18" s="10">
        <v>6.4299999999999996E-2</v>
      </c>
      <c r="AB18" s="10">
        <v>5.5399999999999998E-2</v>
      </c>
      <c r="AC18" s="10">
        <v>11.2394</v>
      </c>
      <c r="AD18" s="10">
        <v>0.16209999999999999</v>
      </c>
      <c r="AE18" s="10">
        <v>0.52180000000000004</v>
      </c>
      <c r="AF18" s="10">
        <v>8.6300000000000002E-2</v>
      </c>
      <c r="AG18" s="11">
        <v>130</v>
      </c>
      <c r="AH18" s="12">
        <v>5.0850000000000001E-3</v>
      </c>
      <c r="AI18" t="s">
        <v>42</v>
      </c>
      <c r="AJ18">
        <v>0.27660000000000001</v>
      </c>
      <c r="AK18" s="13">
        <v>6.1109999999999995E-4</v>
      </c>
      <c r="AL18" s="13">
        <v>2.0299999999999999E-5</v>
      </c>
      <c r="AM18">
        <v>0.72360000000000002</v>
      </c>
      <c r="AN18">
        <v>1.885</v>
      </c>
      <c r="AO18" s="13">
        <f t="shared" si="1"/>
        <v>2.1388500000000001E-2</v>
      </c>
    </row>
    <row r="19" spans="1:41" x14ac:dyDescent="0.4">
      <c r="A19" s="5" t="s">
        <v>58</v>
      </c>
      <c r="B19" s="6">
        <v>17</v>
      </c>
      <c r="C19" s="6">
        <f t="shared" si="2"/>
        <v>68</v>
      </c>
      <c r="D19" s="7">
        <v>44746.833333333336</v>
      </c>
      <c r="E19" s="8">
        <f t="shared" si="0"/>
        <v>44746</v>
      </c>
      <c r="F19" s="1">
        <v>24.84</v>
      </c>
      <c r="G19" s="2">
        <v>2.5848912000000002E-2</v>
      </c>
      <c r="H19" s="2">
        <v>1.339652E-3</v>
      </c>
      <c r="I19" s="2">
        <v>6.5034007000000005E-2</v>
      </c>
      <c r="J19" s="2">
        <v>-6.3694354999999994E-2</v>
      </c>
      <c r="K19" s="1">
        <v>7.88</v>
      </c>
      <c r="L19" s="1">
        <v>7.16</v>
      </c>
      <c r="M19" s="5">
        <v>32900</v>
      </c>
      <c r="N19" s="5">
        <v>6290</v>
      </c>
      <c r="O19" s="5">
        <v>1628</v>
      </c>
      <c r="P19" s="5">
        <v>826</v>
      </c>
      <c r="Q19">
        <v>23590</v>
      </c>
      <c r="R19">
        <v>7590</v>
      </c>
      <c r="S19">
        <v>2184</v>
      </c>
      <c r="T19" s="5">
        <v>3570</v>
      </c>
      <c r="U19" s="9">
        <v>2755</v>
      </c>
      <c r="V19" s="9">
        <v>16.100000000000001</v>
      </c>
      <c r="W19" s="10">
        <v>0.16850000000000001</v>
      </c>
      <c r="X19" s="10">
        <v>0.57569999999999999</v>
      </c>
      <c r="Y19" s="10">
        <v>23.3445</v>
      </c>
      <c r="Z19" s="10">
        <v>3.2000000000000002E-3</v>
      </c>
      <c r="AA19" s="10">
        <v>5.2400000000000002E-2</v>
      </c>
      <c r="AB19" s="10">
        <v>3.2199999999999999E-2</v>
      </c>
      <c r="AC19" s="10">
        <v>3.1044999999999998</v>
      </c>
      <c r="AD19" s="10">
        <v>3.7699999999999997E-2</v>
      </c>
      <c r="AE19" s="10">
        <v>0.58630000000000004</v>
      </c>
      <c r="AF19" s="10">
        <v>6.1800000000000001E-2</v>
      </c>
      <c r="AG19" s="11">
        <v>68</v>
      </c>
      <c r="AH19" s="12">
        <v>2.4979999999999999E-2</v>
      </c>
      <c r="AI19" t="s">
        <v>42</v>
      </c>
      <c r="AJ19">
        <v>0.1719</v>
      </c>
      <c r="AK19">
        <v>1.5380000000000001E-3</v>
      </c>
      <c r="AL19" s="13">
        <v>5.6209999999999999E-5</v>
      </c>
      <c r="AM19">
        <v>0.20860000000000001</v>
      </c>
      <c r="AN19">
        <v>0.82930000000000004</v>
      </c>
      <c r="AO19" s="13">
        <f t="shared" si="1"/>
        <v>5.383000000000001E-2</v>
      </c>
    </row>
    <row r="20" spans="1:41" x14ac:dyDescent="0.4">
      <c r="A20" s="5" t="s">
        <v>59</v>
      </c>
      <c r="B20" s="6">
        <v>18</v>
      </c>
      <c r="C20" s="6">
        <f t="shared" si="2"/>
        <v>72</v>
      </c>
      <c r="D20" s="7">
        <v>44747</v>
      </c>
      <c r="E20" s="8">
        <f t="shared" si="0"/>
        <v>44747</v>
      </c>
      <c r="F20" s="1">
        <v>22.748000000000001</v>
      </c>
      <c r="G20" s="2">
        <v>1.6344228999999998E-2</v>
      </c>
      <c r="H20" s="2">
        <v>0</v>
      </c>
      <c r="I20" s="2">
        <v>4.3469448000000001E-2</v>
      </c>
      <c r="J20" s="2">
        <v>-4.3469448000000001E-2</v>
      </c>
      <c r="K20" s="1">
        <v>7.68</v>
      </c>
      <c r="L20" s="1">
        <v>5.65</v>
      </c>
      <c r="M20" s="5">
        <v>31800</v>
      </c>
      <c r="N20" s="5">
        <v>6120</v>
      </c>
      <c r="O20" s="5">
        <v>1599</v>
      </c>
      <c r="P20" s="5">
        <v>808</v>
      </c>
      <c r="Q20">
        <v>22770.000000000004</v>
      </c>
      <c r="R20">
        <v>6884</v>
      </c>
      <c r="S20">
        <v>2130</v>
      </c>
      <c r="T20" s="5">
        <v>3620</v>
      </c>
      <c r="U20" s="9">
        <v>2563</v>
      </c>
      <c r="V20" s="9">
        <v>13.100000000000001</v>
      </c>
      <c r="W20" s="10">
        <v>0.1348</v>
      </c>
      <c r="X20" s="10">
        <v>0.57120000000000004</v>
      </c>
      <c r="Y20" s="10">
        <v>23.138000000000002</v>
      </c>
      <c r="Z20" s="10">
        <v>3.3E-3</v>
      </c>
      <c r="AA20" s="10">
        <v>2.9000000000000001E-2</v>
      </c>
      <c r="AB20" s="10">
        <v>3.73E-2</v>
      </c>
      <c r="AC20" s="10">
        <v>2.6295000000000002</v>
      </c>
      <c r="AD20" s="10">
        <v>3.3700000000000001E-2</v>
      </c>
      <c r="AE20" s="10">
        <v>0.32979999999999998</v>
      </c>
      <c r="AF20" s="10">
        <v>5.0599999999999999E-2</v>
      </c>
      <c r="AG20" s="11">
        <v>48</v>
      </c>
      <c r="AH20" s="12">
        <v>3.8609999999999998E-2</v>
      </c>
      <c r="AI20" t="s">
        <v>42</v>
      </c>
      <c r="AJ20">
        <v>0.13100000000000001</v>
      </c>
      <c r="AK20">
        <v>2.2539999999999999E-3</v>
      </c>
      <c r="AL20" s="13">
        <v>8.6769999999999998E-5</v>
      </c>
      <c r="AM20">
        <v>-5.3100000000000001E-2</v>
      </c>
      <c r="AN20">
        <v>0.29509999999999997</v>
      </c>
      <c r="AO20" s="13">
        <f t="shared" si="1"/>
        <v>7.8890000000000002E-2</v>
      </c>
    </row>
    <row r="21" spans="1:41" x14ac:dyDescent="0.4">
      <c r="A21" s="5" t="s">
        <v>60</v>
      </c>
      <c r="B21" s="6">
        <v>19</v>
      </c>
      <c r="C21" s="6">
        <f t="shared" si="2"/>
        <v>76</v>
      </c>
      <c r="D21" s="7">
        <v>44747.166666666664</v>
      </c>
      <c r="E21" s="8">
        <f t="shared" si="0"/>
        <v>44747</v>
      </c>
      <c r="F21" s="1">
        <v>22.195</v>
      </c>
      <c r="G21" s="2">
        <v>1.6131166999999998E-2</v>
      </c>
      <c r="H21" s="2">
        <v>0</v>
      </c>
      <c r="I21" s="2">
        <v>4.1840623E-2</v>
      </c>
      <c r="J21" s="2">
        <v>-4.1840623E-2</v>
      </c>
      <c r="K21" s="1">
        <v>7.71</v>
      </c>
      <c r="L21" s="1">
        <v>5.71</v>
      </c>
      <c r="M21" s="5">
        <v>31900</v>
      </c>
      <c r="N21" s="5">
        <v>6130</v>
      </c>
      <c r="O21" s="5">
        <v>1623</v>
      </c>
      <c r="P21" s="5">
        <v>803</v>
      </c>
      <c r="Q21">
        <v>22850</v>
      </c>
      <c r="R21">
        <v>6507</v>
      </c>
      <c r="S21">
        <v>2138</v>
      </c>
      <c r="T21" s="5">
        <v>3670</v>
      </c>
      <c r="U21" s="9">
        <v>2435</v>
      </c>
      <c r="V21" s="9">
        <v>18.899999999999999</v>
      </c>
      <c r="W21" s="10">
        <v>0.1134</v>
      </c>
      <c r="X21" s="10">
        <v>0.61870000000000003</v>
      </c>
      <c r="Y21" s="10">
        <v>24.145800000000001</v>
      </c>
      <c r="Z21" s="10">
        <v>2E-3</v>
      </c>
      <c r="AA21" s="10">
        <v>5.91E-2</v>
      </c>
      <c r="AB21" s="10">
        <v>3.9399999999999998E-2</v>
      </c>
      <c r="AC21" s="10">
        <v>2.4014000000000002</v>
      </c>
      <c r="AD21" s="10">
        <v>2.4400000000000002E-2</v>
      </c>
      <c r="AE21" s="10">
        <v>0.99950000000000006</v>
      </c>
      <c r="AF21" s="10">
        <v>4.0899999999999999E-2</v>
      </c>
      <c r="AG21" s="11">
        <v>49</v>
      </c>
      <c r="AH21" s="12">
        <v>3.9059999999999997E-2</v>
      </c>
      <c r="AI21" t="s">
        <v>42</v>
      </c>
      <c r="AJ21">
        <v>0.13109999999999999</v>
      </c>
      <c r="AK21">
        <v>2.0999999999999999E-3</v>
      </c>
      <c r="AL21" s="13">
        <v>8.1970000000000003E-5</v>
      </c>
      <c r="AM21">
        <v>-2.7060000000000001E-2</v>
      </c>
      <c r="AN21">
        <v>0.34329999999999999</v>
      </c>
      <c r="AO21" s="13">
        <f t="shared" si="1"/>
        <v>7.3499999999999996E-2</v>
      </c>
    </row>
    <row r="22" spans="1:41" x14ac:dyDescent="0.4">
      <c r="A22" s="5" t="s">
        <v>61</v>
      </c>
      <c r="B22" s="6">
        <v>20</v>
      </c>
      <c r="C22" s="6">
        <f t="shared" si="2"/>
        <v>80</v>
      </c>
      <c r="D22" s="7">
        <v>44747.333333333336</v>
      </c>
      <c r="E22" s="8">
        <f t="shared" si="0"/>
        <v>44747</v>
      </c>
      <c r="F22" s="1">
        <v>21.975000000000001</v>
      </c>
      <c r="G22" s="2">
        <v>1.6053754999999999E-2</v>
      </c>
      <c r="H22" s="2">
        <v>1.4934153E-2</v>
      </c>
      <c r="I22" s="2">
        <v>4.1258898000000002E-2</v>
      </c>
      <c r="J22" s="2">
        <v>-2.6324745E-2</v>
      </c>
      <c r="K22" s="1">
        <v>7.77</v>
      </c>
      <c r="L22" s="1">
        <v>6.63</v>
      </c>
      <c r="M22" s="5">
        <v>33000</v>
      </c>
      <c r="N22" s="5">
        <v>6240</v>
      </c>
      <c r="O22" s="5">
        <v>1627</v>
      </c>
      <c r="P22" s="5">
        <v>826</v>
      </c>
      <c r="Q22">
        <v>24160</v>
      </c>
      <c r="R22">
        <v>6327</v>
      </c>
      <c r="S22">
        <v>2163</v>
      </c>
      <c r="T22" s="5">
        <v>3690</v>
      </c>
      <c r="U22" s="9">
        <v>2355</v>
      </c>
      <c r="V22" s="9">
        <v>14.200000000000001</v>
      </c>
      <c r="W22" s="10">
        <v>0.19969999999999999</v>
      </c>
      <c r="X22" s="10">
        <v>0.57930000000000004</v>
      </c>
      <c r="Y22" s="10">
        <v>25.738600000000002</v>
      </c>
      <c r="Z22" s="10">
        <v>8.8000000000000005E-3</v>
      </c>
      <c r="AA22" s="10">
        <v>4.7800000000000002E-2</v>
      </c>
      <c r="AB22" s="10">
        <v>5.8099999999999999E-2</v>
      </c>
      <c r="AC22" s="10">
        <v>3.4167999999999998</v>
      </c>
      <c r="AD22" s="10">
        <v>3.0800000000000001E-2</v>
      </c>
      <c r="AE22" s="10">
        <v>2.0546000000000002</v>
      </c>
      <c r="AF22" s="10">
        <v>4.7199999999999999E-2</v>
      </c>
      <c r="AG22" s="11">
        <v>63</v>
      </c>
      <c r="AH22" s="12">
        <v>2.597E-2</v>
      </c>
      <c r="AI22" t="s">
        <v>42</v>
      </c>
      <c r="AJ22">
        <v>0.1517</v>
      </c>
      <c r="AK22">
        <v>1.9350000000000001E-3</v>
      </c>
      <c r="AL22" s="13">
        <v>7.5939999999999995E-5</v>
      </c>
      <c r="AM22">
        <v>6.7809999999999995E-2</v>
      </c>
      <c r="AN22">
        <v>0.52510000000000001</v>
      </c>
      <c r="AO22" s="13">
        <f t="shared" si="1"/>
        <v>6.7725000000000007E-2</v>
      </c>
    </row>
    <row r="23" spans="1:41" x14ac:dyDescent="0.4">
      <c r="A23" s="5" t="s">
        <v>62</v>
      </c>
      <c r="B23" s="6">
        <v>21</v>
      </c>
      <c r="C23" s="6">
        <f t="shared" si="2"/>
        <v>84</v>
      </c>
      <c r="D23" s="7">
        <v>44747.5</v>
      </c>
      <c r="E23" s="8">
        <f t="shared" si="0"/>
        <v>44747</v>
      </c>
      <c r="F23" s="1">
        <v>25.527999999999999</v>
      </c>
      <c r="G23" s="2">
        <v>1.7493695E-2</v>
      </c>
      <c r="H23" s="2">
        <v>4.9107917000000001E-2</v>
      </c>
      <c r="I23" s="2">
        <v>5.2977820000000002E-2</v>
      </c>
      <c r="J23" s="2">
        <v>-3.8699030000000001E-3</v>
      </c>
      <c r="K23" s="1">
        <v>8.09</v>
      </c>
      <c r="L23" s="1">
        <v>9.7899999999999991</v>
      </c>
      <c r="M23" s="5">
        <v>33500</v>
      </c>
      <c r="N23" s="5">
        <v>6290</v>
      </c>
      <c r="O23" s="5">
        <v>1609</v>
      </c>
      <c r="P23" s="5">
        <v>905</v>
      </c>
      <c r="Q23">
        <v>24510</v>
      </c>
      <c r="R23">
        <v>5939</v>
      </c>
      <c r="S23">
        <v>2085</v>
      </c>
      <c r="T23" s="5">
        <v>3600</v>
      </c>
      <c r="U23" s="9">
        <v>2252</v>
      </c>
      <c r="V23" s="9">
        <v>17.399999999999999</v>
      </c>
      <c r="W23" s="10">
        <v>0.1623</v>
      </c>
      <c r="X23" s="10">
        <v>0.50480000000000003</v>
      </c>
      <c r="Y23" s="10">
        <v>24.518899999999999</v>
      </c>
      <c r="Z23" s="10">
        <v>1.2999999999999999E-3</v>
      </c>
      <c r="AA23" s="10">
        <v>4.1300000000000003E-2</v>
      </c>
      <c r="AB23" s="10">
        <v>2.5000000000000001E-2</v>
      </c>
      <c r="AC23" s="10">
        <v>3.1726000000000001</v>
      </c>
      <c r="AD23" s="10">
        <v>2.5100000000000001E-2</v>
      </c>
      <c r="AE23" s="10">
        <v>0.27960000000000002</v>
      </c>
      <c r="AF23" s="10">
        <v>3.27E-2</v>
      </c>
      <c r="AG23" s="11">
        <v>60</v>
      </c>
      <c r="AH23" s="12">
        <v>1.519E-2</v>
      </c>
      <c r="AI23" t="s">
        <v>42</v>
      </c>
      <c r="AJ23">
        <v>0.23780000000000001</v>
      </c>
      <c r="AK23">
        <v>1.0009999999999999E-3</v>
      </c>
      <c r="AL23" s="13">
        <v>3.5970000000000003E-5</v>
      </c>
      <c r="AM23">
        <v>0.45290000000000002</v>
      </c>
      <c r="AN23">
        <v>1.3149999999999999</v>
      </c>
      <c r="AO23" s="13">
        <f t="shared" si="1"/>
        <v>3.5034999999999997E-2</v>
      </c>
    </row>
    <row r="24" spans="1:41" x14ac:dyDescent="0.4">
      <c r="A24" s="5" t="s">
        <v>63</v>
      </c>
      <c r="B24" s="6">
        <v>22</v>
      </c>
      <c r="C24" s="6">
        <f t="shared" si="2"/>
        <v>88</v>
      </c>
      <c r="D24" s="7">
        <v>44747.666666666664</v>
      </c>
      <c r="E24" s="8">
        <f t="shared" si="0"/>
        <v>44747</v>
      </c>
      <c r="F24" s="1">
        <v>29.52</v>
      </c>
      <c r="G24" s="2">
        <v>1.9187125999999999E-2</v>
      </c>
      <c r="H24" s="2">
        <v>5.9608091000000002E-2</v>
      </c>
      <c r="I24" s="2">
        <v>6.9324743999999994E-2</v>
      </c>
      <c r="J24" s="2">
        <v>-9.7166530000000004E-3</v>
      </c>
      <c r="K24" s="1">
        <v>8.35</v>
      </c>
      <c r="L24" s="1">
        <v>10.36</v>
      </c>
      <c r="M24" s="5">
        <v>34000</v>
      </c>
      <c r="N24" s="5">
        <v>6430</v>
      </c>
      <c r="O24" s="5">
        <v>1527</v>
      </c>
      <c r="P24" s="5">
        <v>756</v>
      </c>
      <c r="Q24">
        <v>25690</v>
      </c>
      <c r="R24">
        <v>5800</v>
      </c>
      <c r="S24">
        <v>1978</v>
      </c>
      <c r="T24" s="5">
        <v>3630</v>
      </c>
      <c r="U24" s="9">
        <v>2167</v>
      </c>
      <c r="V24" s="9">
        <v>11.5</v>
      </c>
      <c r="W24" s="10">
        <v>0.14779999999999999</v>
      </c>
      <c r="X24" s="10">
        <v>0.48309999999999997</v>
      </c>
      <c r="Y24" s="10">
        <v>24.621200000000002</v>
      </c>
      <c r="Z24" s="10">
        <v>3.8999999999999998E-3</v>
      </c>
      <c r="AA24" s="10">
        <v>4.3499999999999997E-2</v>
      </c>
      <c r="AB24" s="10">
        <v>2.9700000000000001E-2</v>
      </c>
      <c r="AC24" s="10">
        <v>2.9095</v>
      </c>
      <c r="AD24" s="10">
        <v>4.2099999999999999E-2</v>
      </c>
      <c r="AE24" s="10">
        <v>-0.56059999999999999</v>
      </c>
      <c r="AF24" s="10">
        <v>3.0300000000000001E-2</v>
      </c>
      <c r="AG24" s="11">
        <v>48</v>
      </c>
      <c r="AH24" s="12">
        <v>-9.9620000000000004E-3</v>
      </c>
      <c r="AI24" t="s">
        <v>42</v>
      </c>
      <c r="AJ24">
        <v>0.26800000000000002</v>
      </c>
      <c r="AK24" s="13">
        <v>6.0820000000000004E-4</v>
      </c>
      <c r="AL24" s="13">
        <v>1.9870000000000001E-5</v>
      </c>
      <c r="AM24">
        <v>0.78690000000000004</v>
      </c>
      <c r="AN24">
        <v>2.0129999999999999</v>
      </c>
      <c r="AO24" s="13">
        <f t="shared" si="1"/>
        <v>2.1287000000000004E-2</v>
      </c>
    </row>
    <row r="25" spans="1:41" x14ac:dyDescent="0.4">
      <c r="A25" s="5" t="s">
        <v>64</v>
      </c>
      <c r="B25" s="6">
        <v>23</v>
      </c>
      <c r="C25" s="6">
        <f t="shared" si="2"/>
        <v>92</v>
      </c>
      <c r="D25" s="7">
        <v>44747.833333333336</v>
      </c>
      <c r="E25" s="8">
        <f t="shared" si="0"/>
        <v>44747</v>
      </c>
      <c r="F25" s="1">
        <v>26.061</v>
      </c>
      <c r="G25" s="2">
        <v>1.7653561000000002E-2</v>
      </c>
      <c r="H25" s="2">
        <v>1.0546760000000001E-3</v>
      </c>
      <c r="I25" s="2">
        <v>5.4399246999999998E-2</v>
      </c>
      <c r="J25" s="2">
        <v>-5.3344571E-2</v>
      </c>
      <c r="K25" s="1">
        <v>7.98</v>
      </c>
      <c r="L25" s="1">
        <v>7.57</v>
      </c>
      <c r="M25" s="5">
        <v>32700.000000000004</v>
      </c>
      <c r="N25" s="5">
        <v>6240</v>
      </c>
      <c r="O25" s="5">
        <v>1584</v>
      </c>
      <c r="P25" s="5">
        <v>800</v>
      </c>
      <c r="Q25">
        <v>24820</v>
      </c>
      <c r="R25">
        <v>5984</v>
      </c>
      <c r="S25">
        <v>2097</v>
      </c>
      <c r="T25" s="5">
        <v>3560</v>
      </c>
      <c r="U25" s="9">
        <v>2272</v>
      </c>
      <c r="V25" s="9">
        <v>11.9</v>
      </c>
      <c r="W25" s="10">
        <v>0.2311</v>
      </c>
      <c r="X25" s="10">
        <v>0.50729999999999997</v>
      </c>
      <c r="Y25" s="10">
        <v>23.189299999999999</v>
      </c>
      <c r="Z25" s="10">
        <v>1.2999999999999999E-3</v>
      </c>
      <c r="AA25" s="10">
        <v>6.3399999999999998E-2</v>
      </c>
      <c r="AB25" s="10">
        <v>3.56E-2</v>
      </c>
      <c r="AC25" s="10">
        <v>3.6635</v>
      </c>
      <c r="AD25" s="10">
        <v>1.66E-2</v>
      </c>
      <c r="AE25" s="10">
        <v>0.48920000000000002</v>
      </c>
      <c r="AF25" s="10">
        <v>2.9100000000000001E-2</v>
      </c>
      <c r="AG25" s="11">
        <v>39</v>
      </c>
      <c r="AH25" s="12">
        <v>1.903E-3</v>
      </c>
      <c r="AI25" t="s">
        <v>42</v>
      </c>
      <c r="AJ25">
        <v>0.1855</v>
      </c>
      <c r="AK25">
        <v>1.3129999999999999E-3</v>
      </c>
      <c r="AL25" s="13">
        <v>4.6589999999999999E-5</v>
      </c>
      <c r="AM25">
        <v>0.34610000000000002</v>
      </c>
      <c r="AN25">
        <v>1.111</v>
      </c>
      <c r="AO25" s="13">
        <f t="shared" si="1"/>
        <v>4.5955000000000003E-2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Chen, Ming</cp:lastModifiedBy>
  <dcterms:created xsi:type="dcterms:W3CDTF">2015-06-05T18:17:20Z</dcterms:created>
  <dcterms:modified xsi:type="dcterms:W3CDTF">2024-03-15T04:49:57Z</dcterms:modified>
</cp:coreProperties>
</file>