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ra\Documents\TilesSurvive\Guide\"/>
    </mc:Choice>
  </mc:AlternateContent>
  <bookViews>
    <workbookView xWindow="0" yWindow="0" windowWidth="28800" windowHeight="12330"/>
  </bookViews>
  <sheets>
    <sheet name="Герои 1" sheetId="2" r:id="rId1"/>
    <sheet name="Герои 2" sheetId="3" r:id="rId2"/>
    <sheet name="Тимбилдинг" sheetId="5" state="hidden" r:id="rId3"/>
  </sheets>
  <calcPr calcId="162913"/>
</workbook>
</file>

<file path=xl/calcChain.xml><?xml version="1.0" encoding="utf-8"?>
<calcChain xmlns="http://schemas.openxmlformats.org/spreadsheetml/2006/main">
  <c r="J19" i="2" l="1"/>
  <c r="U15" i="2"/>
  <c r="U14" i="2"/>
  <c r="Q14" i="2"/>
  <c r="S14" i="2" s="1"/>
  <c r="U13" i="2"/>
  <c r="S13" i="2"/>
  <c r="Q13" i="2"/>
  <c r="O13" i="2"/>
  <c r="F13" i="2"/>
  <c r="F12" i="2"/>
  <c r="F11" i="2"/>
  <c r="F10" i="2"/>
  <c r="F9" i="2"/>
  <c r="F8" i="2"/>
  <c r="F7" i="2"/>
  <c r="F6" i="2"/>
  <c r="I6" i="2" s="1"/>
  <c r="F5" i="2"/>
  <c r="F4" i="2"/>
  <c r="I9" i="2" s="1"/>
  <c r="J21" i="2" l="1"/>
  <c r="J20" i="2"/>
  <c r="U16" i="2"/>
  <c r="J22" i="2" s="1"/>
  <c r="I12" i="2"/>
  <c r="I21" i="2" s="1"/>
  <c r="F14" i="2"/>
  <c r="I4" i="2"/>
  <c r="I10" i="2"/>
  <c r="I5" i="2"/>
  <c r="I11" i="2"/>
  <c r="I7" i="2"/>
  <c r="I13" i="2"/>
  <c r="I8" i="2"/>
  <c r="I20" i="2" l="1"/>
  <c r="I19" i="2"/>
</calcChain>
</file>

<file path=xl/sharedStrings.xml><?xml version="1.0" encoding="utf-8"?>
<sst xmlns="http://schemas.openxmlformats.org/spreadsheetml/2006/main" count="330" uniqueCount="234">
  <si>
    <t>Звёзды</t>
  </si>
  <si>
    <t>Навыки</t>
  </si>
  <si>
    <t>Улучшение по рангам</t>
  </si>
  <si>
    <t>Улучшение по звёздам</t>
  </si>
  <si>
    <t>Улучшение с нуля</t>
  </si>
  <si>
    <t>Кап навыков</t>
  </si>
  <si>
    <t>Уровень</t>
  </si>
  <si>
    <t>Книжки</t>
  </si>
  <si>
    <t>Кол-во рангов</t>
  </si>
  <si>
    <t>Фрагменты</t>
  </si>
  <si>
    <t>0-&gt;1</t>
  </si>
  <si>
    <t>10-&gt;11</t>
  </si>
  <si>
    <t>20-&gt;21</t>
  </si>
  <si>
    <t>30-&gt;31</t>
  </si>
  <si>
    <t>0-&gt;0³⁄₆</t>
  </si>
  <si>
    <t>1-&gt;2</t>
  </si>
  <si>
    <t>11-&gt;12</t>
  </si>
  <si>
    <t>21-&gt;22</t>
  </si>
  <si>
    <t>31-&gt;32</t>
  </si>
  <si>
    <t>0³⁄₆-&gt;1</t>
  </si>
  <si>
    <t>0-&gt;2</t>
  </si>
  <si>
    <t>2-&gt;3</t>
  </si>
  <si>
    <t>12-&gt;13</t>
  </si>
  <si>
    <t>22-&gt;23</t>
  </si>
  <si>
    <t>32-&gt;33</t>
  </si>
  <si>
    <t>1-&gt;1⁴⁄₆</t>
  </si>
  <si>
    <t>0-&gt;3</t>
  </si>
  <si>
    <t>3-&gt;4</t>
  </si>
  <si>
    <t>13-&gt;14</t>
  </si>
  <si>
    <t>23-&gt;24</t>
  </si>
  <si>
    <t>33-&gt;34</t>
  </si>
  <si>
    <t>1⁴⁄₆-&gt;2</t>
  </si>
  <si>
    <t>0-&gt;4</t>
  </si>
  <si>
    <t>4-&gt;5</t>
  </si>
  <si>
    <t>14-&gt;15</t>
  </si>
  <si>
    <t>24-&gt;25</t>
  </si>
  <si>
    <t>34-&gt;35</t>
  </si>
  <si>
    <t>2-&gt;2³⁄₆</t>
  </si>
  <si>
    <t>0-&gt;5</t>
  </si>
  <si>
    <t>5-&gt;6</t>
  </si>
  <si>
    <t>15-&gt;16</t>
  </si>
  <si>
    <t>25-&gt;26</t>
  </si>
  <si>
    <t>35-&gt;36</t>
  </si>
  <si>
    <t>2³⁄₆-&gt;3</t>
  </si>
  <si>
    <t>0-&gt;6</t>
  </si>
  <si>
    <t>6-&gt;7</t>
  </si>
  <si>
    <t>16-&gt;17</t>
  </si>
  <si>
    <t>26-&gt;27</t>
  </si>
  <si>
    <t>36-&gt;37</t>
  </si>
  <si>
    <t>0-&gt;7</t>
  </si>
  <si>
    <t>7-&gt;8</t>
  </si>
  <si>
    <t>17-&gt;18</t>
  </si>
  <si>
    <t>27-&gt;28</t>
  </si>
  <si>
    <t>37-&gt;38</t>
  </si>
  <si>
    <t>0-&gt;8</t>
  </si>
  <si>
    <t>8-&gt;9</t>
  </si>
  <si>
    <t>18-&gt;19</t>
  </si>
  <si>
    <t>28-&gt;29</t>
  </si>
  <si>
    <t>38-&gt;39</t>
  </si>
  <si>
    <t>0-&gt;9</t>
  </si>
  <si>
    <t>9-&gt;10</t>
  </si>
  <si>
    <t>19-&gt;20</t>
  </si>
  <si>
    <t>29-&gt;30</t>
  </si>
  <si>
    <t>39-&gt;40</t>
  </si>
  <si>
    <t>0-&gt;10</t>
  </si>
  <si>
    <t>1-&gt;10</t>
  </si>
  <si>
    <t>10-&gt;20</t>
  </si>
  <si>
    <t>20-&gt;30</t>
  </si>
  <si>
    <t>30-&gt;35</t>
  </si>
  <si>
    <t>1-&gt;20</t>
  </si>
  <si>
    <t>1-&gt;30</t>
  </si>
  <si>
    <t>35-&gt;40</t>
  </si>
  <si>
    <t>30-&gt;40</t>
  </si>
  <si>
    <t>1-&gt;40</t>
  </si>
  <si>
    <t>Таланты</t>
  </si>
  <si>
    <t>Сброс героя</t>
  </si>
  <si>
    <t>Требования</t>
  </si>
  <si>
    <t>№ сброса</t>
  </si>
  <si>
    <t>КД (время отката)</t>
  </si>
  <si>
    <t>8 звёзд</t>
  </si>
  <si>
    <t>1 мин</t>
  </si>
  <si>
    <t>30 ур всех скиллов</t>
  </si>
  <si>
    <t>5 мин</t>
  </si>
  <si>
    <t>35 ур всех скиллов (9 звёзд)</t>
  </si>
  <si>
    <t>24 часа</t>
  </si>
  <si>
    <t>40 ур всех скиллов (10 звёзд)</t>
  </si>
  <si>
    <t>4+</t>
  </si>
  <si>
    <t>1 неделя</t>
  </si>
  <si>
    <t>Уровень героя</t>
  </si>
  <si>
    <t>EXP, тыс.</t>
  </si>
  <si>
    <t>EXP</t>
  </si>
  <si>
    <t>Станция</t>
  </si>
  <si>
    <t>Кап уровней</t>
  </si>
  <si>
    <t>60-&gt;61</t>
  </si>
  <si>
    <t>90-&gt;91</t>
  </si>
  <si>
    <t>120-&gt;121</t>
  </si>
  <si>
    <t>61-&gt;62</t>
  </si>
  <si>
    <t>91-&gt;92</t>
  </si>
  <si>
    <t>121-&gt;122</t>
  </si>
  <si>
    <t>62-&gt;63</t>
  </si>
  <si>
    <t>92-&gt;93</t>
  </si>
  <si>
    <t>122-&gt;123</t>
  </si>
  <si>
    <t>63-&gt;64</t>
  </si>
  <si>
    <t>93-&gt;94</t>
  </si>
  <si>
    <t>123-&gt;124</t>
  </si>
  <si>
    <t>64-&gt;65</t>
  </si>
  <si>
    <t>94-&gt;95</t>
  </si>
  <si>
    <t>124-&gt;125</t>
  </si>
  <si>
    <t>65-&gt;66</t>
  </si>
  <si>
    <t>95-&gt;96</t>
  </si>
  <si>
    <t>125-&gt;126</t>
  </si>
  <si>
    <t>66-&gt;67</t>
  </si>
  <si>
    <t>96-&gt;97</t>
  </si>
  <si>
    <t>126-&gt;127</t>
  </si>
  <si>
    <t>67-&gt;68</t>
  </si>
  <si>
    <t>97-&gt;98</t>
  </si>
  <si>
    <t>127-&gt;128</t>
  </si>
  <si>
    <t>68-&gt;69</t>
  </si>
  <si>
    <t>98-&gt;99</t>
  </si>
  <si>
    <t>128-&gt;129</t>
  </si>
  <si>
    <t>69-&gt;70</t>
  </si>
  <si>
    <t>99-&gt;100</t>
  </si>
  <si>
    <t>129-&gt;130</t>
  </si>
  <si>
    <t>40-&gt;41</t>
  </si>
  <si>
    <t>70-&gt;71</t>
  </si>
  <si>
    <t>100-&gt;101</t>
  </si>
  <si>
    <t>130-&gt;131</t>
  </si>
  <si>
    <t>41-&gt;42</t>
  </si>
  <si>
    <t>71-&gt;72</t>
  </si>
  <si>
    <t>101-&gt;102</t>
  </si>
  <si>
    <t>131-&gt;132</t>
  </si>
  <si>
    <t>42-&gt;43</t>
  </si>
  <si>
    <t>72-&gt;73</t>
  </si>
  <si>
    <t>102-&gt;103</t>
  </si>
  <si>
    <t>132-&gt;133</t>
  </si>
  <si>
    <t>43-&gt;44</t>
  </si>
  <si>
    <t>73-&gt;74</t>
  </si>
  <si>
    <t>103-&gt;104</t>
  </si>
  <si>
    <t>133-&gt;134</t>
  </si>
  <si>
    <t>44-&gt;45</t>
  </si>
  <si>
    <t>74-&gt;75</t>
  </si>
  <si>
    <t>104-&gt;105</t>
  </si>
  <si>
    <t>134-&gt;135</t>
  </si>
  <si>
    <t>45-&gt;46</t>
  </si>
  <si>
    <t>75-&gt;76</t>
  </si>
  <si>
    <t>105-&gt;106</t>
  </si>
  <si>
    <t>135-&gt;136</t>
  </si>
  <si>
    <t>46-&gt;47</t>
  </si>
  <si>
    <t>76-&gt;77</t>
  </si>
  <si>
    <t>106-&gt;107</t>
  </si>
  <si>
    <t>136-&gt;137</t>
  </si>
  <si>
    <t>47-&gt;48</t>
  </si>
  <si>
    <t>77-&gt;78</t>
  </si>
  <si>
    <t>107-&gt;108</t>
  </si>
  <si>
    <t>137-&gt;138</t>
  </si>
  <si>
    <t>48-&gt;49</t>
  </si>
  <si>
    <t>78-&gt;79</t>
  </si>
  <si>
    <t>108-&gt;109</t>
  </si>
  <si>
    <t>138-&gt;139</t>
  </si>
  <si>
    <t>49-&gt;50</t>
  </si>
  <si>
    <t>79-&gt;80</t>
  </si>
  <si>
    <t>109-&gt;110</t>
  </si>
  <si>
    <t>139-&gt;140</t>
  </si>
  <si>
    <t>50-&gt;51</t>
  </si>
  <si>
    <t>80-&gt;81</t>
  </si>
  <si>
    <t>110-&gt;111</t>
  </si>
  <si>
    <t>140-&gt;141</t>
  </si>
  <si>
    <t>51-&gt;52</t>
  </si>
  <si>
    <t>81-&gt;82</t>
  </si>
  <si>
    <t>111-&gt;112</t>
  </si>
  <si>
    <t>141-&gt;142</t>
  </si>
  <si>
    <t>52-&gt;53</t>
  </si>
  <si>
    <t>82-&gt;83</t>
  </si>
  <si>
    <t>112-&gt;113</t>
  </si>
  <si>
    <t>142-&gt;143</t>
  </si>
  <si>
    <t>1,00м</t>
  </si>
  <si>
    <t>53-&gt;54</t>
  </si>
  <si>
    <t>83-&gt;84</t>
  </si>
  <si>
    <t>113-&gt;114</t>
  </si>
  <si>
    <t>143-&gt;144</t>
  </si>
  <si>
    <t>1,02м</t>
  </si>
  <si>
    <t>54-&gt;55</t>
  </si>
  <si>
    <t>84-&gt;85</t>
  </si>
  <si>
    <t>114-&gt;115</t>
  </si>
  <si>
    <t>144-&gt;145</t>
  </si>
  <si>
    <t>1,04м</t>
  </si>
  <si>
    <t>55-&gt;56</t>
  </si>
  <si>
    <t>85-&gt;86</t>
  </si>
  <si>
    <t>115-&gt;116</t>
  </si>
  <si>
    <t>145-&gt;146</t>
  </si>
  <si>
    <t>1,07м</t>
  </si>
  <si>
    <t>56-&gt;57</t>
  </si>
  <si>
    <t>86-&gt;87</t>
  </si>
  <si>
    <t>116-&gt;117</t>
  </si>
  <si>
    <t>146-&gt;147</t>
  </si>
  <si>
    <t>1,09м</t>
  </si>
  <si>
    <t>57-&gt;58</t>
  </si>
  <si>
    <t>87-&gt;88</t>
  </si>
  <si>
    <t>117-&gt;118</t>
  </si>
  <si>
    <t>147-&gt;148</t>
  </si>
  <si>
    <t>1,11м</t>
  </si>
  <si>
    <t>58-&gt;59</t>
  </si>
  <si>
    <t>88-&gt;89</t>
  </si>
  <si>
    <t>118-&gt;119</t>
  </si>
  <si>
    <t>148-&gt;149</t>
  </si>
  <si>
    <t>1,14м</t>
  </si>
  <si>
    <t>59-&gt;60</t>
  </si>
  <si>
    <t>89-&gt;90</t>
  </si>
  <si>
    <t>119-&gt;120</t>
  </si>
  <si>
    <t>149-&gt;150</t>
  </si>
  <si>
    <t>1,16м</t>
  </si>
  <si>
    <t>Пассивка</t>
  </si>
  <si>
    <t>Примечания</t>
  </si>
  <si>
    <t>Кор</t>
  </si>
  <si>
    <t>Тиммейты</t>
  </si>
  <si>
    <t>Комп. бонус</t>
  </si>
  <si>
    <t>Краткое изложение концепции</t>
  </si>
  <si>
    <t>Теоретический урон (без титанов)</t>
  </si>
  <si>
    <t>Теоретический сустейн (без титанов)</t>
  </si>
  <si>
    <t>Автор идеи</t>
  </si>
  <si>
    <t>Фото</t>
  </si>
  <si>
    <t>Герой 1 Вариант 1</t>
  </si>
  <si>
    <t>Герой 2 Вариант 1</t>
  </si>
  <si>
    <t>Герой 3 Вариант 1</t>
  </si>
  <si>
    <t>Герой 4 Вариант 1</t>
  </si>
  <si>
    <t>3+2-&gt;10%</t>
  </si>
  <si>
    <t>Вариант 1</t>
  </si>
  <si>
    <t>Герой 1 Вариант 2</t>
  </si>
  <si>
    <t>Герой 2 Вариант 2</t>
  </si>
  <si>
    <t>Герой 3 Вариант 2</t>
  </si>
  <si>
    <t>Герой 4 Вариант 2</t>
  </si>
  <si>
    <t>Вариант 2</t>
  </si>
  <si>
    <t>Позиция</t>
  </si>
  <si>
    <t>Сигна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</si>
</sst>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6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3" fontId="1" fillId="14" borderId="1" xfId="0" applyNumberFormat="1" applyFont="1" applyFill="1" applyBorder="1" applyAlignment="1">
      <alignment horizontal="center" vertical="center" wrapText="1"/>
    </xf>
    <xf numFmtId="3" fontId="1" fillId="15" borderId="11" xfId="0" applyNumberFormat="1" applyFont="1" applyFill="1" applyBorder="1" applyAlignment="1">
      <alignment horizontal="center" vertical="center" wrapText="1"/>
    </xf>
    <xf numFmtId="3" fontId="1" fillId="15" borderId="7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15" borderId="2" xfId="0" applyNumberFormat="1" applyFont="1" applyFill="1" applyBorder="1" applyAlignment="1">
      <alignment horizontal="center" vertical="center" wrapText="1"/>
    </xf>
    <xf numFmtId="3" fontId="1" fillId="15" borderId="3" xfId="0" applyNumberFormat="1" applyFont="1" applyFill="1" applyBorder="1" applyAlignment="1">
      <alignment horizontal="center" vertical="center" wrapText="1"/>
    </xf>
    <xf numFmtId="3" fontId="1" fillId="15" borderId="10" xfId="0" applyNumberFormat="1" applyFont="1" applyFill="1" applyBorder="1" applyAlignment="1">
      <alignment horizontal="center" vertical="center" wrapText="1"/>
    </xf>
    <xf numFmtId="3" fontId="1" fillId="15" borderId="9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3" fontId="1" fillId="11" borderId="10" xfId="0" applyNumberFormat="1" applyFont="1" applyFill="1" applyBorder="1" applyAlignment="1">
      <alignment horizontal="center" vertical="center" wrapText="1"/>
    </xf>
    <xf numFmtId="3" fontId="1" fillId="11" borderId="9" xfId="0" applyNumberFormat="1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164" fontId="1" fillId="16" borderId="3" xfId="0" applyNumberFormat="1" applyFont="1" applyFill="1" applyBorder="1" applyAlignment="1">
      <alignment horizontal="center" vertical="center" wrapText="1"/>
    </xf>
    <xf numFmtId="3" fontId="1" fillId="16" borderId="3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3" fontId="1" fillId="6" borderId="3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9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1" fillId="14" borderId="2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9" fontId="1" fillId="0" borderId="11" xfId="0" applyNumberFormat="1" applyFont="1" applyBorder="1" applyAlignment="1">
      <alignment horizontal="center" vertical="center" wrapText="1"/>
    </xf>
    <xf numFmtId="0" fontId="3" fillId="0" borderId="7" xfId="0" applyFont="1" applyBorder="1"/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23825" cy="200025"/>
    <xdr:pic>
      <xdr:nvPicPr>
        <xdr:cNvPr id="2" name="image26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314325" cy="200025"/>
    <xdr:pic>
      <xdr:nvPicPr>
        <xdr:cNvPr id="3" name="image27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85750" cy="200025"/>
    <xdr:pic>
      <xdr:nvPicPr>
        <xdr:cNvPr id="4" name="image30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2"/>
  <sheetViews>
    <sheetView tabSelected="1" workbookViewId="0">
      <selection sqref="A1:I1"/>
    </sheetView>
  </sheetViews>
  <sheetFormatPr defaultColWidth="12.5703125" defaultRowHeight="15.75" customHeight="1" x14ac:dyDescent="0.2"/>
  <cols>
    <col min="1" max="1" width="9.28515625" customWidth="1"/>
    <col min="2" max="3" width="12" customWidth="1"/>
    <col min="4" max="4" width="10" customWidth="1"/>
    <col min="5" max="5" width="9.28515625" customWidth="1"/>
    <col min="6" max="6" width="10.85546875" customWidth="1"/>
    <col min="7" max="8" width="9.28515625" customWidth="1"/>
    <col min="9" max="9" width="10.85546875" customWidth="1"/>
    <col min="10" max="11" width="9.28515625" customWidth="1"/>
    <col min="12" max="12" width="10.85546875" customWidth="1"/>
    <col min="13" max="21" width="9.28515625" customWidth="1"/>
  </cols>
  <sheetData>
    <row r="1" spans="1:21" x14ac:dyDescent="0.2">
      <c r="A1" s="66" t="s">
        <v>0</v>
      </c>
      <c r="B1" s="67"/>
      <c r="C1" s="67"/>
      <c r="D1" s="67"/>
      <c r="E1" s="67"/>
      <c r="F1" s="67"/>
      <c r="G1" s="67"/>
      <c r="H1" s="67"/>
      <c r="I1" s="68"/>
      <c r="J1" s="1"/>
      <c r="K1" s="1"/>
      <c r="L1" s="1"/>
      <c r="M1" s="1"/>
      <c r="N1" s="69" t="s">
        <v>1</v>
      </c>
      <c r="O1" s="67"/>
      <c r="P1" s="67"/>
      <c r="Q1" s="67"/>
      <c r="R1" s="67"/>
      <c r="S1" s="67"/>
      <c r="T1" s="67"/>
      <c r="U1" s="68"/>
    </row>
    <row r="2" spans="1:21" x14ac:dyDescent="0.2">
      <c r="A2" s="70" t="s">
        <v>2</v>
      </c>
      <c r="B2" s="67"/>
      <c r="C2" s="68"/>
      <c r="D2" s="1"/>
      <c r="E2" s="70" t="s">
        <v>3</v>
      </c>
      <c r="F2" s="68"/>
      <c r="G2" s="1"/>
      <c r="H2" s="70" t="s">
        <v>4</v>
      </c>
      <c r="I2" s="68"/>
      <c r="J2" s="1"/>
      <c r="K2" s="2" t="s">
        <v>0</v>
      </c>
      <c r="L2" s="3" t="s">
        <v>5</v>
      </c>
      <c r="M2" s="1"/>
      <c r="N2" s="4" t="s">
        <v>6</v>
      </c>
      <c r="O2" s="5" t="s">
        <v>7</v>
      </c>
      <c r="P2" s="4" t="s">
        <v>6</v>
      </c>
      <c r="Q2" s="5" t="s">
        <v>7</v>
      </c>
      <c r="R2" s="4" t="s">
        <v>6</v>
      </c>
      <c r="S2" s="5" t="s">
        <v>7</v>
      </c>
      <c r="T2" s="4" t="s">
        <v>6</v>
      </c>
      <c r="U2" s="5" t="s">
        <v>7</v>
      </c>
    </row>
    <row r="3" spans="1:21" x14ac:dyDescent="0.2">
      <c r="A3" s="6" t="s">
        <v>6</v>
      </c>
      <c r="B3" s="7" t="s">
        <v>8</v>
      </c>
      <c r="C3" s="8" t="s">
        <v>9</v>
      </c>
      <c r="D3" s="1"/>
      <c r="E3" s="6" t="s">
        <v>6</v>
      </c>
      <c r="F3" s="8" t="s">
        <v>9</v>
      </c>
      <c r="G3" s="1"/>
      <c r="H3" s="6" t="s">
        <v>6</v>
      </c>
      <c r="I3" s="8" t="s">
        <v>9</v>
      </c>
      <c r="J3" s="1"/>
      <c r="K3" s="9">
        <v>0</v>
      </c>
      <c r="L3" s="10">
        <v>1</v>
      </c>
      <c r="M3" s="1"/>
      <c r="N3" s="11" t="s">
        <v>10</v>
      </c>
      <c r="O3" s="12">
        <v>0</v>
      </c>
      <c r="P3" s="11" t="s">
        <v>11</v>
      </c>
      <c r="Q3" s="12">
        <v>90</v>
      </c>
      <c r="R3" s="11" t="s">
        <v>12</v>
      </c>
      <c r="S3" s="12">
        <v>370</v>
      </c>
      <c r="T3" s="11" t="s">
        <v>13</v>
      </c>
      <c r="U3" s="12">
        <v>850</v>
      </c>
    </row>
    <row r="4" spans="1:21" x14ac:dyDescent="0.2">
      <c r="A4" s="9" t="s">
        <v>14</v>
      </c>
      <c r="B4" s="1">
        <v>3</v>
      </c>
      <c r="C4" s="10">
        <v>2</v>
      </c>
      <c r="D4" s="1"/>
      <c r="E4" s="11" t="s">
        <v>10</v>
      </c>
      <c r="F4" s="12">
        <f>B4*C4+B5*C5</f>
        <v>15</v>
      </c>
      <c r="G4" s="1"/>
      <c r="H4" s="11" t="s">
        <v>10</v>
      </c>
      <c r="I4" s="10">
        <f>SUM(F4)</f>
        <v>15</v>
      </c>
      <c r="J4" s="1"/>
      <c r="K4" s="9">
        <v>1</v>
      </c>
      <c r="L4" s="10">
        <v>5</v>
      </c>
      <c r="M4" s="1"/>
      <c r="N4" s="9" t="s">
        <v>15</v>
      </c>
      <c r="O4" s="10">
        <v>1</v>
      </c>
      <c r="P4" s="9" t="s">
        <v>16</v>
      </c>
      <c r="Q4" s="10">
        <v>110</v>
      </c>
      <c r="R4" s="9" t="s">
        <v>17</v>
      </c>
      <c r="S4" s="10">
        <v>405</v>
      </c>
      <c r="T4" s="9" t="s">
        <v>18</v>
      </c>
      <c r="U4" s="10">
        <v>990</v>
      </c>
    </row>
    <row r="5" spans="1:21" x14ac:dyDescent="0.2">
      <c r="A5" s="9" t="s">
        <v>19</v>
      </c>
      <c r="B5" s="1">
        <v>3</v>
      </c>
      <c r="C5" s="10">
        <v>3</v>
      </c>
      <c r="D5" s="1"/>
      <c r="E5" s="9" t="s">
        <v>15</v>
      </c>
      <c r="F5" s="10">
        <f>B6*C6+B7*C7</f>
        <v>40</v>
      </c>
      <c r="G5" s="1"/>
      <c r="H5" s="9" t="s">
        <v>20</v>
      </c>
      <c r="I5" s="10">
        <f>SUM(F4:F5)</f>
        <v>55</v>
      </c>
      <c r="J5" s="1"/>
      <c r="K5" s="9">
        <v>2</v>
      </c>
      <c r="L5" s="10">
        <v>10</v>
      </c>
      <c r="M5" s="1"/>
      <c r="N5" s="9" t="s">
        <v>21</v>
      </c>
      <c r="O5" s="10">
        <v>3</v>
      </c>
      <c r="P5" s="9" t="s">
        <v>22</v>
      </c>
      <c r="Q5" s="10">
        <v>130</v>
      </c>
      <c r="R5" s="9" t="s">
        <v>23</v>
      </c>
      <c r="S5" s="10">
        <v>440</v>
      </c>
      <c r="T5" s="9" t="s">
        <v>24</v>
      </c>
      <c r="U5" s="10">
        <v>1140</v>
      </c>
    </row>
    <row r="6" spans="1:21" x14ac:dyDescent="0.2">
      <c r="A6" s="9" t="s">
        <v>25</v>
      </c>
      <c r="B6" s="1">
        <v>4</v>
      </c>
      <c r="C6" s="10">
        <v>5</v>
      </c>
      <c r="D6" s="1"/>
      <c r="E6" s="9" t="s">
        <v>21</v>
      </c>
      <c r="F6" s="10">
        <f>B8*C8+B9*C9</f>
        <v>105</v>
      </c>
      <c r="G6" s="1"/>
      <c r="H6" s="9" t="s">
        <v>26</v>
      </c>
      <c r="I6" s="10">
        <f>SUM(F4:F6)</f>
        <v>160</v>
      </c>
      <c r="J6" s="1"/>
      <c r="K6" s="9">
        <v>3</v>
      </c>
      <c r="L6" s="10">
        <v>15</v>
      </c>
      <c r="M6" s="1"/>
      <c r="N6" s="9" t="s">
        <v>27</v>
      </c>
      <c r="O6" s="10">
        <v>6</v>
      </c>
      <c r="P6" s="9" t="s">
        <v>28</v>
      </c>
      <c r="Q6" s="10">
        <v>150</v>
      </c>
      <c r="R6" s="9" t="s">
        <v>29</v>
      </c>
      <c r="S6" s="10">
        <v>475</v>
      </c>
      <c r="T6" s="9" t="s">
        <v>30</v>
      </c>
      <c r="U6" s="10">
        <v>1300</v>
      </c>
    </row>
    <row r="7" spans="1:21" x14ac:dyDescent="0.2">
      <c r="A7" s="9" t="s">
        <v>31</v>
      </c>
      <c r="B7" s="1">
        <v>2</v>
      </c>
      <c r="C7" s="10">
        <v>10</v>
      </c>
      <c r="D7" s="1"/>
      <c r="E7" s="9" t="s">
        <v>27</v>
      </c>
      <c r="F7" s="10">
        <f t="shared" ref="F7:F13" si="0">B10*C10</f>
        <v>150</v>
      </c>
      <c r="G7" s="1"/>
      <c r="H7" s="9" t="s">
        <v>32</v>
      </c>
      <c r="I7" s="10">
        <f>SUM(F4:F7)</f>
        <v>310</v>
      </c>
      <c r="J7" s="1"/>
      <c r="K7" s="9">
        <v>4</v>
      </c>
      <c r="L7" s="10">
        <v>20</v>
      </c>
      <c r="M7" s="1"/>
      <c r="N7" s="9" t="s">
        <v>33</v>
      </c>
      <c r="O7" s="10">
        <v>10</v>
      </c>
      <c r="P7" s="9" t="s">
        <v>34</v>
      </c>
      <c r="Q7" s="10">
        <v>180</v>
      </c>
      <c r="R7" s="9" t="s">
        <v>35</v>
      </c>
      <c r="S7" s="10">
        <v>510</v>
      </c>
      <c r="T7" s="9" t="s">
        <v>36</v>
      </c>
      <c r="U7" s="10">
        <v>1470</v>
      </c>
    </row>
    <row r="8" spans="1:21" x14ac:dyDescent="0.2">
      <c r="A8" s="9" t="s">
        <v>37</v>
      </c>
      <c r="B8" s="1">
        <v>3</v>
      </c>
      <c r="C8" s="10">
        <v>15</v>
      </c>
      <c r="D8" s="1"/>
      <c r="E8" s="9" t="s">
        <v>33</v>
      </c>
      <c r="F8" s="10">
        <f t="shared" si="0"/>
        <v>180</v>
      </c>
      <c r="G8" s="1"/>
      <c r="H8" s="9" t="s">
        <v>38</v>
      </c>
      <c r="I8" s="10">
        <f>SUM(F4:F8)</f>
        <v>490</v>
      </c>
      <c r="J8" s="1"/>
      <c r="K8" s="9">
        <v>5</v>
      </c>
      <c r="L8" s="10">
        <v>20</v>
      </c>
      <c r="M8" s="1"/>
      <c r="N8" s="9" t="s">
        <v>39</v>
      </c>
      <c r="O8" s="10">
        <v>20</v>
      </c>
      <c r="P8" s="9" t="s">
        <v>40</v>
      </c>
      <c r="Q8" s="10">
        <v>210</v>
      </c>
      <c r="R8" s="9" t="s">
        <v>41</v>
      </c>
      <c r="S8" s="10">
        <v>545</v>
      </c>
      <c r="T8" s="9" t="s">
        <v>42</v>
      </c>
      <c r="U8" s="10">
        <v>1650</v>
      </c>
    </row>
    <row r="9" spans="1:21" x14ac:dyDescent="0.2">
      <c r="A9" s="9" t="s">
        <v>43</v>
      </c>
      <c r="B9" s="1">
        <v>3</v>
      </c>
      <c r="C9" s="10">
        <v>20</v>
      </c>
      <c r="D9" s="1"/>
      <c r="E9" s="9" t="s">
        <v>39</v>
      </c>
      <c r="F9" s="10">
        <f t="shared" si="0"/>
        <v>240</v>
      </c>
      <c r="G9" s="1"/>
      <c r="H9" s="9" t="s">
        <v>44</v>
      </c>
      <c r="I9" s="10">
        <f>SUM(F4:F9)</f>
        <v>730</v>
      </c>
      <c r="J9" s="1"/>
      <c r="K9" s="9">
        <v>6</v>
      </c>
      <c r="L9" s="10">
        <v>25</v>
      </c>
      <c r="M9" s="1"/>
      <c r="N9" s="9" t="s">
        <v>45</v>
      </c>
      <c r="O9" s="10">
        <v>30</v>
      </c>
      <c r="P9" s="9" t="s">
        <v>46</v>
      </c>
      <c r="Q9" s="10">
        <v>240</v>
      </c>
      <c r="R9" s="9" t="s">
        <v>47</v>
      </c>
      <c r="S9" s="10">
        <v>580</v>
      </c>
      <c r="T9" s="9" t="s">
        <v>48</v>
      </c>
      <c r="U9" s="10">
        <v>1840</v>
      </c>
    </row>
    <row r="10" spans="1:21" x14ac:dyDescent="0.2">
      <c r="A10" s="9" t="s">
        <v>27</v>
      </c>
      <c r="B10" s="1">
        <v>6</v>
      </c>
      <c r="C10" s="10">
        <v>25</v>
      </c>
      <c r="D10" s="1"/>
      <c r="E10" s="9" t="s">
        <v>45</v>
      </c>
      <c r="F10" s="10">
        <f t="shared" si="0"/>
        <v>270</v>
      </c>
      <c r="G10" s="1"/>
      <c r="H10" s="9" t="s">
        <v>49</v>
      </c>
      <c r="I10" s="10">
        <f>SUM(F4:F10)</f>
        <v>1000</v>
      </c>
      <c r="J10" s="1"/>
      <c r="K10" s="9">
        <v>7</v>
      </c>
      <c r="L10" s="10">
        <v>25</v>
      </c>
      <c r="M10" s="1"/>
      <c r="N10" s="9" t="s">
        <v>50</v>
      </c>
      <c r="O10" s="10">
        <v>40</v>
      </c>
      <c r="P10" s="9" t="s">
        <v>51</v>
      </c>
      <c r="Q10" s="10">
        <v>270</v>
      </c>
      <c r="R10" s="9" t="s">
        <v>52</v>
      </c>
      <c r="S10" s="10">
        <v>615</v>
      </c>
      <c r="T10" s="9" t="s">
        <v>53</v>
      </c>
      <c r="U10" s="13">
        <v>2040</v>
      </c>
    </row>
    <row r="11" spans="1:21" x14ac:dyDescent="0.2">
      <c r="A11" s="9" t="s">
        <v>33</v>
      </c>
      <c r="B11" s="14">
        <v>6</v>
      </c>
      <c r="C11" s="15">
        <v>30</v>
      </c>
      <c r="D11" s="1"/>
      <c r="E11" s="9" t="s">
        <v>50</v>
      </c>
      <c r="F11" s="10">
        <f t="shared" si="0"/>
        <v>300</v>
      </c>
      <c r="G11" s="1"/>
      <c r="H11" s="9" t="s">
        <v>54</v>
      </c>
      <c r="I11" s="10">
        <f>SUM(F4:F11)</f>
        <v>1300</v>
      </c>
      <c r="J11" s="1"/>
      <c r="K11" s="9">
        <v>8</v>
      </c>
      <c r="L11" s="10">
        <v>30</v>
      </c>
      <c r="M11" s="1"/>
      <c r="N11" s="9" t="s">
        <v>55</v>
      </c>
      <c r="O11" s="10">
        <v>50</v>
      </c>
      <c r="P11" s="9" t="s">
        <v>56</v>
      </c>
      <c r="Q11" s="10">
        <v>300</v>
      </c>
      <c r="R11" s="9" t="s">
        <v>57</v>
      </c>
      <c r="S11" s="10">
        <v>650</v>
      </c>
      <c r="T11" s="9" t="s">
        <v>58</v>
      </c>
      <c r="U11" s="13">
        <v>2245</v>
      </c>
    </row>
    <row r="12" spans="1:21" x14ac:dyDescent="0.2">
      <c r="A12" s="9" t="s">
        <v>39</v>
      </c>
      <c r="B12" s="14">
        <v>6</v>
      </c>
      <c r="C12" s="15">
        <v>40</v>
      </c>
      <c r="D12" s="1"/>
      <c r="E12" s="9" t="s">
        <v>55</v>
      </c>
      <c r="F12" s="10">
        <f t="shared" si="0"/>
        <v>330</v>
      </c>
      <c r="G12" s="1"/>
      <c r="H12" s="9" t="s">
        <v>59</v>
      </c>
      <c r="I12" s="10">
        <f>SUM(F4:F12)</f>
        <v>1630</v>
      </c>
      <c r="J12" s="1"/>
      <c r="K12" s="9">
        <v>9</v>
      </c>
      <c r="L12" s="10">
        <v>35</v>
      </c>
      <c r="M12" s="1"/>
      <c r="N12" s="16" t="s">
        <v>60</v>
      </c>
      <c r="O12" s="17">
        <v>70</v>
      </c>
      <c r="P12" s="16" t="s">
        <v>61</v>
      </c>
      <c r="Q12" s="17">
        <v>335</v>
      </c>
      <c r="R12" s="16" t="s">
        <v>62</v>
      </c>
      <c r="S12" s="17">
        <v>735</v>
      </c>
      <c r="T12" s="16" t="s">
        <v>63</v>
      </c>
      <c r="U12" s="18">
        <v>2460</v>
      </c>
    </row>
    <row r="13" spans="1:21" x14ac:dyDescent="0.2">
      <c r="A13" s="9" t="s">
        <v>45</v>
      </c>
      <c r="B13" s="14">
        <v>6</v>
      </c>
      <c r="C13" s="15">
        <v>45</v>
      </c>
      <c r="D13" s="1"/>
      <c r="E13" s="9" t="s">
        <v>60</v>
      </c>
      <c r="F13" s="10">
        <f t="shared" si="0"/>
        <v>360</v>
      </c>
      <c r="G13" s="1"/>
      <c r="H13" s="16" t="s">
        <v>64</v>
      </c>
      <c r="I13" s="17">
        <f>SUM(F4:F13)</f>
        <v>1990</v>
      </c>
      <c r="J13" s="1"/>
      <c r="K13" s="16">
        <v>10</v>
      </c>
      <c r="L13" s="17">
        <v>40</v>
      </c>
      <c r="M13" s="1"/>
      <c r="N13" s="19" t="s">
        <v>65</v>
      </c>
      <c r="O13" s="20">
        <f>SUM(O3:O12)</f>
        <v>230</v>
      </c>
      <c r="P13" s="19" t="s">
        <v>66</v>
      </c>
      <c r="Q13" s="20">
        <f>SUM(Q3:Q12)</f>
        <v>2015</v>
      </c>
      <c r="R13" s="19" t="s">
        <v>67</v>
      </c>
      <c r="S13" s="20">
        <f>SUM(S3:S12)</f>
        <v>5325</v>
      </c>
      <c r="T13" s="21" t="s">
        <v>68</v>
      </c>
      <c r="U13" s="22">
        <f>SUM(U3:U7)</f>
        <v>5750</v>
      </c>
    </row>
    <row r="14" spans="1:21" x14ac:dyDescent="0.2">
      <c r="A14" s="9" t="s">
        <v>50</v>
      </c>
      <c r="B14" s="14">
        <v>6</v>
      </c>
      <c r="C14" s="15">
        <v>50</v>
      </c>
      <c r="D14" s="1"/>
      <c r="E14" s="23" t="s">
        <v>64</v>
      </c>
      <c r="F14" s="24">
        <f>SUM(F4:F13)</f>
        <v>1990</v>
      </c>
      <c r="G14" s="1"/>
      <c r="H14" s="1"/>
      <c r="I14" s="1"/>
      <c r="J14" s="1"/>
      <c r="K14" s="25"/>
      <c r="L14" s="25"/>
      <c r="M14" s="1"/>
      <c r="N14" s="1"/>
      <c r="O14" s="1"/>
      <c r="P14" s="26" t="s">
        <v>69</v>
      </c>
      <c r="Q14" s="26">
        <f>O13+Q13</f>
        <v>2245</v>
      </c>
      <c r="R14" s="26" t="s">
        <v>70</v>
      </c>
      <c r="S14" s="26">
        <f>Q14+S13</f>
        <v>7570</v>
      </c>
      <c r="T14" s="27" t="s">
        <v>71</v>
      </c>
      <c r="U14" s="28">
        <f>SUM(U8:U12)</f>
        <v>10235</v>
      </c>
    </row>
    <row r="15" spans="1:21" x14ac:dyDescent="0.2">
      <c r="A15" s="9" t="s">
        <v>55</v>
      </c>
      <c r="B15" s="1">
        <v>6</v>
      </c>
      <c r="C15" s="10">
        <v>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9" t="s">
        <v>72</v>
      </c>
      <c r="U15" s="30">
        <f>SUM(U13:U14)</f>
        <v>15985</v>
      </c>
    </row>
    <row r="16" spans="1:21" x14ac:dyDescent="0.2">
      <c r="A16" s="16" t="s">
        <v>60</v>
      </c>
      <c r="B16" s="31">
        <v>6</v>
      </c>
      <c r="C16" s="17">
        <v>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25"/>
      <c r="O16" s="25"/>
      <c r="P16" s="25"/>
      <c r="Q16" s="25"/>
      <c r="R16" s="25"/>
      <c r="S16" s="25"/>
      <c r="T16" s="32" t="s">
        <v>73</v>
      </c>
      <c r="U16" s="26">
        <f>SUM(S14,U15)</f>
        <v>23555</v>
      </c>
    </row>
    <row r="17" spans="1:21" x14ac:dyDescent="0.2">
      <c r="A17" s="1"/>
      <c r="B17" s="1"/>
      <c r="C17" s="1"/>
      <c r="D17" s="1"/>
      <c r="E17" s="71" t="s">
        <v>74</v>
      </c>
      <c r="F17" s="67"/>
      <c r="G17" s="67"/>
      <c r="H17" s="67"/>
      <c r="I17" s="67"/>
      <c r="J17" s="68"/>
      <c r="K17" s="25"/>
      <c r="L17" s="73" t="s">
        <v>75</v>
      </c>
      <c r="M17" s="67"/>
      <c r="N17" s="68"/>
      <c r="O17" s="25"/>
      <c r="P17" s="25"/>
      <c r="Q17" s="25"/>
      <c r="R17" s="25"/>
      <c r="S17" s="25"/>
      <c r="T17" s="25"/>
      <c r="U17" s="25"/>
    </row>
    <row r="18" spans="1:21" x14ac:dyDescent="0.2">
      <c r="A18" s="25"/>
      <c r="B18" s="25"/>
      <c r="C18" s="25"/>
      <c r="D18" s="25"/>
      <c r="E18" s="33" t="s">
        <v>6</v>
      </c>
      <c r="F18" s="72" t="s">
        <v>76</v>
      </c>
      <c r="G18" s="67"/>
      <c r="H18" s="67"/>
      <c r="I18" s="34" t="s">
        <v>9</v>
      </c>
      <c r="J18" s="35" t="s">
        <v>7</v>
      </c>
      <c r="K18" s="25"/>
      <c r="L18" s="36" t="s">
        <v>77</v>
      </c>
      <c r="M18" s="74" t="s">
        <v>78</v>
      </c>
      <c r="N18" s="68"/>
      <c r="O18" s="25"/>
      <c r="P18" s="25"/>
      <c r="Q18" s="25"/>
      <c r="R18" s="25"/>
      <c r="S18" s="25"/>
      <c r="T18" s="25"/>
      <c r="U18" s="25"/>
    </row>
    <row r="19" spans="1:21" x14ac:dyDescent="0.2">
      <c r="A19" s="25"/>
      <c r="B19" s="25"/>
      <c r="C19" s="25"/>
      <c r="D19" s="25"/>
      <c r="E19" s="11">
        <v>1</v>
      </c>
      <c r="F19" s="75" t="s">
        <v>79</v>
      </c>
      <c r="G19" s="76"/>
      <c r="H19" s="76"/>
      <c r="I19" s="37">
        <f>I11</f>
        <v>1300</v>
      </c>
      <c r="J19" s="38">
        <f>0</f>
        <v>0</v>
      </c>
      <c r="K19" s="25"/>
      <c r="L19" s="39">
        <v>1</v>
      </c>
      <c r="M19" s="77" t="s">
        <v>80</v>
      </c>
      <c r="N19" s="78"/>
      <c r="O19" s="25"/>
      <c r="P19" s="25"/>
      <c r="Q19" s="25"/>
      <c r="R19" s="25"/>
      <c r="S19" s="25"/>
      <c r="T19" s="25"/>
      <c r="U19" s="25"/>
    </row>
    <row r="20" spans="1:21" x14ac:dyDescent="0.2">
      <c r="A20" s="25"/>
      <c r="B20" s="25"/>
      <c r="C20" s="25"/>
      <c r="D20" s="25"/>
      <c r="E20" s="40">
        <v>2</v>
      </c>
      <c r="F20" s="79" t="s">
        <v>81</v>
      </c>
      <c r="G20" s="67"/>
      <c r="H20" s="67"/>
      <c r="I20" s="41">
        <f t="shared" ref="I20:I21" si="1">I11</f>
        <v>1300</v>
      </c>
      <c r="J20" s="42">
        <f>3*S14</f>
        <v>22710</v>
      </c>
      <c r="K20" s="25"/>
      <c r="L20" s="9">
        <v>2</v>
      </c>
      <c r="M20" s="61" t="s">
        <v>82</v>
      </c>
      <c r="N20" s="62"/>
      <c r="O20" s="25"/>
      <c r="P20" s="25"/>
      <c r="Q20" s="25"/>
      <c r="R20" s="25"/>
      <c r="S20" s="25"/>
      <c r="T20" s="25"/>
      <c r="U20" s="25"/>
    </row>
    <row r="21" spans="1:21" x14ac:dyDescent="0.2">
      <c r="A21" s="25"/>
      <c r="B21" s="25"/>
      <c r="C21" s="25"/>
      <c r="D21" s="25"/>
      <c r="E21" s="16">
        <v>3</v>
      </c>
      <c r="F21" s="63" t="s">
        <v>83</v>
      </c>
      <c r="G21" s="64"/>
      <c r="H21" s="64"/>
      <c r="I21" s="43">
        <f t="shared" si="1"/>
        <v>1630</v>
      </c>
      <c r="J21" s="44">
        <f>3*(S14+U13)</f>
        <v>39960</v>
      </c>
      <c r="K21" s="25"/>
      <c r="L21" s="9">
        <v>3</v>
      </c>
      <c r="M21" s="61" t="s">
        <v>84</v>
      </c>
      <c r="N21" s="62"/>
      <c r="O21" s="25"/>
      <c r="P21" s="25"/>
      <c r="Q21" s="25"/>
      <c r="R21" s="25"/>
      <c r="S21" s="25"/>
      <c r="T21" s="25"/>
      <c r="U21" s="25"/>
    </row>
    <row r="22" spans="1:21" x14ac:dyDescent="0.2">
      <c r="A22" s="25"/>
      <c r="B22" s="25"/>
      <c r="C22" s="25"/>
      <c r="D22" s="25"/>
      <c r="E22" s="45">
        <v>4</v>
      </c>
      <c r="F22" s="63" t="s">
        <v>85</v>
      </c>
      <c r="G22" s="64"/>
      <c r="H22" s="64"/>
      <c r="I22" s="46">
        <v>1990</v>
      </c>
      <c r="J22" s="47">
        <f>PRODUCT(U16,K6)</f>
        <v>70665</v>
      </c>
      <c r="K22" s="1"/>
      <c r="L22" s="16" t="s">
        <v>86</v>
      </c>
      <c r="M22" s="63" t="s">
        <v>87</v>
      </c>
      <c r="N22" s="65"/>
      <c r="O22" s="1"/>
      <c r="P22" s="1"/>
      <c r="Q22" s="1"/>
      <c r="R22" s="1"/>
      <c r="S22" s="1"/>
      <c r="T22" s="1"/>
      <c r="U22" s="1"/>
    </row>
  </sheetData>
  <mergeCells count="17">
    <mergeCell ref="E17:J17"/>
    <mergeCell ref="F18:H18"/>
    <mergeCell ref="L17:N17"/>
    <mergeCell ref="M18:N18"/>
    <mergeCell ref="F19:H19"/>
    <mergeCell ref="M19:N19"/>
    <mergeCell ref="A1:I1"/>
    <mergeCell ref="N1:U1"/>
    <mergeCell ref="A2:C2"/>
    <mergeCell ref="E2:F2"/>
    <mergeCell ref="H2:I2"/>
    <mergeCell ref="M20:N20"/>
    <mergeCell ref="F21:H21"/>
    <mergeCell ref="M21:N21"/>
    <mergeCell ref="F22:H22"/>
    <mergeCell ref="M22:N22"/>
    <mergeCell ref="F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2"/>
  <sheetViews>
    <sheetView workbookViewId="0">
      <selection sqref="A1:J1"/>
    </sheetView>
  </sheetViews>
  <sheetFormatPr defaultColWidth="12.5703125" defaultRowHeight="15.75" customHeight="1" x14ac:dyDescent="0.2"/>
  <sheetData>
    <row r="1" spans="1:13" x14ac:dyDescent="0.2">
      <c r="A1" s="80" t="s">
        <v>88</v>
      </c>
      <c r="B1" s="67"/>
      <c r="C1" s="67"/>
      <c r="D1" s="67"/>
      <c r="E1" s="67"/>
      <c r="F1" s="67"/>
      <c r="G1" s="67"/>
      <c r="H1" s="67"/>
      <c r="I1" s="67"/>
      <c r="J1" s="68"/>
      <c r="K1" s="1"/>
      <c r="L1" s="1"/>
      <c r="M1" s="1"/>
    </row>
    <row r="2" spans="1:13" x14ac:dyDescent="0.2">
      <c r="A2" s="48" t="s">
        <v>6</v>
      </c>
      <c r="B2" s="49" t="s">
        <v>89</v>
      </c>
      <c r="C2" s="48" t="s">
        <v>6</v>
      </c>
      <c r="D2" s="50" t="s">
        <v>89</v>
      </c>
      <c r="E2" s="48" t="s">
        <v>6</v>
      </c>
      <c r="F2" s="50" t="s">
        <v>90</v>
      </c>
      <c r="G2" s="48" t="s">
        <v>6</v>
      </c>
      <c r="H2" s="50" t="s">
        <v>89</v>
      </c>
      <c r="I2" s="48" t="s">
        <v>6</v>
      </c>
      <c r="J2" s="50" t="s">
        <v>89</v>
      </c>
      <c r="K2" s="51"/>
      <c r="L2" s="52" t="s">
        <v>91</v>
      </c>
      <c r="M2" s="53" t="s">
        <v>92</v>
      </c>
    </row>
    <row r="3" spans="1:13" x14ac:dyDescent="0.2">
      <c r="A3" s="11" t="s">
        <v>10</v>
      </c>
      <c r="B3" s="54">
        <v>0</v>
      </c>
      <c r="C3" s="11" t="s">
        <v>13</v>
      </c>
      <c r="D3" s="55">
        <v>7</v>
      </c>
      <c r="E3" s="11" t="s">
        <v>93</v>
      </c>
      <c r="F3" s="55">
        <v>67</v>
      </c>
      <c r="G3" s="11" t="s">
        <v>94</v>
      </c>
      <c r="H3" s="55">
        <v>247</v>
      </c>
      <c r="I3" s="11" t="s">
        <v>95</v>
      </c>
      <c r="J3" s="12">
        <v>607</v>
      </c>
      <c r="K3" s="1"/>
      <c r="L3" s="9">
        <v>1</v>
      </c>
      <c r="M3" s="10">
        <v>5</v>
      </c>
    </row>
    <row r="4" spans="1:13" x14ac:dyDescent="0.2">
      <c r="A4" s="9" t="s">
        <v>15</v>
      </c>
      <c r="B4" s="56">
        <v>0.1</v>
      </c>
      <c r="C4" s="9" t="s">
        <v>18</v>
      </c>
      <c r="D4" s="57">
        <v>8</v>
      </c>
      <c r="E4" s="9" t="s">
        <v>96</v>
      </c>
      <c r="F4" s="57">
        <v>71</v>
      </c>
      <c r="G4" s="9" t="s">
        <v>97</v>
      </c>
      <c r="H4" s="57">
        <v>257</v>
      </c>
      <c r="I4" s="9" t="s">
        <v>98</v>
      </c>
      <c r="J4" s="10">
        <v>623</v>
      </c>
      <c r="K4" s="1"/>
      <c r="L4" s="9">
        <v>2</v>
      </c>
      <c r="M4" s="10">
        <v>5</v>
      </c>
    </row>
    <row r="5" spans="1:13" x14ac:dyDescent="0.2">
      <c r="A5" s="9" t="s">
        <v>21</v>
      </c>
      <c r="B5" s="56">
        <v>0.2</v>
      </c>
      <c r="C5" s="9" t="s">
        <v>24</v>
      </c>
      <c r="D5" s="57">
        <v>9</v>
      </c>
      <c r="E5" s="9" t="s">
        <v>99</v>
      </c>
      <c r="F5" s="57">
        <v>75</v>
      </c>
      <c r="G5" s="9" t="s">
        <v>100</v>
      </c>
      <c r="H5" s="57">
        <v>267</v>
      </c>
      <c r="I5" s="9" t="s">
        <v>101</v>
      </c>
      <c r="J5" s="10">
        <v>639</v>
      </c>
      <c r="K5" s="1"/>
      <c r="L5" s="9">
        <v>3</v>
      </c>
      <c r="M5" s="10">
        <v>5</v>
      </c>
    </row>
    <row r="6" spans="1:13" x14ac:dyDescent="0.2">
      <c r="A6" s="9" t="s">
        <v>27</v>
      </c>
      <c r="B6" s="56">
        <v>0.3</v>
      </c>
      <c r="C6" s="9" t="s">
        <v>30</v>
      </c>
      <c r="D6" s="57">
        <v>10</v>
      </c>
      <c r="E6" s="9" t="s">
        <v>102</v>
      </c>
      <c r="F6" s="57">
        <v>79</v>
      </c>
      <c r="G6" s="9" t="s">
        <v>103</v>
      </c>
      <c r="H6" s="57">
        <v>277</v>
      </c>
      <c r="I6" s="9" t="s">
        <v>104</v>
      </c>
      <c r="J6" s="10">
        <v>655</v>
      </c>
      <c r="K6" s="1"/>
      <c r="L6" s="9">
        <v>4</v>
      </c>
      <c r="M6" s="10">
        <v>10</v>
      </c>
    </row>
    <row r="7" spans="1:13" x14ac:dyDescent="0.2">
      <c r="A7" s="9" t="s">
        <v>33</v>
      </c>
      <c r="B7" s="56">
        <v>0.4</v>
      </c>
      <c r="C7" s="9" t="s">
        <v>36</v>
      </c>
      <c r="D7" s="57">
        <v>11</v>
      </c>
      <c r="E7" s="9" t="s">
        <v>105</v>
      </c>
      <c r="F7" s="57">
        <v>83</v>
      </c>
      <c r="G7" s="9" t="s">
        <v>106</v>
      </c>
      <c r="H7" s="57">
        <v>287</v>
      </c>
      <c r="I7" s="9" t="s">
        <v>107</v>
      </c>
      <c r="J7" s="10">
        <v>671</v>
      </c>
      <c r="K7" s="1"/>
      <c r="L7" s="9">
        <v>5</v>
      </c>
      <c r="M7" s="10">
        <v>15</v>
      </c>
    </row>
    <row r="8" spans="1:13" x14ac:dyDescent="0.2">
      <c r="A8" s="9" t="s">
        <v>39</v>
      </c>
      <c r="B8" s="56">
        <v>0.5</v>
      </c>
      <c r="C8" s="9" t="s">
        <v>42</v>
      </c>
      <c r="D8" s="57">
        <v>12</v>
      </c>
      <c r="E8" s="9" t="s">
        <v>108</v>
      </c>
      <c r="F8" s="57">
        <v>87</v>
      </c>
      <c r="G8" s="9" t="s">
        <v>109</v>
      </c>
      <c r="H8" s="57">
        <v>297</v>
      </c>
      <c r="I8" s="9" t="s">
        <v>110</v>
      </c>
      <c r="J8" s="10">
        <v>687</v>
      </c>
      <c r="K8" s="1"/>
      <c r="L8" s="9">
        <v>6</v>
      </c>
      <c r="M8" s="10">
        <v>20</v>
      </c>
    </row>
    <row r="9" spans="1:13" x14ac:dyDescent="0.2">
      <c r="A9" s="9" t="s">
        <v>45</v>
      </c>
      <c r="B9" s="56">
        <v>0.6</v>
      </c>
      <c r="C9" s="9" t="s">
        <v>48</v>
      </c>
      <c r="D9" s="57">
        <v>13</v>
      </c>
      <c r="E9" s="9" t="s">
        <v>111</v>
      </c>
      <c r="F9" s="57">
        <v>91</v>
      </c>
      <c r="G9" s="9" t="s">
        <v>112</v>
      </c>
      <c r="H9" s="57">
        <v>307</v>
      </c>
      <c r="I9" s="9" t="s">
        <v>113</v>
      </c>
      <c r="J9" s="13">
        <v>703</v>
      </c>
      <c r="K9" s="1"/>
      <c r="L9" s="9">
        <v>7</v>
      </c>
      <c r="M9" s="10">
        <v>25</v>
      </c>
    </row>
    <row r="10" spans="1:13" x14ac:dyDescent="0.2">
      <c r="A10" s="9" t="s">
        <v>50</v>
      </c>
      <c r="B10" s="56">
        <v>0.7</v>
      </c>
      <c r="C10" s="9" t="s">
        <v>53</v>
      </c>
      <c r="D10" s="57">
        <v>14</v>
      </c>
      <c r="E10" s="9" t="s">
        <v>114</v>
      </c>
      <c r="F10" s="57">
        <v>95</v>
      </c>
      <c r="G10" s="9" t="s">
        <v>115</v>
      </c>
      <c r="H10" s="57">
        <v>317</v>
      </c>
      <c r="I10" s="9" t="s">
        <v>116</v>
      </c>
      <c r="J10" s="13">
        <v>719</v>
      </c>
      <c r="K10" s="1"/>
      <c r="L10" s="9">
        <v>8</v>
      </c>
      <c r="M10" s="10">
        <v>30</v>
      </c>
    </row>
    <row r="11" spans="1:13" x14ac:dyDescent="0.2">
      <c r="A11" s="9" t="s">
        <v>55</v>
      </c>
      <c r="B11" s="56">
        <v>0.8</v>
      </c>
      <c r="C11" s="9" t="s">
        <v>58</v>
      </c>
      <c r="D11" s="57">
        <v>15</v>
      </c>
      <c r="E11" s="9" t="s">
        <v>117</v>
      </c>
      <c r="F11" s="57">
        <v>99</v>
      </c>
      <c r="G11" s="9" t="s">
        <v>118</v>
      </c>
      <c r="H11" s="57">
        <v>327</v>
      </c>
      <c r="I11" s="9" t="s">
        <v>119</v>
      </c>
      <c r="J11" s="13">
        <v>735</v>
      </c>
      <c r="K11" s="1"/>
      <c r="L11" s="9">
        <v>9</v>
      </c>
      <c r="M11" s="10">
        <v>36</v>
      </c>
    </row>
    <row r="12" spans="1:13" x14ac:dyDescent="0.2">
      <c r="A12" s="16" t="s">
        <v>60</v>
      </c>
      <c r="B12" s="58">
        <v>0.9</v>
      </c>
      <c r="C12" s="16" t="s">
        <v>63</v>
      </c>
      <c r="D12" s="59">
        <v>16</v>
      </c>
      <c r="E12" s="16" t="s">
        <v>120</v>
      </c>
      <c r="F12" s="59">
        <v>103</v>
      </c>
      <c r="G12" s="16" t="s">
        <v>121</v>
      </c>
      <c r="H12" s="59">
        <v>337</v>
      </c>
      <c r="I12" s="16" t="s">
        <v>122</v>
      </c>
      <c r="J12" s="18">
        <v>751</v>
      </c>
      <c r="K12" s="1"/>
      <c r="L12" s="9">
        <v>10</v>
      </c>
      <c r="M12" s="10">
        <v>42</v>
      </c>
    </row>
    <row r="13" spans="1:13" x14ac:dyDescent="0.2">
      <c r="A13" s="11" t="s">
        <v>11</v>
      </c>
      <c r="B13" s="54">
        <v>1</v>
      </c>
      <c r="C13" s="11" t="s">
        <v>123</v>
      </c>
      <c r="D13" s="55">
        <v>17</v>
      </c>
      <c r="E13" s="11" t="s">
        <v>124</v>
      </c>
      <c r="F13" s="55">
        <v>107</v>
      </c>
      <c r="G13" s="11" t="s">
        <v>125</v>
      </c>
      <c r="H13" s="55">
        <v>347</v>
      </c>
      <c r="I13" s="11" t="s">
        <v>126</v>
      </c>
      <c r="J13" s="13">
        <v>767</v>
      </c>
      <c r="K13" s="1"/>
      <c r="L13" s="9">
        <v>11</v>
      </c>
      <c r="M13" s="10">
        <v>48</v>
      </c>
    </row>
    <row r="14" spans="1:13" x14ac:dyDescent="0.2">
      <c r="A14" s="9" t="s">
        <v>16</v>
      </c>
      <c r="B14" s="56">
        <v>1.2</v>
      </c>
      <c r="C14" s="9" t="s">
        <v>127</v>
      </c>
      <c r="D14" s="57">
        <v>19</v>
      </c>
      <c r="E14" s="9" t="s">
        <v>128</v>
      </c>
      <c r="F14" s="57">
        <v>113</v>
      </c>
      <c r="G14" s="9" t="s">
        <v>129</v>
      </c>
      <c r="H14" s="57">
        <v>359</v>
      </c>
      <c r="I14" s="9" t="s">
        <v>130</v>
      </c>
      <c r="J14" s="13">
        <v>786</v>
      </c>
      <c r="K14" s="1"/>
      <c r="L14" s="9">
        <v>12</v>
      </c>
      <c r="M14" s="10">
        <v>54</v>
      </c>
    </row>
    <row r="15" spans="1:13" x14ac:dyDescent="0.2">
      <c r="A15" s="9" t="s">
        <v>22</v>
      </c>
      <c r="B15" s="56">
        <v>1.4</v>
      </c>
      <c r="C15" s="9" t="s">
        <v>131</v>
      </c>
      <c r="D15" s="57">
        <v>21</v>
      </c>
      <c r="E15" s="9" t="s">
        <v>132</v>
      </c>
      <c r="F15" s="57">
        <v>119</v>
      </c>
      <c r="G15" s="9" t="s">
        <v>133</v>
      </c>
      <c r="H15" s="57">
        <v>371</v>
      </c>
      <c r="I15" s="9" t="s">
        <v>134</v>
      </c>
      <c r="J15" s="13">
        <v>805</v>
      </c>
      <c r="K15" s="1"/>
      <c r="L15" s="9">
        <v>13</v>
      </c>
      <c r="M15" s="10">
        <v>60</v>
      </c>
    </row>
    <row r="16" spans="1:13" x14ac:dyDescent="0.2">
      <c r="A16" s="9" t="s">
        <v>28</v>
      </c>
      <c r="B16" s="56">
        <v>1.6</v>
      </c>
      <c r="C16" s="9" t="s">
        <v>135</v>
      </c>
      <c r="D16" s="57">
        <v>23</v>
      </c>
      <c r="E16" s="9" t="s">
        <v>136</v>
      </c>
      <c r="F16" s="57">
        <v>125</v>
      </c>
      <c r="G16" s="9" t="s">
        <v>137</v>
      </c>
      <c r="H16" s="57">
        <v>383</v>
      </c>
      <c r="I16" s="9" t="s">
        <v>138</v>
      </c>
      <c r="J16" s="13">
        <v>824</v>
      </c>
      <c r="K16" s="1"/>
      <c r="L16" s="9">
        <v>14</v>
      </c>
      <c r="M16" s="10">
        <v>66</v>
      </c>
    </row>
    <row r="17" spans="1:13" x14ac:dyDescent="0.2">
      <c r="A17" s="9" t="s">
        <v>34</v>
      </c>
      <c r="B17" s="56">
        <v>1.8</v>
      </c>
      <c r="C17" s="9" t="s">
        <v>139</v>
      </c>
      <c r="D17" s="57">
        <v>25</v>
      </c>
      <c r="E17" s="9" t="s">
        <v>140</v>
      </c>
      <c r="F17" s="57">
        <v>131</v>
      </c>
      <c r="G17" s="9" t="s">
        <v>141</v>
      </c>
      <c r="H17" s="57">
        <v>395</v>
      </c>
      <c r="I17" s="9" t="s">
        <v>142</v>
      </c>
      <c r="J17" s="13">
        <v>843</v>
      </c>
      <c r="K17" s="1"/>
      <c r="L17" s="9">
        <v>15</v>
      </c>
      <c r="M17" s="10">
        <v>72</v>
      </c>
    </row>
    <row r="18" spans="1:13" x14ac:dyDescent="0.2">
      <c r="A18" s="9" t="s">
        <v>40</v>
      </c>
      <c r="B18" s="56">
        <v>2</v>
      </c>
      <c r="C18" s="9" t="s">
        <v>143</v>
      </c>
      <c r="D18" s="57">
        <v>27</v>
      </c>
      <c r="E18" s="9" t="s">
        <v>144</v>
      </c>
      <c r="F18" s="57">
        <v>137</v>
      </c>
      <c r="G18" s="9" t="s">
        <v>145</v>
      </c>
      <c r="H18" s="57">
        <v>407</v>
      </c>
      <c r="I18" s="9" t="s">
        <v>146</v>
      </c>
      <c r="J18" s="13">
        <v>862</v>
      </c>
      <c r="K18" s="1"/>
      <c r="L18" s="9">
        <v>16</v>
      </c>
      <c r="M18" s="10">
        <v>78</v>
      </c>
    </row>
    <row r="19" spans="1:13" x14ac:dyDescent="0.2">
      <c r="A19" s="9" t="s">
        <v>46</v>
      </c>
      <c r="B19" s="56">
        <v>2.2000000000000002</v>
      </c>
      <c r="C19" s="9" t="s">
        <v>147</v>
      </c>
      <c r="D19" s="57">
        <v>29</v>
      </c>
      <c r="E19" s="9" t="s">
        <v>148</v>
      </c>
      <c r="F19" s="57">
        <v>143</v>
      </c>
      <c r="G19" s="9" t="s">
        <v>149</v>
      </c>
      <c r="H19" s="57">
        <v>419</v>
      </c>
      <c r="I19" s="9" t="s">
        <v>150</v>
      </c>
      <c r="J19" s="13">
        <v>881</v>
      </c>
      <c r="K19" s="1"/>
      <c r="L19" s="9">
        <v>17</v>
      </c>
      <c r="M19" s="10">
        <v>84</v>
      </c>
    </row>
    <row r="20" spans="1:13" x14ac:dyDescent="0.2">
      <c r="A20" s="9" t="s">
        <v>51</v>
      </c>
      <c r="B20" s="56">
        <v>2.4</v>
      </c>
      <c r="C20" s="9" t="s">
        <v>151</v>
      </c>
      <c r="D20" s="57">
        <v>31</v>
      </c>
      <c r="E20" s="9" t="s">
        <v>152</v>
      </c>
      <c r="F20" s="57">
        <v>149</v>
      </c>
      <c r="G20" s="9" t="s">
        <v>153</v>
      </c>
      <c r="H20" s="57">
        <v>431</v>
      </c>
      <c r="I20" s="9" t="s">
        <v>154</v>
      </c>
      <c r="J20" s="13">
        <v>900</v>
      </c>
      <c r="K20" s="1"/>
      <c r="L20" s="9">
        <v>18</v>
      </c>
      <c r="M20" s="10">
        <v>90</v>
      </c>
    </row>
    <row r="21" spans="1:13" x14ac:dyDescent="0.2">
      <c r="A21" s="9" t="s">
        <v>56</v>
      </c>
      <c r="B21" s="56">
        <v>2.6</v>
      </c>
      <c r="C21" s="9" t="s">
        <v>155</v>
      </c>
      <c r="D21" s="57">
        <v>33</v>
      </c>
      <c r="E21" s="9" t="s">
        <v>156</v>
      </c>
      <c r="F21" s="57">
        <v>155</v>
      </c>
      <c r="G21" s="9" t="s">
        <v>157</v>
      </c>
      <c r="H21" s="57">
        <v>443</v>
      </c>
      <c r="I21" s="9" t="s">
        <v>158</v>
      </c>
      <c r="J21" s="13">
        <v>919</v>
      </c>
      <c r="K21" s="1"/>
      <c r="L21" s="9">
        <v>19</v>
      </c>
      <c r="M21" s="10">
        <v>95</v>
      </c>
    </row>
    <row r="22" spans="1:13" x14ac:dyDescent="0.2">
      <c r="A22" s="16" t="s">
        <v>61</v>
      </c>
      <c r="B22" s="58">
        <v>2.8</v>
      </c>
      <c r="C22" s="16" t="s">
        <v>159</v>
      </c>
      <c r="D22" s="59">
        <v>35</v>
      </c>
      <c r="E22" s="16" t="s">
        <v>160</v>
      </c>
      <c r="F22" s="59">
        <v>161</v>
      </c>
      <c r="G22" s="16" t="s">
        <v>161</v>
      </c>
      <c r="H22" s="59">
        <v>455</v>
      </c>
      <c r="I22" s="16" t="s">
        <v>162</v>
      </c>
      <c r="J22" s="18">
        <v>938</v>
      </c>
      <c r="K22" s="1"/>
      <c r="L22" s="9">
        <v>20</v>
      </c>
      <c r="M22" s="10">
        <v>100</v>
      </c>
    </row>
    <row r="23" spans="1:13" x14ac:dyDescent="0.2">
      <c r="A23" s="11" t="s">
        <v>12</v>
      </c>
      <c r="B23" s="54">
        <v>3</v>
      </c>
      <c r="C23" s="11" t="s">
        <v>163</v>
      </c>
      <c r="D23" s="55">
        <v>37</v>
      </c>
      <c r="E23" s="11" t="s">
        <v>164</v>
      </c>
      <c r="F23" s="55">
        <v>167</v>
      </c>
      <c r="G23" s="11" t="s">
        <v>165</v>
      </c>
      <c r="H23" s="55">
        <v>467</v>
      </c>
      <c r="I23" s="11" t="s">
        <v>166</v>
      </c>
      <c r="J23" s="13">
        <v>957</v>
      </c>
      <c r="K23" s="1"/>
      <c r="L23" s="9">
        <v>21</v>
      </c>
      <c r="M23" s="10">
        <v>105</v>
      </c>
    </row>
    <row r="24" spans="1:13" x14ac:dyDescent="0.2">
      <c r="A24" s="9" t="s">
        <v>17</v>
      </c>
      <c r="B24" s="56">
        <v>3.4</v>
      </c>
      <c r="C24" s="9" t="s">
        <v>167</v>
      </c>
      <c r="D24" s="57">
        <v>40</v>
      </c>
      <c r="E24" s="9" t="s">
        <v>168</v>
      </c>
      <c r="F24" s="57">
        <v>175</v>
      </c>
      <c r="G24" s="9" t="s">
        <v>169</v>
      </c>
      <c r="H24" s="57">
        <v>481</v>
      </c>
      <c r="I24" s="9" t="s">
        <v>170</v>
      </c>
      <c r="J24" s="13">
        <v>980</v>
      </c>
      <c r="K24" s="1"/>
      <c r="L24" s="9">
        <v>22</v>
      </c>
      <c r="M24" s="10">
        <v>110</v>
      </c>
    </row>
    <row r="25" spans="1:13" x14ac:dyDescent="0.2">
      <c r="A25" s="9" t="s">
        <v>23</v>
      </c>
      <c r="B25" s="56">
        <v>3.8</v>
      </c>
      <c r="C25" s="9" t="s">
        <v>171</v>
      </c>
      <c r="D25" s="57">
        <v>43</v>
      </c>
      <c r="E25" s="9" t="s">
        <v>172</v>
      </c>
      <c r="F25" s="57">
        <v>183</v>
      </c>
      <c r="G25" s="9" t="s">
        <v>173</v>
      </c>
      <c r="H25" s="57">
        <v>495</v>
      </c>
      <c r="I25" s="9" t="s">
        <v>174</v>
      </c>
      <c r="J25" s="13" t="s">
        <v>175</v>
      </c>
      <c r="K25" s="1"/>
      <c r="L25" s="9">
        <v>23</v>
      </c>
      <c r="M25" s="10">
        <v>115</v>
      </c>
    </row>
    <row r="26" spans="1:13" x14ac:dyDescent="0.2">
      <c r="A26" s="9" t="s">
        <v>29</v>
      </c>
      <c r="B26" s="56">
        <v>4.2</v>
      </c>
      <c r="C26" s="9" t="s">
        <v>176</v>
      </c>
      <c r="D26" s="57">
        <v>46</v>
      </c>
      <c r="E26" s="9" t="s">
        <v>177</v>
      </c>
      <c r="F26" s="57">
        <v>191</v>
      </c>
      <c r="G26" s="9" t="s">
        <v>178</v>
      </c>
      <c r="H26" s="57">
        <v>509</v>
      </c>
      <c r="I26" s="9" t="s">
        <v>179</v>
      </c>
      <c r="J26" s="13" t="s">
        <v>180</v>
      </c>
      <c r="K26" s="1"/>
      <c r="L26" s="9">
        <v>24</v>
      </c>
      <c r="M26" s="10">
        <v>120</v>
      </c>
    </row>
    <row r="27" spans="1:13" x14ac:dyDescent="0.2">
      <c r="A27" s="9" t="s">
        <v>35</v>
      </c>
      <c r="B27" s="56">
        <v>4.5999999999999996</v>
      </c>
      <c r="C27" s="9" t="s">
        <v>181</v>
      </c>
      <c r="D27" s="57">
        <v>49</v>
      </c>
      <c r="E27" s="9" t="s">
        <v>182</v>
      </c>
      <c r="F27" s="57">
        <v>199</v>
      </c>
      <c r="G27" s="9" t="s">
        <v>183</v>
      </c>
      <c r="H27" s="57">
        <v>523</v>
      </c>
      <c r="I27" s="9" t="s">
        <v>184</v>
      </c>
      <c r="J27" s="13" t="s">
        <v>185</v>
      </c>
      <c r="K27" s="1"/>
      <c r="L27" s="9">
        <v>25</v>
      </c>
      <c r="M27" s="10">
        <v>125</v>
      </c>
    </row>
    <row r="28" spans="1:13" x14ac:dyDescent="0.2">
      <c r="A28" s="9" t="s">
        <v>41</v>
      </c>
      <c r="B28" s="56">
        <v>5</v>
      </c>
      <c r="C28" s="9" t="s">
        <v>186</v>
      </c>
      <c r="D28" s="57">
        <v>52</v>
      </c>
      <c r="E28" s="9" t="s">
        <v>187</v>
      </c>
      <c r="F28" s="57">
        <v>207</v>
      </c>
      <c r="G28" s="9" t="s">
        <v>188</v>
      </c>
      <c r="H28" s="57">
        <v>537</v>
      </c>
      <c r="I28" s="9" t="s">
        <v>189</v>
      </c>
      <c r="J28" s="13" t="s">
        <v>190</v>
      </c>
      <c r="K28" s="1"/>
      <c r="L28" s="9">
        <v>26</v>
      </c>
      <c r="M28" s="10">
        <v>130</v>
      </c>
    </row>
    <row r="29" spans="1:13" x14ac:dyDescent="0.2">
      <c r="A29" s="9" t="s">
        <v>47</v>
      </c>
      <c r="B29" s="56">
        <v>5.4</v>
      </c>
      <c r="C29" s="9" t="s">
        <v>191</v>
      </c>
      <c r="D29" s="57">
        <v>55</v>
      </c>
      <c r="E29" s="9" t="s">
        <v>192</v>
      </c>
      <c r="F29" s="57">
        <v>215</v>
      </c>
      <c r="G29" s="9" t="s">
        <v>193</v>
      </c>
      <c r="H29" s="57">
        <v>551</v>
      </c>
      <c r="I29" s="9" t="s">
        <v>194</v>
      </c>
      <c r="J29" s="13" t="s">
        <v>195</v>
      </c>
      <c r="K29" s="1"/>
      <c r="L29" s="9">
        <v>27</v>
      </c>
      <c r="M29" s="10">
        <v>135</v>
      </c>
    </row>
    <row r="30" spans="1:13" x14ac:dyDescent="0.2">
      <c r="A30" s="9" t="s">
        <v>52</v>
      </c>
      <c r="B30" s="56">
        <v>5.8</v>
      </c>
      <c r="C30" s="9" t="s">
        <v>196</v>
      </c>
      <c r="D30" s="57">
        <v>58</v>
      </c>
      <c r="E30" s="9" t="s">
        <v>197</v>
      </c>
      <c r="F30" s="57">
        <v>223</v>
      </c>
      <c r="G30" s="9" t="s">
        <v>198</v>
      </c>
      <c r="H30" s="57">
        <v>565</v>
      </c>
      <c r="I30" s="9" t="s">
        <v>199</v>
      </c>
      <c r="J30" s="13" t="s">
        <v>200</v>
      </c>
      <c r="K30" s="1"/>
      <c r="L30" s="9">
        <v>28</v>
      </c>
      <c r="M30" s="10">
        <v>140</v>
      </c>
    </row>
    <row r="31" spans="1:13" x14ac:dyDescent="0.2">
      <c r="A31" s="9" t="s">
        <v>57</v>
      </c>
      <c r="B31" s="56">
        <v>6.2</v>
      </c>
      <c r="C31" s="9" t="s">
        <v>201</v>
      </c>
      <c r="D31" s="57">
        <v>61</v>
      </c>
      <c r="E31" s="9" t="s">
        <v>202</v>
      </c>
      <c r="F31" s="57">
        <v>231</v>
      </c>
      <c r="G31" s="9" t="s">
        <v>203</v>
      </c>
      <c r="H31" s="57">
        <v>579</v>
      </c>
      <c r="I31" s="9" t="s">
        <v>204</v>
      </c>
      <c r="J31" s="13" t="s">
        <v>205</v>
      </c>
      <c r="K31" s="1"/>
      <c r="L31" s="9">
        <v>29</v>
      </c>
      <c r="M31" s="10">
        <v>145</v>
      </c>
    </row>
    <row r="32" spans="1:13" x14ac:dyDescent="0.2">
      <c r="A32" s="16" t="s">
        <v>62</v>
      </c>
      <c r="B32" s="58">
        <v>6.6</v>
      </c>
      <c r="C32" s="16" t="s">
        <v>206</v>
      </c>
      <c r="D32" s="59">
        <v>64</v>
      </c>
      <c r="E32" s="16" t="s">
        <v>207</v>
      </c>
      <c r="F32" s="59">
        <v>239</v>
      </c>
      <c r="G32" s="16" t="s">
        <v>208</v>
      </c>
      <c r="H32" s="59">
        <v>593</v>
      </c>
      <c r="I32" s="16" t="s">
        <v>209</v>
      </c>
      <c r="J32" s="18" t="s">
        <v>210</v>
      </c>
      <c r="K32" s="1"/>
      <c r="L32" s="16">
        <v>30</v>
      </c>
      <c r="M32" s="17">
        <v>150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3" width="12.28515625" customWidth="1"/>
    <col min="10" max="10" width="25" customWidth="1"/>
    <col min="11" max="12" width="18.7109375" customWidth="1"/>
    <col min="13" max="14" width="25" customWidth="1"/>
  </cols>
  <sheetData>
    <row r="1" spans="1:14" ht="38.25" x14ac:dyDescent="0.2">
      <c r="B1" s="25"/>
      <c r="C1" s="25"/>
      <c r="D1" s="60" t="s">
        <v>213</v>
      </c>
      <c r="E1" s="81" t="s">
        <v>214</v>
      </c>
      <c r="F1" s="82"/>
      <c r="G1" s="82"/>
      <c r="H1" s="82"/>
      <c r="I1" s="60" t="s">
        <v>215</v>
      </c>
      <c r="J1" s="60" t="s">
        <v>216</v>
      </c>
      <c r="K1" s="60" t="s">
        <v>217</v>
      </c>
      <c r="L1" s="60" t="s">
        <v>218</v>
      </c>
      <c r="M1" s="60" t="s">
        <v>212</v>
      </c>
      <c r="N1" s="60" t="s">
        <v>219</v>
      </c>
    </row>
    <row r="2" spans="1:14" ht="12.75" x14ac:dyDescent="0.2">
      <c r="A2" s="81"/>
      <c r="B2" s="82"/>
      <c r="C2" s="82"/>
      <c r="D2" s="81" t="s">
        <v>220</v>
      </c>
      <c r="E2" s="81" t="s">
        <v>221</v>
      </c>
      <c r="F2" s="81" t="s">
        <v>222</v>
      </c>
      <c r="G2" s="81" t="s">
        <v>223</v>
      </c>
      <c r="H2" s="81" t="s">
        <v>224</v>
      </c>
      <c r="I2" s="81" t="s">
        <v>225</v>
      </c>
      <c r="J2" s="81"/>
      <c r="K2" s="81" t="s">
        <v>226</v>
      </c>
      <c r="L2" s="81" t="s">
        <v>226</v>
      </c>
      <c r="M2" s="81"/>
      <c r="N2" s="81"/>
    </row>
    <row r="3" spans="1:14" ht="15.75" customHeight="1" x14ac:dyDescent="0.2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</row>
    <row r="4" spans="1:14" ht="15.75" customHeight="1" x14ac:dyDescent="0.2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1:14" ht="15.75" customHeight="1" x14ac:dyDescent="0.2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</row>
    <row r="6" spans="1:14" ht="12.75" x14ac:dyDescent="0.2">
      <c r="A6" s="82"/>
      <c r="B6" s="82"/>
      <c r="C6" s="82"/>
      <c r="D6" s="82"/>
      <c r="E6" s="81" t="s">
        <v>227</v>
      </c>
      <c r="F6" s="81" t="s">
        <v>228</v>
      </c>
      <c r="G6" s="81" t="s">
        <v>229</v>
      </c>
      <c r="H6" s="81" t="s">
        <v>230</v>
      </c>
      <c r="I6" s="82"/>
      <c r="J6" s="82"/>
      <c r="K6" s="82"/>
      <c r="L6" s="82"/>
      <c r="M6" s="82"/>
      <c r="N6" s="82"/>
    </row>
    <row r="7" spans="1:14" ht="15.75" customHeight="1" x14ac:dyDescent="0.2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</row>
    <row r="8" spans="1:14" ht="12.75" x14ac:dyDescent="0.2">
      <c r="A8" s="82"/>
      <c r="B8" s="82"/>
      <c r="C8" s="82"/>
      <c r="D8" s="82"/>
      <c r="E8" s="82"/>
      <c r="F8" s="82"/>
      <c r="G8" s="82"/>
      <c r="H8" s="82"/>
      <c r="I8" s="82"/>
      <c r="J8" s="82"/>
      <c r="K8" s="81" t="s">
        <v>231</v>
      </c>
      <c r="L8" s="81" t="s">
        <v>231</v>
      </c>
      <c r="M8" s="82"/>
      <c r="N8" s="82"/>
    </row>
    <row r="9" spans="1:14" ht="15.75" customHeight="1" x14ac:dyDescent="0.2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</row>
    <row r="10" spans="1:14" ht="12.75" x14ac:dyDescent="0.2">
      <c r="A10" s="82"/>
      <c r="B10" s="82"/>
      <c r="C10" s="82"/>
      <c r="D10" s="60" t="s">
        <v>232</v>
      </c>
      <c r="E10" s="60" t="s">
        <v>232</v>
      </c>
      <c r="F10" s="60" t="s">
        <v>232</v>
      </c>
      <c r="G10" s="60" t="s">
        <v>232</v>
      </c>
      <c r="H10" s="60" t="s">
        <v>232</v>
      </c>
      <c r="I10" s="82"/>
      <c r="J10" s="82"/>
      <c r="K10" s="82"/>
      <c r="L10" s="82"/>
      <c r="M10" s="82"/>
      <c r="N10" s="82"/>
    </row>
    <row r="11" spans="1:14" ht="12.75" x14ac:dyDescent="0.2">
      <c r="A11" s="82"/>
      <c r="B11" s="82"/>
      <c r="C11" s="82"/>
      <c r="D11" s="60" t="s">
        <v>233</v>
      </c>
      <c r="E11" s="60" t="s">
        <v>233</v>
      </c>
      <c r="F11" s="60" t="s">
        <v>233</v>
      </c>
      <c r="G11" s="60" t="s">
        <v>233</v>
      </c>
      <c r="H11" s="60" t="s">
        <v>233</v>
      </c>
      <c r="I11" s="82"/>
      <c r="J11" s="82"/>
      <c r="K11" s="82"/>
      <c r="L11" s="82"/>
      <c r="M11" s="82"/>
      <c r="N11" s="82"/>
    </row>
    <row r="12" spans="1:14" ht="12.75" x14ac:dyDescent="0.2">
      <c r="A12" s="82"/>
      <c r="B12" s="82"/>
      <c r="C12" s="82"/>
      <c r="D12" s="60" t="s">
        <v>211</v>
      </c>
      <c r="E12" s="60" t="s">
        <v>211</v>
      </c>
      <c r="F12" s="60" t="s">
        <v>211</v>
      </c>
      <c r="G12" s="60" t="s">
        <v>211</v>
      </c>
      <c r="H12" s="60" t="s">
        <v>211</v>
      </c>
      <c r="I12" s="82"/>
      <c r="J12" s="82"/>
      <c r="K12" s="82"/>
      <c r="L12" s="82"/>
      <c r="M12" s="82"/>
      <c r="N12" s="82"/>
    </row>
    <row r="13" spans="1:14" ht="12.75" x14ac:dyDescent="0.2">
      <c r="A13" s="82"/>
      <c r="B13" s="82"/>
      <c r="C13" s="82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2.75" x14ac:dyDescent="0.2">
      <c r="A14" s="82"/>
      <c r="B14" s="82"/>
      <c r="C14" s="82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2.75" x14ac:dyDescent="0.2">
      <c r="A15" s="82"/>
      <c r="B15" s="82"/>
      <c r="C15" s="82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2.75" x14ac:dyDescent="0.2">
      <c r="A16" s="82"/>
      <c r="B16" s="82"/>
      <c r="C16" s="82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2.75" x14ac:dyDescent="0.2">
      <c r="A17" s="82"/>
      <c r="B17" s="82"/>
      <c r="C17" s="82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1:14" ht="12.75" x14ac:dyDescent="0.2">
      <c r="A18" s="82"/>
      <c r="B18" s="82"/>
      <c r="C18" s="8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2.75" x14ac:dyDescent="0.2">
      <c r="A19" s="82"/>
      <c r="B19" s="82"/>
      <c r="C19" s="82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2.75" x14ac:dyDescent="0.2">
      <c r="A20" s="82"/>
      <c r="B20" s="82"/>
      <c r="C20" s="8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2.75" x14ac:dyDescent="0.2">
      <c r="A21" s="82"/>
      <c r="B21" s="82"/>
      <c r="C21" s="82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2.75" x14ac:dyDescent="0.2">
      <c r="A22" s="82"/>
      <c r="B22" s="82"/>
      <c r="C22" s="82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2.75" x14ac:dyDescent="0.2">
      <c r="A23" s="81"/>
      <c r="B23" s="82"/>
      <c r="C23" s="82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 ht="12.75" x14ac:dyDescent="0.2">
      <c r="A24" s="82"/>
      <c r="B24" s="82"/>
      <c r="C24" s="8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 ht="12.75" x14ac:dyDescent="0.2">
      <c r="A25" s="82"/>
      <c r="B25" s="82"/>
      <c r="C25" s="82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2.75" x14ac:dyDescent="0.2">
      <c r="A26" s="82"/>
      <c r="B26" s="82"/>
      <c r="C26" s="8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1:14" ht="12.75" x14ac:dyDescent="0.2">
      <c r="A27" s="82"/>
      <c r="B27" s="82"/>
      <c r="C27" s="8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1:14" ht="12.75" x14ac:dyDescent="0.2">
      <c r="A28" s="82"/>
      <c r="B28" s="82"/>
      <c r="C28" s="8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1:14" ht="12.75" x14ac:dyDescent="0.2">
      <c r="A29" s="82"/>
      <c r="B29" s="82"/>
      <c r="C29" s="82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4" ht="12.75" x14ac:dyDescent="0.2">
      <c r="A30" s="82"/>
      <c r="B30" s="82"/>
      <c r="C30" s="8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1:14" ht="12.75" x14ac:dyDescent="0.2">
      <c r="A31" s="81"/>
      <c r="B31" s="82"/>
      <c r="C31" s="82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2.75" x14ac:dyDescent="0.2">
      <c r="A32" s="82"/>
      <c r="B32" s="82"/>
      <c r="C32" s="8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 ht="12.75" x14ac:dyDescent="0.2">
      <c r="A33" s="82"/>
      <c r="B33" s="82"/>
      <c r="C33" s="82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1:14" ht="12.75" x14ac:dyDescent="0.2">
      <c r="A34" s="82"/>
      <c r="B34" s="82"/>
      <c r="C34" s="8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1:14" ht="12.75" x14ac:dyDescent="0.2">
      <c r="A35" s="82"/>
      <c r="B35" s="82"/>
      <c r="C35" s="82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4" ht="12.75" x14ac:dyDescent="0.2">
      <c r="A36" s="82"/>
      <c r="B36" s="82"/>
      <c r="C36" s="8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1:14" ht="12.75" x14ac:dyDescent="0.2">
      <c r="A37" s="82"/>
      <c r="B37" s="82"/>
      <c r="C37" s="82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1:14" ht="12.75" x14ac:dyDescent="0.2">
      <c r="A38" s="82"/>
      <c r="B38" s="82"/>
      <c r="C38" s="8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2.75" x14ac:dyDescent="0.2">
      <c r="A39" s="82"/>
      <c r="B39" s="82"/>
      <c r="C39" s="82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 ht="12.75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1:14" ht="12.75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1:14" ht="12.75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2.75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ht="12.75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spans="1:14" ht="12.75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spans="1:14" ht="12.75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spans="1:14" ht="12.75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spans="1:14" ht="12.75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1:14" ht="12.75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1:14" ht="12.75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</sheetData>
  <mergeCells count="21">
    <mergeCell ref="A23:C30"/>
    <mergeCell ref="A31:C39"/>
    <mergeCell ref="E1:H1"/>
    <mergeCell ref="A2:C22"/>
    <mergeCell ref="D2:D9"/>
    <mergeCell ref="E2:E5"/>
    <mergeCell ref="F2:F5"/>
    <mergeCell ref="G2:G5"/>
    <mergeCell ref="H2:H5"/>
    <mergeCell ref="N2:N12"/>
    <mergeCell ref="K8:K12"/>
    <mergeCell ref="L8:L12"/>
    <mergeCell ref="E6:E9"/>
    <mergeCell ref="F6:F9"/>
    <mergeCell ref="G6:G9"/>
    <mergeCell ref="H6:H9"/>
    <mergeCell ref="I2:I12"/>
    <mergeCell ref="J2:J12"/>
    <mergeCell ref="K2:K7"/>
    <mergeCell ref="L2:L7"/>
    <mergeCell ref="M2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Герои 1</vt:lpstr>
      <vt:lpstr>Герои 2</vt:lpstr>
      <vt:lpstr>Тимбилдинг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tira</dc:creator>
  <cp:lastModifiedBy>tira</cp:lastModifiedBy>
  <dcterms:created xsi:type="dcterms:W3CDTF">2026-05-29T12:18:19Z</dcterms:created>
  <dcterms:modified xsi:type="dcterms:W3CDTF">2026-05-29T12:31:51Z</dcterms:modified>
</cp:coreProperties>
</file>