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b5ac2cd6eb105b7/Dokumen/"/>
    </mc:Choice>
  </mc:AlternateContent>
  <xr:revisionPtr revIDLastSave="44" documentId="14_{D0144406-17F2-4409-81C2-D2B5203AC966}" xr6:coauthVersionLast="47" xr6:coauthVersionMax="47" xr10:uidLastSave="{7BE8B2AB-E0D6-439B-A06E-712C80DBF550}"/>
  <bookViews>
    <workbookView xWindow="-108" yWindow="-108" windowWidth="23256" windowHeight="12456" xr2:uid="{76A3E113-1FA2-4F0B-949C-2E9B9EA34B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8" i="1" l="1"/>
  <c r="N79" i="1"/>
  <c r="N77" i="1"/>
  <c r="N64" i="1"/>
  <c r="G28" i="1"/>
  <c r="G30" i="1"/>
  <c r="N51" i="1"/>
  <c r="N70" i="1"/>
  <c r="N68" i="1"/>
  <c r="N66" i="1"/>
  <c r="G31" i="1"/>
  <c r="N58" i="1"/>
  <c r="N57" i="1"/>
  <c r="N55" i="1"/>
  <c r="N53" i="1"/>
  <c r="N48" i="1"/>
  <c r="N103" i="1"/>
  <c r="N101" i="1"/>
  <c r="N54" i="1"/>
  <c r="N95" i="1"/>
  <c r="N90" i="1"/>
  <c r="N87" i="1"/>
  <c r="N85" i="1"/>
  <c r="G41" i="1"/>
  <c r="G40" i="1"/>
  <c r="G38" i="1"/>
  <c r="G37" i="1"/>
  <c r="G36" i="1"/>
  <c r="G34" i="1"/>
  <c r="G33" i="1"/>
  <c r="H29" i="1" l="1"/>
  <c r="O69" i="1"/>
  <c r="O65" i="1"/>
  <c r="O93" i="1"/>
  <c r="O56" i="1"/>
  <c r="O52" i="1"/>
  <c r="O49" i="1"/>
  <c r="O86" i="1"/>
  <c r="O89" i="1"/>
  <c r="O102" i="1"/>
  <c r="O104" i="1"/>
  <c r="H39" i="1"/>
  <c r="H35" i="1"/>
  <c r="H32" i="1"/>
</calcChain>
</file>

<file path=xl/sharedStrings.xml><?xml version="1.0" encoding="utf-8"?>
<sst xmlns="http://schemas.openxmlformats.org/spreadsheetml/2006/main" count="345" uniqueCount="70">
  <si>
    <t>Nama</t>
  </si>
  <si>
    <t>: Andi Mira Detavia</t>
  </si>
  <si>
    <t>NIM</t>
  </si>
  <si>
    <t>: 10221023</t>
  </si>
  <si>
    <t xml:space="preserve">Prodi </t>
  </si>
  <si>
    <t>: Sistem Informasi</t>
  </si>
  <si>
    <t>Mata Kuliah</t>
  </si>
  <si>
    <t>: Analisis Kuantitatif Kelas A</t>
  </si>
  <si>
    <t>Kasus Soal 1</t>
  </si>
  <si>
    <t>Waktu</t>
  </si>
  <si>
    <t>Paket</t>
  </si>
  <si>
    <t>Frekuensi</t>
  </si>
  <si>
    <t>Prioritas</t>
  </si>
  <si>
    <t>Kondisi</t>
  </si>
  <si>
    <t>Pendek</t>
  </si>
  <si>
    <t>Panjang</t>
  </si>
  <si>
    <t>Besar</t>
  </si>
  <si>
    <t>Kecil</t>
  </si>
  <si>
    <t>Sedang</t>
  </si>
  <si>
    <t>Rendah</t>
  </si>
  <si>
    <t>Tinggi</t>
  </si>
  <si>
    <t>Gangguan</t>
  </si>
  <si>
    <t>Normal</t>
  </si>
  <si>
    <t>Node</t>
  </si>
  <si>
    <t>Jumlah Kasus</t>
  </si>
  <si>
    <t>Entropy</t>
  </si>
  <si>
    <t>Total</t>
  </si>
  <si>
    <t>No.</t>
  </si>
  <si>
    <t>Rumus Entropy :</t>
  </si>
  <si>
    <t>Gain</t>
  </si>
  <si>
    <t>Contoh :</t>
  </si>
  <si>
    <t>Rumus Gain :</t>
  </si>
  <si>
    <t>Tabel 2 Perhitungan Node 1</t>
  </si>
  <si>
    <t>Tabel 1 Keputusan Kasus Soal 1</t>
  </si>
  <si>
    <t>HASIL PERHITUNGAN ENTROPY DAN GAIN</t>
  </si>
  <si>
    <t>MEMBUAT POHON KEPUTUSAN</t>
  </si>
  <si>
    <t>Langkah 1 Menghitung jumlah kasus dan nilai Entropy serta Gain untuk setiap atributnya.</t>
  </si>
  <si>
    <t>HASIL PERHITUNGAN ENTROPY DAN GAIN Waktu -&gt; Pendek</t>
  </si>
  <si>
    <t>HASIL PERHITUNGAN ENTROPY DAN GAIN Waktu -&gt; Panjang</t>
  </si>
  <si>
    <t>Tabel 3 Keputusan Kasus Soal 1</t>
  </si>
  <si>
    <t>Tabel 5 Keputusan Kasus Soal 1</t>
  </si>
  <si>
    <t>Langkah 2 Membuat Pohon Keputusan.</t>
  </si>
  <si>
    <t>HASIL PERHITUNGAN ENTROPY DAN GAIN Waktu -&gt; Panjang -&gt; Paket -&gt; Kecil</t>
  </si>
  <si>
    <t>HASIL PERHITUNGAN ENTROPY DAN GAIN Waktu -&gt; Pendek -&gt; Frekuensi -&gt; Sedang</t>
  </si>
  <si>
    <t>1.1</t>
  </si>
  <si>
    <t>1.2</t>
  </si>
  <si>
    <t>1.2.1</t>
  </si>
  <si>
    <t>1.1.1</t>
  </si>
  <si>
    <t>1.1.1.1</t>
  </si>
  <si>
    <t>Tabel 4 Perhitungan Node 1.1</t>
  </si>
  <si>
    <t>Tabel 6 Perhitungan Node 1.1.1</t>
  </si>
  <si>
    <t>Tabel 7 Keputusan Kasus Soal 1</t>
  </si>
  <si>
    <t>Tabel 8 Perhitungan Node 1.1.1.1</t>
  </si>
  <si>
    <t>Tabel 9 Keputusan Kasus Soal 1</t>
  </si>
  <si>
    <t>Tabel 10 Perhitungan Node 1.2</t>
  </si>
  <si>
    <t>Tabel 11 Keputusan Kasus Soal 1</t>
  </si>
  <si>
    <t>Tabel 12 Perhitungan Node 1.2.1</t>
  </si>
  <si>
    <t xml:space="preserve">Kesimpulan : </t>
  </si>
  <si>
    <t>Bila Paket adalah Kecil, dan Frekuensi adalah Tinggi, maka keputusannya adalah Gangguan.</t>
  </si>
  <si>
    <t xml:space="preserve">1. </t>
  </si>
  <si>
    <t>Jika Waktu Panjang, Paket adalah Besar, maka keputusannya adalah Normal.</t>
  </si>
  <si>
    <t>Lalu bila Paket adalah Kecil, dan Frekuensi adalah Rendah, maka keputusannya adalah Gangguan.</t>
  </si>
  <si>
    <t>HASIL PERHITUNGAN ENTROPY DAN GAIN Waktu -&gt; Panjang -&gt; Paket -&gt; Kecil -&gt; Frekuensi -&gt; Sedang &amp; Tinggi</t>
  </si>
  <si>
    <t>Sedang &amp; Tinggi</t>
  </si>
  <si>
    <t>Paket adalah Kecil, dan Frekuensi adalah Sedang, dan Prioritas Rendah, maka keputusannya adalah Gangguan.</t>
  </si>
  <si>
    <t>Paket adalah Kecil, dan Frekuensi adalah Tinggi dan Sedang, Prioritas adalah Rendah, maka keputusannya adalah Gangguan dan Normal.</t>
  </si>
  <si>
    <t>2.</t>
  </si>
  <si>
    <t>Jika Waktu Pendek, Frekuensi adalah Rendah dan Tinggi, maka keputusannya adalah Gangguan.</t>
  </si>
  <si>
    <t>Bila Frekuensi adalah Sedang, dan Prioritas adalah Rendah, maka keputusannya adalah Gangguan.</t>
  </si>
  <si>
    <t>Lalu bila Frekuensi adalah Sedang, dan Prioritas adalah Tinggi, maka keputusannya adalah Normal.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</si>
</sst>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1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0" xfId="0" applyFont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/>
    </xf>
    <xf numFmtId="0" fontId="3" fillId="0" borderId="0" xfId="0" applyFont="1"/>
    <xf numFmtId="0" fontId="1" fillId="0" borderId="0" xfId="0" applyFont="1" applyAlignment="1">
      <alignment vertical="center"/>
    </xf>
    <xf numFmtId="0" fontId="1" fillId="2" borderId="1" xfId="0" applyFont="1" applyFill="1" applyBorder="1"/>
    <xf numFmtId="0" fontId="0" fillId="2" borderId="1" xfId="0" applyFill="1" applyBorder="1"/>
    <xf numFmtId="0" fontId="0" fillId="2" borderId="15" xfId="0" applyFill="1" applyBorder="1"/>
    <xf numFmtId="0" fontId="0" fillId="3" borderId="1" xfId="0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3" borderId="2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2" xfId="0" applyBorder="1" applyAlignment="1">
      <alignment horizontal="right"/>
    </xf>
    <xf numFmtId="0" fontId="0" fillId="4" borderId="1" xfId="0" applyFill="1" applyBorder="1"/>
    <xf numFmtId="0" fontId="1" fillId="4" borderId="1" xfId="0" applyFont="1" applyFill="1" applyBorder="1"/>
    <xf numFmtId="0" fontId="0" fillId="4" borderId="15" xfId="0" applyFill="1" applyBorder="1"/>
    <xf numFmtId="0" fontId="1" fillId="4" borderId="0" xfId="0" applyFont="1" applyFill="1"/>
    <xf numFmtId="0" fontId="0" fillId="5" borderId="1" xfId="0" applyFill="1" applyBorder="1"/>
    <xf numFmtId="0" fontId="0" fillId="5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0" borderId="14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/>
    </xf>
    <xf numFmtId="0" fontId="0" fillId="0" borderId="20" xfId="0" applyBorder="1" applyAlignment="1">
      <alignment horizontal="center" vertical="center"/>
    </xf>
    <xf numFmtId="0" fontId="3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5" borderId="2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41193</xdr:colOff>
      <xdr:row>25</xdr:row>
      <xdr:rowOff>36430</xdr:rowOff>
    </xdr:from>
    <xdr:to>
      <xdr:col>19</xdr:col>
      <xdr:colOff>410751</xdr:colOff>
      <xdr:row>35</xdr:row>
      <xdr:rowOff>9198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58A444-CA12-4707-93FD-3CAB3E5CA6B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327" t="5555" r="1990"/>
        <a:stretch/>
      </xdr:blipFill>
      <xdr:spPr>
        <a:xfrm>
          <a:off x="5375193" y="4711403"/>
          <a:ext cx="6775622" cy="1836579"/>
        </a:xfrm>
        <a:prstGeom prst="rect">
          <a:avLst/>
        </a:prstGeom>
      </xdr:spPr>
    </xdr:pic>
    <xdr:clientData/>
  </xdr:twoCellAnchor>
  <xdr:twoCellAnchor editAs="oneCell">
    <xdr:from>
      <xdr:col>7</xdr:col>
      <xdr:colOff>36722</xdr:colOff>
      <xdr:row>8</xdr:row>
      <xdr:rowOff>32249</xdr:rowOff>
    </xdr:from>
    <xdr:to>
      <xdr:col>11</xdr:col>
      <xdr:colOff>630617</xdr:colOff>
      <xdr:row>18</xdr:row>
      <xdr:rowOff>166560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119D9A-2531-4330-8ABC-3B6772F47E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83560" y="1535654"/>
          <a:ext cx="3065246" cy="1987825"/>
        </a:xfrm>
        <a:prstGeom prst="rect">
          <a:avLst/>
        </a:prstGeom>
      </xdr:spPr>
    </xdr:pic>
    <xdr:clientData/>
  </xdr:twoCellAnchor>
  <xdr:twoCellAnchor editAs="oneCell">
    <xdr:from>
      <xdr:col>13</xdr:col>
      <xdr:colOff>36721</xdr:colOff>
      <xdr:row>8</xdr:row>
      <xdr:rowOff>39462</xdr:rowOff>
    </xdr:from>
    <xdr:to>
      <xdr:col>17</xdr:col>
      <xdr:colOff>448834</xdr:colOff>
      <xdr:row>18</xdr:row>
      <xdr:rowOff>153056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421E764-5402-4BEB-888E-BAD22A163F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686360" y="4106522"/>
          <a:ext cx="3103084" cy="1952231"/>
        </a:xfrm>
        <a:prstGeom prst="rect">
          <a:avLst/>
        </a:prstGeom>
      </xdr:spPr>
    </xdr:pic>
    <xdr:clientData/>
  </xdr:twoCellAnchor>
  <xdr:twoCellAnchor editAs="oneCell">
    <xdr:from>
      <xdr:col>1</xdr:col>
      <xdr:colOff>44825</xdr:colOff>
      <xdr:row>111</xdr:row>
      <xdr:rowOff>44825</xdr:rowOff>
    </xdr:from>
    <xdr:to>
      <xdr:col>11</xdr:col>
      <xdr:colOff>630370</xdr:colOff>
      <xdr:row>143</xdr:row>
      <xdr:rowOff>144840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48340-FDE4-4F8D-9714-E4D1EF2647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8213" y="20475390"/>
          <a:ext cx="6896698" cy="58374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EBB33-0D04-487E-B4AE-F7873F48D311}">
  <dimension ref="A1:AN157"/>
  <sheetViews>
    <sheetView tabSelected="1" zoomScale="85" zoomScaleNormal="79" workbookViewId="0">
      <selection activeCell="M122" sqref="M122"/>
    </sheetView>
  </sheetViews>
  <sheetFormatPr defaultRowHeight="14.4" x14ac:dyDescent="0.3"/>
  <cols>
    <col min="1" max="1" width="9.6640625" customWidth="1"/>
    <col min="2" max="2" width="9.33203125" customWidth="1"/>
    <col min="3" max="3" width="9.77734375" customWidth="1"/>
    <col min="4" max="4" width="9.5546875" customWidth="1"/>
    <col min="6" max="6" width="9.5546875" customWidth="1"/>
    <col min="9" max="9" width="9.44140625" customWidth="1"/>
    <col min="11" max="11" width="8.88671875" customWidth="1"/>
    <col min="12" max="12" width="9.77734375" customWidth="1"/>
    <col min="15" max="15" width="12.77734375" bestFit="1" customWidth="1"/>
  </cols>
  <sheetData>
    <row r="1" spans="1:14" x14ac:dyDescent="0.3">
      <c r="A1" s="73" t="s">
        <v>0</v>
      </c>
      <c r="B1" s="73"/>
      <c r="C1" s="1" t="s">
        <v>1</v>
      </c>
      <c r="D1" s="1"/>
      <c r="E1" s="1"/>
    </row>
    <row r="2" spans="1:14" x14ac:dyDescent="0.3">
      <c r="A2" s="73" t="s">
        <v>2</v>
      </c>
      <c r="B2" s="73"/>
      <c r="C2" s="1" t="s">
        <v>3</v>
      </c>
      <c r="D2" s="1"/>
      <c r="E2" s="1"/>
    </row>
    <row r="3" spans="1:14" x14ac:dyDescent="0.3">
      <c r="A3" s="73" t="s">
        <v>4</v>
      </c>
      <c r="B3" s="73"/>
      <c r="C3" s="1" t="s">
        <v>5</v>
      </c>
      <c r="D3" s="1"/>
      <c r="E3" s="1"/>
    </row>
    <row r="4" spans="1:14" x14ac:dyDescent="0.3">
      <c r="A4" s="73" t="s">
        <v>6</v>
      </c>
      <c r="B4" s="73"/>
      <c r="C4" s="1" t="s">
        <v>7</v>
      </c>
      <c r="D4" s="1"/>
      <c r="E4" s="1"/>
    </row>
    <row r="6" spans="1:14" x14ac:dyDescent="0.3">
      <c r="A6" s="1" t="s">
        <v>8</v>
      </c>
    </row>
    <row r="7" spans="1:14" ht="15" thickBot="1" x14ac:dyDescent="0.35"/>
    <row r="8" spans="1:14" ht="15" thickBot="1" x14ac:dyDescent="0.35">
      <c r="A8" s="7" t="s">
        <v>27</v>
      </c>
      <c r="B8" s="8" t="s">
        <v>9</v>
      </c>
      <c r="C8" s="8" t="s">
        <v>10</v>
      </c>
      <c r="D8" s="8" t="s">
        <v>11</v>
      </c>
      <c r="E8" s="8" t="s">
        <v>12</v>
      </c>
      <c r="F8" s="9" t="s">
        <v>13</v>
      </c>
      <c r="H8" s="11" t="s">
        <v>28</v>
      </c>
      <c r="J8" s="11"/>
      <c r="N8" s="11" t="s">
        <v>31</v>
      </c>
    </row>
    <row r="9" spans="1:14" x14ac:dyDescent="0.3">
      <c r="A9" s="19">
        <v>1</v>
      </c>
      <c r="B9" s="10" t="s">
        <v>14</v>
      </c>
      <c r="C9" s="10" t="s">
        <v>16</v>
      </c>
      <c r="D9" s="10" t="s">
        <v>18</v>
      </c>
      <c r="E9" s="10" t="s">
        <v>19</v>
      </c>
      <c r="F9" s="20" t="s">
        <v>21</v>
      </c>
    </row>
    <row r="10" spans="1:14" x14ac:dyDescent="0.3">
      <c r="A10" s="21">
        <v>2</v>
      </c>
      <c r="B10" s="4" t="s">
        <v>14</v>
      </c>
      <c r="C10" s="4" t="s">
        <v>17</v>
      </c>
      <c r="D10" s="4" t="s">
        <v>19</v>
      </c>
      <c r="E10" s="4" t="s">
        <v>20</v>
      </c>
      <c r="F10" s="22" t="s">
        <v>21</v>
      </c>
    </row>
    <row r="11" spans="1:14" x14ac:dyDescent="0.3">
      <c r="A11" s="21">
        <v>3</v>
      </c>
      <c r="B11" s="4" t="s">
        <v>15</v>
      </c>
      <c r="C11" s="4" t="s">
        <v>16</v>
      </c>
      <c r="D11" s="4" t="s">
        <v>18</v>
      </c>
      <c r="E11" s="4" t="s">
        <v>20</v>
      </c>
      <c r="F11" s="22" t="s">
        <v>22</v>
      </c>
    </row>
    <row r="12" spans="1:14" x14ac:dyDescent="0.3">
      <c r="A12" s="21">
        <v>4</v>
      </c>
      <c r="B12" s="4" t="s">
        <v>15</v>
      </c>
      <c r="C12" s="4" t="s">
        <v>17</v>
      </c>
      <c r="D12" s="4" t="s">
        <v>20</v>
      </c>
      <c r="E12" s="4" t="s">
        <v>19</v>
      </c>
      <c r="F12" s="22" t="s">
        <v>22</v>
      </c>
    </row>
    <row r="13" spans="1:14" x14ac:dyDescent="0.3">
      <c r="A13" s="21">
        <v>5</v>
      </c>
      <c r="B13" s="4" t="s">
        <v>14</v>
      </c>
      <c r="C13" s="4" t="s">
        <v>16</v>
      </c>
      <c r="D13" s="4" t="s">
        <v>20</v>
      </c>
      <c r="E13" s="4" t="s">
        <v>20</v>
      </c>
      <c r="F13" s="22" t="s">
        <v>21</v>
      </c>
    </row>
    <row r="14" spans="1:14" x14ac:dyDescent="0.3">
      <c r="A14" s="21">
        <v>6</v>
      </c>
      <c r="B14" s="4" t="s">
        <v>15</v>
      </c>
      <c r="C14" s="4" t="s">
        <v>17</v>
      </c>
      <c r="D14" s="4" t="s">
        <v>19</v>
      </c>
      <c r="E14" s="4" t="s">
        <v>20</v>
      </c>
      <c r="F14" s="22" t="s">
        <v>21</v>
      </c>
    </row>
    <row r="15" spans="1:14" x14ac:dyDescent="0.3">
      <c r="A15" s="21">
        <v>7</v>
      </c>
      <c r="B15" s="4" t="s">
        <v>15</v>
      </c>
      <c r="C15" s="4" t="s">
        <v>17</v>
      </c>
      <c r="D15" s="4" t="s">
        <v>20</v>
      </c>
      <c r="E15" s="4" t="s">
        <v>19</v>
      </c>
      <c r="F15" s="22" t="s">
        <v>21</v>
      </c>
    </row>
    <row r="16" spans="1:14" x14ac:dyDescent="0.3">
      <c r="A16" s="21">
        <v>8</v>
      </c>
      <c r="B16" s="4" t="s">
        <v>15</v>
      </c>
      <c r="C16" s="4" t="s">
        <v>17</v>
      </c>
      <c r="D16" s="4" t="s">
        <v>18</v>
      </c>
      <c r="E16" s="4" t="s">
        <v>19</v>
      </c>
      <c r="F16" s="22" t="s">
        <v>22</v>
      </c>
    </row>
    <row r="17" spans="1:11" x14ac:dyDescent="0.3">
      <c r="A17" s="21">
        <v>9</v>
      </c>
      <c r="B17" s="4" t="s">
        <v>15</v>
      </c>
      <c r="C17" s="4" t="s">
        <v>16</v>
      </c>
      <c r="D17" s="4" t="s">
        <v>20</v>
      </c>
      <c r="E17" s="4" t="s">
        <v>20</v>
      </c>
      <c r="F17" s="22" t="s">
        <v>22</v>
      </c>
    </row>
    <row r="18" spans="1:11" x14ac:dyDescent="0.3">
      <c r="A18" s="21">
        <v>10</v>
      </c>
      <c r="B18" s="4" t="s">
        <v>15</v>
      </c>
      <c r="C18" s="4" t="s">
        <v>17</v>
      </c>
      <c r="D18" s="4" t="s">
        <v>18</v>
      </c>
      <c r="E18" s="4" t="s">
        <v>19</v>
      </c>
      <c r="F18" s="22" t="s">
        <v>21</v>
      </c>
    </row>
    <row r="19" spans="1:11" x14ac:dyDescent="0.3">
      <c r="A19" s="21">
        <v>11</v>
      </c>
      <c r="B19" s="4" t="s">
        <v>14</v>
      </c>
      <c r="C19" s="4" t="s">
        <v>16</v>
      </c>
      <c r="D19" s="4" t="s">
        <v>18</v>
      </c>
      <c r="E19" s="4" t="s">
        <v>20</v>
      </c>
      <c r="F19" s="22" t="s">
        <v>22</v>
      </c>
    </row>
    <row r="20" spans="1:11" ht="15" thickBot="1" x14ac:dyDescent="0.35">
      <c r="A20" s="23">
        <v>12</v>
      </c>
      <c r="B20" s="24" t="s">
        <v>15</v>
      </c>
      <c r="C20" s="24" t="s">
        <v>16</v>
      </c>
      <c r="D20" s="24" t="s">
        <v>19</v>
      </c>
      <c r="E20" s="24" t="s">
        <v>20</v>
      </c>
      <c r="F20" s="25" t="s">
        <v>22</v>
      </c>
      <c r="H20" s="26"/>
    </row>
    <row r="21" spans="1:11" x14ac:dyDescent="0.3">
      <c r="A21" s="85" t="s">
        <v>33</v>
      </c>
      <c r="B21" s="86"/>
      <c r="C21" s="86"/>
      <c r="D21" s="86"/>
      <c r="E21" s="86"/>
      <c r="F21" s="86"/>
    </row>
    <row r="23" spans="1:11" ht="14.4" customHeight="1" x14ac:dyDescent="0.3">
      <c r="A23" s="31" t="s">
        <v>36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</row>
    <row r="24" spans="1:11" ht="14.4" customHeight="1" thickBot="1" x14ac:dyDescent="0.35"/>
    <row r="25" spans="1:11" ht="15" thickBot="1" x14ac:dyDescent="0.35">
      <c r="A25" s="82" t="s">
        <v>34</v>
      </c>
      <c r="B25" s="83"/>
      <c r="C25" s="83"/>
      <c r="D25" s="83"/>
      <c r="E25" s="83"/>
      <c r="F25" s="83"/>
      <c r="G25" s="83"/>
      <c r="H25" s="84"/>
      <c r="I25" s="32"/>
      <c r="J25" s="11" t="s">
        <v>30</v>
      </c>
      <c r="K25" s="32"/>
    </row>
    <row r="26" spans="1:11" x14ac:dyDescent="0.3">
      <c r="A26" s="76" t="s">
        <v>23</v>
      </c>
      <c r="B26" s="78"/>
      <c r="C26" s="80"/>
      <c r="D26" s="74" t="s">
        <v>24</v>
      </c>
      <c r="E26" s="80" t="s">
        <v>21</v>
      </c>
      <c r="F26" s="80" t="s">
        <v>22</v>
      </c>
      <c r="G26" s="80" t="s">
        <v>25</v>
      </c>
      <c r="H26" s="87" t="s">
        <v>29</v>
      </c>
      <c r="I26" s="72"/>
      <c r="J26" s="72"/>
      <c r="K26" s="89"/>
    </row>
    <row r="27" spans="1:11" ht="15" thickBot="1" x14ac:dyDescent="0.35">
      <c r="A27" s="77"/>
      <c r="B27" s="79"/>
      <c r="C27" s="81"/>
      <c r="D27" s="75"/>
      <c r="E27" s="81"/>
      <c r="F27" s="81"/>
      <c r="G27" s="81"/>
      <c r="H27" s="88"/>
      <c r="I27" s="72"/>
      <c r="J27" s="72"/>
      <c r="K27" s="89"/>
    </row>
    <row r="28" spans="1:11" x14ac:dyDescent="0.3">
      <c r="A28" s="12">
        <v>1</v>
      </c>
      <c r="B28" s="6" t="s">
        <v>26</v>
      </c>
      <c r="C28" s="5"/>
      <c r="D28" s="5">
        <v>12</v>
      </c>
      <c r="E28" s="5">
        <v>6</v>
      </c>
      <c r="F28" s="5">
        <v>6</v>
      </c>
      <c r="G28" s="5">
        <f xml:space="preserve"> ((-E28/D28)*IMLOG2(E28/D28)+(-F28/D28)*IMLOG2(F28/D28))</f>
        <v>1</v>
      </c>
      <c r="H28" s="13"/>
    </row>
    <row r="29" spans="1:11" x14ac:dyDescent="0.3">
      <c r="A29" s="14"/>
      <c r="B29" s="45" t="s">
        <v>9</v>
      </c>
      <c r="C29" s="44"/>
      <c r="D29" s="44"/>
      <c r="E29" s="44"/>
      <c r="F29" s="44"/>
      <c r="G29" s="44"/>
      <c r="H29" s="46">
        <f>G28-((D30/D28*G30)+(D31/D28*G31))</f>
        <v>9.3284623230313279E-2</v>
      </c>
    </row>
    <row r="30" spans="1:11" x14ac:dyDescent="0.3">
      <c r="A30" s="14"/>
      <c r="B30" s="2"/>
      <c r="C30" s="48" t="s">
        <v>14</v>
      </c>
      <c r="D30" s="48">
        <v>4</v>
      </c>
      <c r="E30" s="48">
        <v>3</v>
      </c>
      <c r="F30" s="48">
        <v>1</v>
      </c>
      <c r="G30" s="48">
        <f xml:space="preserve"> ((-E30/D30)*IMLOG2(E30/D30)+(-F30/D30)*IMLOG2(F30/D30))</f>
        <v>0.81127812445913294</v>
      </c>
      <c r="H30" s="15"/>
    </row>
    <row r="31" spans="1:11" x14ac:dyDescent="0.3">
      <c r="A31" s="14"/>
      <c r="B31" s="2"/>
      <c r="C31" s="48" t="s">
        <v>15</v>
      </c>
      <c r="D31" s="48">
        <v>8</v>
      </c>
      <c r="E31" s="48">
        <v>3</v>
      </c>
      <c r="F31" s="48">
        <v>5</v>
      </c>
      <c r="G31" s="48">
        <f xml:space="preserve"> ((-E31/D31)*IMLOG2(E31/D31)+(-F31/D31)*IMLOG2(F31/D31))</f>
        <v>0.95443400292496372</v>
      </c>
      <c r="H31" s="15"/>
    </row>
    <row r="32" spans="1:11" x14ac:dyDescent="0.3">
      <c r="A32" s="14"/>
      <c r="B32" s="2" t="s">
        <v>10</v>
      </c>
      <c r="C32" s="3"/>
      <c r="D32" s="3"/>
      <c r="E32" s="3"/>
      <c r="F32" s="3"/>
      <c r="G32" s="3"/>
      <c r="H32" s="15">
        <f>G28-((D33/D28*G33)+D34/D28*G34)</f>
        <v>8.1704165945509444E-2</v>
      </c>
    </row>
    <row r="33" spans="1:16" x14ac:dyDescent="0.3">
      <c r="A33" s="14"/>
      <c r="B33" s="2"/>
      <c r="C33" s="3" t="s">
        <v>16</v>
      </c>
      <c r="D33" s="3">
        <v>6</v>
      </c>
      <c r="E33" s="3">
        <v>2</v>
      </c>
      <c r="F33" s="3">
        <v>4</v>
      </c>
      <c r="G33" s="3">
        <f xml:space="preserve"> ((-E33/D33)*IMLOG2(E33/D33)+(-F33/D33)*IMLOG2(F33/D33))</f>
        <v>0.91829583405449056</v>
      </c>
      <c r="H33" s="15"/>
    </row>
    <row r="34" spans="1:16" x14ac:dyDescent="0.3">
      <c r="A34" s="14"/>
      <c r="B34" s="2"/>
      <c r="C34" s="3" t="s">
        <v>17</v>
      </c>
      <c r="D34" s="3">
        <v>6</v>
      </c>
      <c r="E34" s="3">
        <v>4</v>
      </c>
      <c r="F34" s="3">
        <v>2</v>
      </c>
      <c r="G34" s="3">
        <f xml:space="preserve"> ((-E34/D34)*IMLOG2(E34/D34)+(-F34/D34)*IMLOG2(F34/D34))</f>
        <v>0.91829583405449056</v>
      </c>
      <c r="H34" s="15"/>
    </row>
    <row r="35" spans="1:16" x14ac:dyDescent="0.3">
      <c r="A35" s="14"/>
      <c r="B35" s="2" t="s">
        <v>11</v>
      </c>
      <c r="C35" s="3"/>
      <c r="D35" s="3"/>
      <c r="E35" s="3"/>
      <c r="F35" s="3"/>
      <c r="G35" s="3"/>
      <c r="H35" s="15">
        <f>G28-((D36/D28*G36)+(D37/D28*G37)+(D38/D28*G38))</f>
        <v>3.252996046359935E-2</v>
      </c>
    </row>
    <row r="36" spans="1:16" x14ac:dyDescent="0.3">
      <c r="A36" s="14"/>
      <c r="B36" s="2"/>
      <c r="C36" s="3" t="s">
        <v>18</v>
      </c>
      <c r="D36" s="3">
        <v>5</v>
      </c>
      <c r="E36" s="3">
        <v>2</v>
      </c>
      <c r="F36" s="3">
        <v>3</v>
      </c>
      <c r="G36" s="3">
        <f xml:space="preserve"> ((-E36/D36)*IMLOG2(E36/D36)+(-F36/D36)*IMLOG2(F36/D36))</f>
        <v>0.97095059445466747</v>
      </c>
      <c r="H36" s="15"/>
    </row>
    <row r="37" spans="1:16" x14ac:dyDescent="0.3">
      <c r="A37" s="14"/>
      <c r="B37" s="2"/>
      <c r="C37" s="3" t="s">
        <v>19</v>
      </c>
      <c r="D37" s="3">
        <v>3</v>
      </c>
      <c r="E37" s="3">
        <v>2</v>
      </c>
      <c r="F37" s="3">
        <v>1</v>
      </c>
      <c r="G37" s="3">
        <f xml:space="preserve"> ((-E37/D37)*IMLOG2(E37/D37)+(-F37/D37)*IMLOG2(F37/D37))</f>
        <v>0.91829583405449056</v>
      </c>
      <c r="H37" s="15"/>
    </row>
    <row r="38" spans="1:16" x14ac:dyDescent="0.3">
      <c r="A38" s="14"/>
      <c r="B38" s="2"/>
      <c r="C38" s="3" t="s">
        <v>20</v>
      </c>
      <c r="D38" s="3">
        <v>4</v>
      </c>
      <c r="E38" s="3">
        <v>2</v>
      </c>
      <c r="F38" s="3">
        <v>2</v>
      </c>
      <c r="G38" s="3">
        <f xml:space="preserve"> ((-E38/D38)*IMLOG2(E38/D38)+(-F38/D38)*IMLOG2(F38/D38))</f>
        <v>1</v>
      </c>
      <c r="H38" s="15"/>
    </row>
    <row r="39" spans="1:16" x14ac:dyDescent="0.3">
      <c r="A39" s="14"/>
      <c r="B39" s="2" t="s">
        <v>12</v>
      </c>
      <c r="C39" s="3"/>
      <c r="D39" s="3"/>
      <c r="E39" s="3"/>
      <c r="F39" s="3"/>
      <c r="G39" s="3"/>
      <c r="H39" s="15">
        <f>G28-((D40/D28*G40)+D41/D28*G41)</f>
        <v>2.0720839623908027E-2</v>
      </c>
    </row>
    <row r="40" spans="1:16" x14ac:dyDescent="0.3">
      <c r="A40" s="14"/>
      <c r="B40" s="3"/>
      <c r="C40" s="3" t="s">
        <v>19</v>
      </c>
      <c r="D40" s="3">
        <v>5</v>
      </c>
      <c r="E40" s="3">
        <v>3</v>
      </c>
      <c r="F40" s="3">
        <v>2</v>
      </c>
      <c r="G40" s="3">
        <f xml:space="preserve"> ((-E40/D40)*IMLOG2(E40/D40)+(-F40/D40)*IMLOG2(F40/D40))</f>
        <v>0.97095059445466747</v>
      </c>
      <c r="H40" s="15"/>
    </row>
    <row r="41" spans="1:16" ht="15" thickBot="1" x14ac:dyDescent="0.35">
      <c r="A41" s="16"/>
      <c r="B41" s="17"/>
      <c r="C41" s="17" t="s">
        <v>20</v>
      </c>
      <c r="D41" s="17">
        <v>7</v>
      </c>
      <c r="E41" s="17">
        <v>3</v>
      </c>
      <c r="F41" s="17">
        <v>4</v>
      </c>
      <c r="G41" s="17">
        <f xml:space="preserve"> ((-E41/D41)*IMLOG2(E41/D41)+(-F41/D41)*IMLOG2(F41/D41))</f>
        <v>0.9852281360342523</v>
      </c>
      <c r="H41" s="18"/>
    </row>
    <row r="42" spans="1:16" x14ac:dyDescent="0.3">
      <c r="A42" s="58" t="s">
        <v>32</v>
      </c>
      <c r="B42" s="58"/>
      <c r="C42" s="58"/>
      <c r="D42" s="58"/>
      <c r="E42" s="58"/>
      <c r="F42" s="58"/>
      <c r="G42" s="58"/>
      <c r="H42" s="58"/>
      <c r="I42" s="31"/>
      <c r="J42" s="31"/>
      <c r="K42" s="31"/>
    </row>
    <row r="44" spans="1:16" ht="15" thickBot="1" x14ac:dyDescent="0.35">
      <c r="P44" s="32"/>
    </row>
    <row r="45" spans="1:16" ht="15" customHeight="1" thickBot="1" x14ac:dyDescent="0.35">
      <c r="A45" s="47" t="s">
        <v>9</v>
      </c>
      <c r="B45" s="90" t="s">
        <v>15</v>
      </c>
      <c r="C45" s="90"/>
      <c r="D45" s="90"/>
      <c r="E45" s="90"/>
      <c r="F45" s="90"/>
      <c r="H45" s="82" t="s">
        <v>38</v>
      </c>
      <c r="I45" s="83"/>
      <c r="J45" s="83"/>
      <c r="K45" s="83"/>
      <c r="L45" s="83"/>
      <c r="M45" s="83"/>
      <c r="N45" s="83"/>
      <c r="O45" s="84"/>
      <c r="P45" s="72"/>
    </row>
    <row r="46" spans="1:16" ht="15" thickBot="1" x14ac:dyDescent="0.35">
      <c r="A46" s="7" t="s">
        <v>27</v>
      </c>
      <c r="B46" s="8" t="s">
        <v>9</v>
      </c>
      <c r="C46" s="8" t="s">
        <v>10</v>
      </c>
      <c r="D46" s="8" t="s">
        <v>11</v>
      </c>
      <c r="E46" s="8" t="s">
        <v>12</v>
      </c>
      <c r="F46" s="9" t="s">
        <v>13</v>
      </c>
      <c r="H46" s="62" t="s">
        <v>23</v>
      </c>
      <c r="I46" s="64"/>
      <c r="J46" s="66"/>
      <c r="K46" s="68" t="s">
        <v>24</v>
      </c>
      <c r="L46" s="66" t="s">
        <v>21</v>
      </c>
      <c r="M46" s="66" t="s">
        <v>22</v>
      </c>
      <c r="N46" s="66" t="s">
        <v>25</v>
      </c>
      <c r="O46" s="70" t="s">
        <v>29</v>
      </c>
      <c r="P46" s="72"/>
    </row>
    <row r="47" spans="1:16" ht="15" thickBot="1" x14ac:dyDescent="0.35">
      <c r="A47" s="21">
        <v>1</v>
      </c>
      <c r="B47" s="50" t="s">
        <v>15</v>
      </c>
      <c r="C47" s="4" t="s">
        <v>16</v>
      </c>
      <c r="D47" s="4" t="s">
        <v>18</v>
      </c>
      <c r="E47" s="4" t="s">
        <v>20</v>
      </c>
      <c r="F47" s="22" t="s">
        <v>22</v>
      </c>
      <c r="H47" s="63"/>
      <c r="I47" s="65"/>
      <c r="J47" s="67"/>
      <c r="K47" s="69"/>
      <c r="L47" s="67"/>
      <c r="M47" s="67"/>
      <c r="N47" s="67"/>
      <c r="O47" s="71"/>
    </row>
    <row r="48" spans="1:16" x14ac:dyDescent="0.3">
      <c r="A48" s="21">
        <v>2</v>
      </c>
      <c r="B48" s="50" t="s">
        <v>15</v>
      </c>
      <c r="C48" s="4" t="s">
        <v>17</v>
      </c>
      <c r="D48" s="4" t="s">
        <v>20</v>
      </c>
      <c r="E48" s="4" t="s">
        <v>19</v>
      </c>
      <c r="F48" s="22" t="s">
        <v>22</v>
      </c>
      <c r="H48" s="43" t="s">
        <v>44</v>
      </c>
      <c r="I48" s="6" t="s">
        <v>9</v>
      </c>
      <c r="J48" s="5"/>
      <c r="K48" s="5">
        <v>8</v>
      </c>
      <c r="L48" s="5">
        <v>3</v>
      </c>
      <c r="M48" s="5">
        <v>5</v>
      </c>
      <c r="N48" s="5">
        <f xml:space="preserve"> ((-L48/K48)*IMLOG2(L48/K48)+(-M48/K48)*IMLOG2(M48/K48))</f>
        <v>0.95443400292496372</v>
      </c>
      <c r="O48" s="13"/>
    </row>
    <row r="49" spans="1:20" x14ac:dyDescent="0.3">
      <c r="A49" s="21">
        <v>3</v>
      </c>
      <c r="B49" s="50" t="s">
        <v>15</v>
      </c>
      <c r="C49" s="4" t="s">
        <v>17</v>
      </c>
      <c r="D49" s="4" t="s">
        <v>19</v>
      </c>
      <c r="E49" s="4" t="s">
        <v>20</v>
      </c>
      <c r="F49" s="22" t="s">
        <v>21</v>
      </c>
      <c r="H49" s="52"/>
      <c r="I49" s="33" t="s">
        <v>10</v>
      </c>
      <c r="J49" s="34"/>
      <c r="K49" s="34"/>
      <c r="L49" s="34"/>
      <c r="M49" s="34"/>
      <c r="N49" s="34"/>
      <c r="O49" s="35">
        <f>N48-((K50/K48*N50)+K51/K48*N51)</f>
        <v>0.34758988139079661</v>
      </c>
    </row>
    <row r="50" spans="1:20" x14ac:dyDescent="0.3">
      <c r="A50" s="21">
        <v>4</v>
      </c>
      <c r="B50" s="50" t="s">
        <v>15</v>
      </c>
      <c r="C50" s="4" t="s">
        <v>17</v>
      </c>
      <c r="D50" s="4" t="s">
        <v>20</v>
      </c>
      <c r="E50" s="4" t="s">
        <v>19</v>
      </c>
      <c r="F50" s="22" t="s">
        <v>21</v>
      </c>
      <c r="H50" s="52"/>
      <c r="I50" s="2"/>
      <c r="J50" s="3" t="s">
        <v>16</v>
      </c>
      <c r="K50" s="3">
        <v>3</v>
      </c>
      <c r="L50" s="3">
        <v>0</v>
      </c>
      <c r="M50" s="3">
        <v>3</v>
      </c>
      <c r="N50" s="3">
        <v>0</v>
      </c>
      <c r="O50" s="15"/>
    </row>
    <row r="51" spans="1:20" x14ac:dyDescent="0.3">
      <c r="A51" s="21">
        <v>5</v>
      </c>
      <c r="B51" s="50" t="s">
        <v>15</v>
      </c>
      <c r="C51" s="4" t="s">
        <v>17</v>
      </c>
      <c r="D51" s="4" t="s">
        <v>18</v>
      </c>
      <c r="E51" s="4" t="s">
        <v>19</v>
      </c>
      <c r="F51" s="22" t="s">
        <v>22</v>
      </c>
      <c r="H51" s="52"/>
      <c r="I51" s="2"/>
      <c r="J51" s="36" t="s">
        <v>17</v>
      </c>
      <c r="K51" s="36">
        <v>5</v>
      </c>
      <c r="L51" s="36">
        <v>3</v>
      </c>
      <c r="M51" s="36">
        <v>2</v>
      </c>
      <c r="N51" s="36">
        <f xml:space="preserve"> ((-L51/K51)*IMLOG2(L51/K51)+(-M51/K51)*IMLOG2(M51/K51))</f>
        <v>0.97095059445466747</v>
      </c>
      <c r="O51" s="15"/>
    </row>
    <row r="52" spans="1:20" x14ac:dyDescent="0.3">
      <c r="A52" s="21">
        <v>6</v>
      </c>
      <c r="B52" s="50" t="s">
        <v>15</v>
      </c>
      <c r="C52" s="4" t="s">
        <v>16</v>
      </c>
      <c r="D52" s="4" t="s">
        <v>20</v>
      </c>
      <c r="E52" s="4" t="s">
        <v>20</v>
      </c>
      <c r="F52" s="22" t="s">
        <v>22</v>
      </c>
      <c r="H52" s="52"/>
      <c r="I52" s="2" t="s">
        <v>11</v>
      </c>
      <c r="J52" s="3"/>
      <c r="K52" s="3"/>
      <c r="L52" s="3"/>
      <c r="M52" s="3"/>
      <c r="N52" s="3"/>
      <c r="O52" s="15">
        <f>N48-((K53/K48*N53)+(K54/K48*N54)+(K55/K48*N55))</f>
        <v>1.5712127384095775E-2</v>
      </c>
    </row>
    <row r="53" spans="1:20" x14ac:dyDescent="0.3">
      <c r="A53" s="21">
        <v>7</v>
      </c>
      <c r="B53" s="50" t="s">
        <v>15</v>
      </c>
      <c r="C53" s="4" t="s">
        <v>17</v>
      </c>
      <c r="D53" s="4" t="s">
        <v>18</v>
      </c>
      <c r="E53" s="4" t="s">
        <v>19</v>
      </c>
      <c r="F53" s="22" t="s">
        <v>21</v>
      </c>
      <c r="H53" s="52"/>
      <c r="I53" s="2"/>
      <c r="J53" s="3" t="s">
        <v>18</v>
      </c>
      <c r="K53" s="3">
        <v>3</v>
      </c>
      <c r="L53" s="3">
        <v>1</v>
      </c>
      <c r="M53" s="3">
        <v>2</v>
      </c>
      <c r="N53" s="3">
        <f xml:space="preserve"> ((-L53/K53)*IMLOG2(L53/K53)+(-M53/K53)*IMLOG2(M53/K53))</f>
        <v>0.91829583405449056</v>
      </c>
      <c r="O53" s="15"/>
    </row>
    <row r="54" spans="1:20" ht="15" thickBot="1" x14ac:dyDescent="0.35">
      <c r="A54" s="23">
        <v>8</v>
      </c>
      <c r="B54" s="51" t="s">
        <v>15</v>
      </c>
      <c r="C54" s="24" t="s">
        <v>16</v>
      </c>
      <c r="D54" s="24" t="s">
        <v>19</v>
      </c>
      <c r="E54" s="24" t="s">
        <v>20</v>
      </c>
      <c r="F54" s="25" t="s">
        <v>22</v>
      </c>
      <c r="H54" s="52"/>
      <c r="I54" s="2"/>
      <c r="J54" s="3" t="s">
        <v>19</v>
      </c>
      <c r="K54" s="3">
        <v>2</v>
      </c>
      <c r="L54" s="3">
        <v>1</v>
      </c>
      <c r="M54" s="3">
        <v>1</v>
      </c>
      <c r="N54" s="3">
        <f xml:space="preserve"> ((-L54/K54)*IMLOG2(L54/K54)+(-M54/K54)*IMLOG2(M54/K54))</f>
        <v>1</v>
      </c>
      <c r="O54" s="15"/>
    </row>
    <row r="55" spans="1:20" x14ac:dyDescent="0.3">
      <c r="A55" s="85" t="s">
        <v>39</v>
      </c>
      <c r="B55" s="86"/>
      <c r="C55" s="86"/>
      <c r="D55" s="86"/>
      <c r="E55" s="86"/>
      <c r="F55" s="86"/>
      <c r="H55" s="52"/>
      <c r="I55" s="2"/>
      <c r="J55" s="3" t="s">
        <v>20</v>
      </c>
      <c r="K55" s="3">
        <v>3</v>
      </c>
      <c r="L55" s="3">
        <v>1</v>
      </c>
      <c r="M55" s="3">
        <v>2</v>
      </c>
      <c r="N55" s="3">
        <f xml:space="preserve"> ((-L55/K55)*IMLOG2(L55/K55)+(-M55/K55)*IMLOG2(M55/K55))</f>
        <v>0.91829583405449056</v>
      </c>
      <c r="O55" s="15"/>
    </row>
    <row r="56" spans="1:20" x14ac:dyDescent="0.3">
      <c r="H56" s="52"/>
      <c r="I56" s="2" t="s">
        <v>12</v>
      </c>
      <c r="J56" s="3"/>
      <c r="K56" s="3"/>
      <c r="L56" s="3"/>
      <c r="M56" s="3"/>
      <c r="N56" s="3"/>
      <c r="O56" s="15">
        <f>N48-((K57/K48*N57)+K58/K48*N58)</f>
        <v>4.8794940695397249E-2</v>
      </c>
    </row>
    <row r="57" spans="1:20" x14ac:dyDescent="0.3">
      <c r="H57" s="52"/>
      <c r="I57" s="3"/>
      <c r="J57" s="3" t="s">
        <v>19</v>
      </c>
      <c r="K57" s="3">
        <v>4</v>
      </c>
      <c r="L57" s="3">
        <v>2</v>
      </c>
      <c r="M57" s="3">
        <v>2</v>
      </c>
      <c r="N57" s="3">
        <f xml:space="preserve"> ((-L57/K57)*IMLOG2(L57/K57)+(-M57/K57)*IMLOG2(M57/K57))</f>
        <v>1</v>
      </c>
      <c r="O57" s="15"/>
    </row>
    <row r="58" spans="1:20" ht="15" thickBot="1" x14ac:dyDescent="0.35">
      <c r="H58" s="53"/>
      <c r="I58" s="17"/>
      <c r="J58" s="17" t="s">
        <v>20</v>
      </c>
      <c r="K58" s="17">
        <v>4</v>
      </c>
      <c r="L58" s="17">
        <v>1</v>
      </c>
      <c r="M58" s="17">
        <v>3</v>
      </c>
      <c r="N58" s="17">
        <f xml:space="preserve"> ((-L58/K58)*IMLOG2(L58/K58)+(-M58/K58)*IMLOG2(M58/K58))</f>
        <v>0.81127812445913294</v>
      </c>
      <c r="O58" s="18"/>
      <c r="P58" s="31"/>
      <c r="S58" s="29"/>
      <c r="T58" s="29"/>
    </row>
    <row r="59" spans="1:20" x14ac:dyDescent="0.3">
      <c r="H59" s="58" t="s">
        <v>49</v>
      </c>
      <c r="I59" s="58"/>
      <c r="J59" s="58"/>
      <c r="K59" s="58"/>
      <c r="L59" s="58"/>
      <c r="M59" s="58"/>
      <c r="N59" s="58"/>
      <c r="O59" s="58"/>
    </row>
    <row r="60" spans="1:20" ht="15" thickBot="1" x14ac:dyDescent="0.35"/>
    <row r="61" spans="1:20" ht="15" thickBot="1" x14ac:dyDescent="0.35">
      <c r="A61" t="s">
        <v>10</v>
      </c>
      <c r="B61" s="57" t="s">
        <v>17</v>
      </c>
      <c r="C61" s="57"/>
      <c r="D61" s="57"/>
      <c r="E61" s="57"/>
      <c r="H61" s="82" t="s">
        <v>42</v>
      </c>
      <c r="I61" s="83"/>
      <c r="J61" s="83"/>
      <c r="K61" s="83"/>
      <c r="L61" s="83"/>
      <c r="M61" s="83"/>
      <c r="N61" s="83"/>
      <c r="O61" s="84"/>
    </row>
    <row r="62" spans="1:20" ht="15" thickBot="1" x14ac:dyDescent="0.35">
      <c r="A62" s="7" t="s">
        <v>27</v>
      </c>
      <c r="B62" s="8" t="s">
        <v>10</v>
      </c>
      <c r="C62" s="8" t="s">
        <v>11</v>
      </c>
      <c r="D62" s="8" t="s">
        <v>12</v>
      </c>
      <c r="E62" s="9" t="s">
        <v>13</v>
      </c>
      <c r="H62" s="62" t="s">
        <v>23</v>
      </c>
      <c r="I62" s="64"/>
      <c r="J62" s="66"/>
      <c r="K62" s="68" t="s">
        <v>24</v>
      </c>
      <c r="L62" s="66" t="s">
        <v>21</v>
      </c>
      <c r="M62" s="66" t="s">
        <v>22</v>
      </c>
      <c r="N62" s="66" t="s">
        <v>25</v>
      </c>
      <c r="O62" s="70" t="s">
        <v>29</v>
      </c>
    </row>
    <row r="63" spans="1:20" ht="15" thickBot="1" x14ac:dyDescent="0.35">
      <c r="A63" s="21">
        <v>1</v>
      </c>
      <c r="B63" s="42" t="s">
        <v>17</v>
      </c>
      <c r="C63" s="4" t="s">
        <v>20</v>
      </c>
      <c r="D63" s="4" t="s">
        <v>19</v>
      </c>
      <c r="E63" s="22" t="s">
        <v>22</v>
      </c>
      <c r="H63" s="63"/>
      <c r="I63" s="65"/>
      <c r="J63" s="67"/>
      <c r="K63" s="69"/>
      <c r="L63" s="67"/>
      <c r="M63" s="67"/>
      <c r="N63" s="67"/>
      <c r="O63" s="71"/>
    </row>
    <row r="64" spans="1:20" x14ac:dyDescent="0.3">
      <c r="A64" s="21">
        <v>2</v>
      </c>
      <c r="B64" s="42" t="s">
        <v>17</v>
      </c>
      <c r="C64" s="4" t="s">
        <v>19</v>
      </c>
      <c r="D64" s="4" t="s">
        <v>20</v>
      </c>
      <c r="E64" s="22" t="s">
        <v>21</v>
      </c>
      <c r="H64" s="43" t="s">
        <v>47</v>
      </c>
      <c r="I64" s="6" t="s">
        <v>10</v>
      </c>
      <c r="J64" s="5"/>
      <c r="K64" s="5">
        <v>5</v>
      </c>
      <c r="L64" s="5">
        <v>3</v>
      </c>
      <c r="M64" s="5">
        <v>2</v>
      </c>
      <c r="N64" s="5">
        <f xml:space="preserve"> ((-L64/K64)*IMLOG2(L64/K64)+(-M64/K64)*IMLOG2(M64/K64))</f>
        <v>0.97095059445466747</v>
      </c>
      <c r="O64" s="13"/>
    </row>
    <row r="65" spans="1:15" x14ac:dyDescent="0.3">
      <c r="A65" s="21">
        <v>3</v>
      </c>
      <c r="B65" s="42" t="s">
        <v>17</v>
      </c>
      <c r="C65" s="4" t="s">
        <v>20</v>
      </c>
      <c r="D65" s="4" t="s">
        <v>19</v>
      </c>
      <c r="E65" s="22" t="s">
        <v>21</v>
      </c>
      <c r="H65" s="52"/>
      <c r="I65" s="33" t="s">
        <v>11</v>
      </c>
      <c r="J65" s="34"/>
      <c r="K65" s="34"/>
      <c r="L65" s="34"/>
      <c r="M65" s="34"/>
      <c r="N65" s="34"/>
      <c r="O65" s="35">
        <f>N64-((K66/K64*N66)+(K67/K64*N67)+(K68/K64*N68))</f>
        <v>0.17095059445466743</v>
      </c>
    </row>
    <row r="66" spans="1:15" x14ac:dyDescent="0.3">
      <c r="A66" s="21">
        <v>4</v>
      </c>
      <c r="B66" s="42" t="s">
        <v>17</v>
      </c>
      <c r="C66" s="4" t="s">
        <v>18</v>
      </c>
      <c r="D66" s="4" t="s">
        <v>19</v>
      </c>
      <c r="E66" s="22" t="s">
        <v>22</v>
      </c>
      <c r="H66" s="52"/>
      <c r="I66" s="2"/>
      <c r="J66" s="36" t="s">
        <v>18</v>
      </c>
      <c r="K66" s="36">
        <v>2</v>
      </c>
      <c r="L66" s="36">
        <v>1</v>
      </c>
      <c r="M66" s="36">
        <v>1</v>
      </c>
      <c r="N66" s="36">
        <f xml:space="preserve"> ((-L66/K66)*IMLOG2(L66/K66)+(-M66/K66)*IMLOG2(M66/K66))</f>
        <v>1</v>
      </c>
      <c r="O66" s="15"/>
    </row>
    <row r="67" spans="1:15" ht="15" thickBot="1" x14ac:dyDescent="0.35">
      <c r="A67" s="23">
        <v>5</v>
      </c>
      <c r="B67" s="41" t="s">
        <v>17</v>
      </c>
      <c r="C67" s="24" t="s">
        <v>18</v>
      </c>
      <c r="D67" s="24" t="s">
        <v>19</v>
      </c>
      <c r="E67" s="25" t="s">
        <v>21</v>
      </c>
      <c r="H67" s="52"/>
      <c r="I67" s="2"/>
      <c r="J67" s="3" t="s">
        <v>19</v>
      </c>
      <c r="K67" s="3">
        <v>1</v>
      </c>
      <c r="L67" s="3">
        <v>1</v>
      </c>
      <c r="M67" s="3">
        <v>0</v>
      </c>
      <c r="N67" s="3">
        <v>0</v>
      </c>
      <c r="O67" s="15"/>
    </row>
    <row r="68" spans="1:15" x14ac:dyDescent="0.3">
      <c r="A68" s="58" t="s">
        <v>40</v>
      </c>
      <c r="B68" s="58"/>
      <c r="C68" s="58"/>
      <c r="D68" s="58"/>
      <c r="E68" s="58"/>
      <c r="H68" s="52"/>
      <c r="I68" s="2"/>
      <c r="J68" s="36" t="s">
        <v>20</v>
      </c>
      <c r="K68" s="36">
        <v>2</v>
      </c>
      <c r="L68" s="36">
        <v>1</v>
      </c>
      <c r="M68" s="36">
        <v>1</v>
      </c>
      <c r="N68" s="36">
        <f xml:space="preserve"> ((-L68/K68)*IMLOG2(L68/K68)+(-M68/K68)*IMLOG2(M68/K68))</f>
        <v>1</v>
      </c>
      <c r="O68" s="15"/>
    </row>
    <row r="69" spans="1:15" x14ac:dyDescent="0.3">
      <c r="H69" s="52"/>
      <c r="I69" s="2" t="s">
        <v>12</v>
      </c>
      <c r="J69" s="3"/>
      <c r="K69" s="3"/>
      <c r="L69" s="3"/>
      <c r="M69" s="3"/>
      <c r="N69" s="3"/>
      <c r="O69" s="15">
        <f>N64-((K70/K64*N70)+K71/K64*N71)</f>
        <v>0.17095059445466743</v>
      </c>
    </row>
    <row r="70" spans="1:15" x14ac:dyDescent="0.3">
      <c r="H70" s="52"/>
      <c r="I70" s="3"/>
      <c r="J70" s="3" t="s">
        <v>19</v>
      </c>
      <c r="K70" s="3">
        <v>4</v>
      </c>
      <c r="L70" s="3">
        <v>2</v>
      </c>
      <c r="M70" s="3">
        <v>2</v>
      </c>
      <c r="N70" s="3">
        <f xml:space="preserve"> ((-L70/K70)*IMLOG2(L70/K70)+(-M70/K70)*IMLOG2(M70/K70))</f>
        <v>1</v>
      </c>
      <c r="O70" s="15"/>
    </row>
    <row r="71" spans="1:15" ht="15" thickBot="1" x14ac:dyDescent="0.35">
      <c r="H71" s="53"/>
      <c r="I71" s="17"/>
      <c r="J71" s="17" t="s">
        <v>20</v>
      </c>
      <c r="K71" s="17">
        <v>1</v>
      </c>
      <c r="L71" s="17">
        <v>1</v>
      </c>
      <c r="M71" s="17">
        <v>0</v>
      </c>
      <c r="N71" s="17">
        <v>0</v>
      </c>
      <c r="O71" s="18"/>
    </row>
    <row r="72" spans="1:15" x14ac:dyDescent="0.3">
      <c r="H72" s="58" t="s">
        <v>50</v>
      </c>
      <c r="I72" s="58"/>
      <c r="J72" s="58"/>
      <c r="K72" s="58"/>
      <c r="L72" s="58"/>
      <c r="M72" s="58"/>
      <c r="N72" s="58"/>
      <c r="O72" s="58"/>
    </row>
    <row r="73" spans="1:15" ht="15" thickBot="1" x14ac:dyDescent="0.35"/>
    <row r="74" spans="1:15" ht="32.4" customHeight="1" thickBot="1" x14ac:dyDescent="0.35">
      <c r="A74" s="55" t="s">
        <v>11</v>
      </c>
      <c r="B74" s="57" t="s">
        <v>63</v>
      </c>
      <c r="C74" s="57"/>
      <c r="D74" s="57"/>
      <c r="E74" s="57"/>
      <c r="H74" s="59" t="s">
        <v>62</v>
      </c>
      <c r="I74" s="60"/>
      <c r="J74" s="60"/>
      <c r="K74" s="60"/>
      <c r="L74" s="60"/>
      <c r="M74" s="60"/>
      <c r="N74" s="60"/>
      <c r="O74" s="61"/>
    </row>
    <row r="75" spans="1:15" ht="15" thickBot="1" x14ac:dyDescent="0.35">
      <c r="A75" s="7" t="s">
        <v>27</v>
      </c>
      <c r="B75" s="8" t="s">
        <v>10</v>
      </c>
      <c r="C75" s="8" t="s">
        <v>11</v>
      </c>
      <c r="D75" s="8" t="s">
        <v>12</v>
      </c>
      <c r="E75" s="9" t="s">
        <v>13</v>
      </c>
      <c r="H75" s="62" t="s">
        <v>23</v>
      </c>
      <c r="I75" s="64"/>
      <c r="J75" s="66"/>
      <c r="K75" s="68" t="s">
        <v>24</v>
      </c>
      <c r="L75" s="66" t="s">
        <v>21</v>
      </c>
      <c r="M75" s="66" t="s">
        <v>22</v>
      </c>
      <c r="N75" s="66" t="s">
        <v>25</v>
      </c>
      <c r="O75" s="70" t="s">
        <v>29</v>
      </c>
    </row>
    <row r="76" spans="1:15" ht="15" thickBot="1" x14ac:dyDescent="0.35">
      <c r="A76" s="21">
        <v>1</v>
      </c>
      <c r="B76" s="4" t="s">
        <v>17</v>
      </c>
      <c r="C76" s="42" t="s">
        <v>20</v>
      </c>
      <c r="D76" s="4" t="s">
        <v>19</v>
      </c>
      <c r="E76" s="22" t="s">
        <v>22</v>
      </c>
      <c r="H76" s="63"/>
      <c r="I76" s="65"/>
      <c r="J76" s="67"/>
      <c r="K76" s="69"/>
      <c r="L76" s="67"/>
      <c r="M76" s="67"/>
      <c r="N76" s="67"/>
      <c r="O76" s="71"/>
    </row>
    <row r="77" spans="1:15" x14ac:dyDescent="0.3">
      <c r="A77" s="21">
        <v>3</v>
      </c>
      <c r="B77" s="4" t="s">
        <v>17</v>
      </c>
      <c r="C77" s="42" t="s">
        <v>20</v>
      </c>
      <c r="D77" s="4" t="s">
        <v>19</v>
      </c>
      <c r="E77" s="22" t="s">
        <v>21</v>
      </c>
      <c r="H77" s="43" t="s">
        <v>48</v>
      </c>
      <c r="I77" s="6" t="s">
        <v>11</v>
      </c>
      <c r="J77" s="5"/>
      <c r="K77" s="5">
        <v>4</v>
      </c>
      <c r="L77" s="5">
        <v>2</v>
      </c>
      <c r="M77" s="5">
        <v>2</v>
      </c>
      <c r="N77" s="5">
        <f xml:space="preserve"> ((-L77/K77)*IMLOG2(L77/K77)+(-M77/K77)*IMLOG2(M77/K77))</f>
        <v>1</v>
      </c>
      <c r="O77" s="13"/>
    </row>
    <row r="78" spans="1:15" x14ac:dyDescent="0.3">
      <c r="A78" s="21">
        <v>4</v>
      </c>
      <c r="B78" s="4" t="s">
        <v>17</v>
      </c>
      <c r="C78" s="42" t="s">
        <v>18</v>
      </c>
      <c r="D78" s="4" t="s">
        <v>19</v>
      </c>
      <c r="E78" s="22" t="s">
        <v>22</v>
      </c>
      <c r="H78" s="52"/>
      <c r="I78" s="2" t="s">
        <v>12</v>
      </c>
      <c r="J78" s="3"/>
      <c r="K78" s="3"/>
      <c r="L78" s="3"/>
      <c r="M78" s="3"/>
      <c r="N78" s="3"/>
      <c r="O78" s="15">
        <f>N77-(K79/K77*N79)</f>
        <v>0</v>
      </c>
    </row>
    <row r="79" spans="1:15" ht="15" thickBot="1" x14ac:dyDescent="0.35">
      <c r="A79" s="23">
        <v>5</v>
      </c>
      <c r="B79" s="24" t="s">
        <v>17</v>
      </c>
      <c r="C79" s="41" t="s">
        <v>18</v>
      </c>
      <c r="D79" s="24" t="s">
        <v>19</v>
      </c>
      <c r="E79" s="25" t="s">
        <v>21</v>
      </c>
      <c r="H79" s="52"/>
      <c r="I79" s="3"/>
      <c r="J79" s="3" t="s">
        <v>19</v>
      </c>
      <c r="K79" s="3">
        <v>4</v>
      </c>
      <c r="L79" s="3">
        <v>2</v>
      </c>
      <c r="M79" s="3">
        <v>2</v>
      </c>
      <c r="N79" s="3">
        <f xml:space="preserve"> ((-L79/K79)*IMLOG2(L79/K79)+(-M79/K79)*IMLOG2(M79/K79))</f>
        <v>1</v>
      </c>
      <c r="O79" s="15"/>
    </row>
    <row r="80" spans="1:15" x14ac:dyDescent="0.3">
      <c r="A80" s="58" t="s">
        <v>51</v>
      </c>
      <c r="B80" s="58"/>
      <c r="C80" s="58"/>
      <c r="D80" s="58"/>
      <c r="E80" s="58"/>
      <c r="H80" s="58" t="s">
        <v>52</v>
      </c>
      <c r="I80" s="58"/>
      <c r="J80" s="58"/>
      <c r="K80" s="58"/>
      <c r="L80" s="58"/>
      <c r="M80" s="58"/>
      <c r="N80" s="58"/>
      <c r="O80" s="58"/>
    </row>
    <row r="81" spans="1:15" ht="15" thickBot="1" x14ac:dyDescent="0.35">
      <c r="G81" s="28"/>
    </row>
    <row r="82" spans="1:15" ht="14.4" customHeight="1" thickBot="1" x14ac:dyDescent="0.35">
      <c r="A82" s="47" t="s">
        <v>9</v>
      </c>
      <c r="B82" s="90" t="s">
        <v>14</v>
      </c>
      <c r="C82" s="90"/>
      <c r="D82" s="90"/>
      <c r="E82" s="90"/>
      <c r="F82" s="90"/>
      <c r="G82" s="29"/>
      <c r="H82" s="82" t="s">
        <v>37</v>
      </c>
      <c r="I82" s="83"/>
      <c r="J82" s="83"/>
      <c r="K82" s="83"/>
      <c r="L82" s="83"/>
      <c r="M82" s="83"/>
      <c r="N82" s="83"/>
      <c r="O82" s="84"/>
    </row>
    <row r="83" spans="1:15" ht="15" thickBot="1" x14ac:dyDescent="0.35">
      <c r="A83" s="7" t="s">
        <v>27</v>
      </c>
      <c r="B83" s="8" t="s">
        <v>9</v>
      </c>
      <c r="C83" s="8" t="s">
        <v>10</v>
      </c>
      <c r="D83" s="8" t="s">
        <v>11</v>
      </c>
      <c r="E83" s="8" t="s">
        <v>12</v>
      </c>
      <c r="F83" s="9" t="s">
        <v>13</v>
      </c>
      <c r="H83" s="62" t="s">
        <v>23</v>
      </c>
      <c r="I83" s="64"/>
      <c r="J83" s="66"/>
      <c r="K83" s="68" t="s">
        <v>24</v>
      </c>
      <c r="L83" s="66" t="s">
        <v>21</v>
      </c>
      <c r="M83" s="66" t="s">
        <v>22</v>
      </c>
      <c r="N83" s="66" t="s">
        <v>25</v>
      </c>
      <c r="O83" s="70" t="s">
        <v>29</v>
      </c>
    </row>
    <row r="84" spans="1:15" ht="15" thickBot="1" x14ac:dyDescent="0.35">
      <c r="A84" s="19">
        <v>1</v>
      </c>
      <c r="B84" s="49" t="s">
        <v>14</v>
      </c>
      <c r="C84" s="10" t="s">
        <v>16</v>
      </c>
      <c r="D84" s="10" t="s">
        <v>18</v>
      </c>
      <c r="E84" s="10" t="s">
        <v>19</v>
      </c>
      <c r="F84" s="20" t="s">
        <v>21</v>
      </c>
      <c r="H84" s="63"/>
      <c r="I84" s="65"/>
      <c r="J84" s="67"/>
      <c r="K84" s="69"/>
      <c r="L84" s="67"/>
      <c r="M84" s="67"/>
      <c r="N84" s="67"/>
      <c r="O84" s="71"/>
    </row>
    <row r="85" spans="1:15" x14ac:dyDescent="0.3">
      <c r="A85" s="21">
        <v>2</v>
      </c>
      <c r="B85" s="50" t="s">
        <v>14</v>
      </c>
      <c r="C85" s="4" t="s">
        <v>17</v>
      </c>
      <c r="D85" s="4" t="s">
        <v>19</v>
      </c>
      <c r="E85" s="4" t="s">
        <v>20</v>
      </c>
      <c r="F85" s="22" t="s">
        <v>21</v>
      </c>
      <c r="H85" s="43" t="s">
        <v>45</v>
      </c>
      <c r="I85" s="6" t="s">
        <v>9</v>
      </c>
      <c r="J85" s="5"/>
      <c r="K85" s="5">
        <v>4</v>
      </c>
      <c r="L85" s="5">
        <v>3</v>
      </c>
      <c r="M85" s="5">
        <v>1</v>
      </c>
      <c r="N85" s="5">
        <f xml:space="preserve"> ((-L85/K85)*IMLOG2(L85/K85)+(-M85/K85)*IMLOG2(M85/K85))</f>
        <v>0.81127812445913294</v>
      </c>
      <c r="O85" s="13"/>
    </row>
    <row r="86" spans="1:15" x14ac:dyDescent="0.3">
      <c r="A86" s="21">
        <v>3</v>
      </c>
      <c r="B86" s="50" t="s">
        <v>14</v>
      </c>
      <c r="C86" s="4" t="s">
        <v>16</v>
      </c>
      <c r="D86" s="4" t="s">
        <v>20</v>
      </c>
      <c r="E86" s="4" t="s">
        <v>20</v>
      </c>
      <c r="F86" s="22" t="s">
        <v>21</v>
      </c>
      <c r="H86" s="14"/>
      <c r="I86" s="2" t="s">
        <v>10</v>
      </c>
      <c r="J86" s="3"/>
      <c r="K86" s="3"/>
      <c r="L86" s="3"/>
      <c r="M86" s="3"/>
      <c r="N86" s="3"/>
      <c r="O86" s="15">
        <f>N85-((K87/K85*N87)+K88/K85*N88)</f>
        <v>0.122556248918265</v>
      </c>
    </row>
    <row r="87" spans="1:15" ht="15" thickBot="1" x14ac:dyDescent="0.35">
      <c r="A87" s="23">
        <v>4</v>
      </c>
      <c r="B87" s="51" t="s">
        <v>14</v>
      </c>
      <c r="C87" s="24" t="s">
        <v>16</v>
      </c>
      <c r="D87" s="24" t="s">
        <v>18</v>
      </c>
      <c r="E87" s="24" t="s">
        <v>20</v>
      </c>
      <c r="F87" s="25" t="s">
        <v>22</v>
      </c>
      <c r="H87" s="14"/>
      <c r="I87" s="2"/>
      <c r="J87" s="3" t="s">
        <v>16</v>
      </c>
      <c r="K87" s="3">
        <v>3</v>
      </c>
      <c r="L87" s="3">
        <v>2</v>
      </c>
      <c r="M87" s="3">
        <v>1</v>
      </c>
      <c r="N87" s="3">
        <f xml:space="preserve"> ((-L87/K87)*IMLOG2(L87/K87)+(-M87/K87)*IMLOG2(M87/K87))</f>
        <v>0.91829583405449056</v>
      </c>
      <c r="O87" s="15"/>
    </row>
    <row r="88" spans="1:15" x14ac:dyDescent="0.3">
      <c r="A88" s="58" t="s">
        <v>53</v>
      </c>
      <c r="B88" s="58"/>
      <c r="C88" s="58"/>
      <c r="D88" s="58"/>
      <c r="E88" s="58"/>
      <c r="F88" s="58"/>
      <c r="H88" s="14"/>
      <c r="I88" s="2"/>
      <c r="J88" s="3" t="s">
        <v>17</v>
      </c>
      <c r="K88" s="3">
        <v>1</v>
      </c>
      <c r="L88" s="3">
        <v>1</v>
      </c>
      <c r="M88" s="3">
        <v>0</v>
      </c>
      <c r="N88" s="3">
        <v>0</v>
      </c>
      <c r="O88" s="15"/>
    </row>
    <row r="89" spans="1:15" x14ac:dyDescent="0.3">
      <c r="A89" s="28"/>
      <c r="B89" s="28"/>
      <c r="C89" s="28"/>
      <c r="D89" s="28"/>
      <c r="E89" s="28"/>
      <c r="F89" s="28"/>
      <c r="H89" s="14"/>
      <c r="I89" s="33" t="s">
        <v>11</v>
      </c>
      <c r="J89" s="34"/>
      <c r="K89" s="34"/>
      <c r="L89" s="34"/>
      <c r="M89" s="34"/>
      <c r="N89" s="34"/>
      <c r="O89" s="35">
        <f>N85-((K90/K85*N90)+(K91/K85*N91)+(K92/K85*N92))</f>
        <v>0.31127812445913294</v>
      </c>
    </row>
    <row r="90" spans="1:15" x14ac:dyDescent="0.3">
      <c r="H90" s="14"/>
      <c r="I90" s="2"/>
      <c r="J90" s="36" t="s">
        <v>18</v>
      </c>
      <c r="K90" s="36">
        <v>2</v>
      </c>
      <c r="L90" s="36">
        <v>1</v>
      </c>
      <c r="M90" s="36">
        <v>1</v>
      </c>
      <c r="N90" s="36">
        <f xml:space="preserve"> ((-L90/K90)*IMLOG2(L90/K90)+(-M90/K90)*IMLOG2(M90/K90))</f>
        <v>1</v>
      </c>
      <c r="O90" s="15"/>
    </row>
    <row r="91" spans="1:15" x14ac:dyDescent="0.3">
      <c r="H91" s="14"/>
      <c r="I91" s="2"/>
      <c r="J91" s="3" t="s">
        <v>19</v>
      </c>
      <c r="K91" s="3">
        <v>1</v>
      </c>
      <c r="L91" s="3">
        <v>1</v>
      </c>
      <c r="M91" s="3">
        <v>0</v>
      </c>
      <c r="N91" s="3">
        <v>0</v>
      </c>
      <c r="O91" s="15"/>
    </row>
    <row r="92" spans="1:15" x14ac:dyDescent="0.3">
      <c r="H92" s="14"/>
      <c r="I92" s="2"/>
      <c r="J92" s="3" t="s">
        <v>20</v>
      </c>
      <c r="K92" s="3">
        <v>1</v>
      </c>
      <c r="L92" s="3">
        <v>1</v>
      </c>
      <c r="M92" s="3">
        <v>0</v>
      </c>
      <c r="N92" s="3">
        <v>0</v>
      </c>
      <c r="O92" s="15"/>
    </row>
    <row r="93" spans="1:15" x14ac:dyDescent="0.3">
      <c r="H93" s="14"/>
      <c r="I93" s="2" t="s">
        <v>12</v>
      </c>
      <c r="J93" s="3"/>
      <c r="K93" s="3"/>
      <c r="L93" s="3"/>
      <c r="M93" s="3"/>
      <c r="N93" s="3"/>
      <c r="O93" s="15">
        <f>N85-((K94/K85*N94)+K95/K85*N95)</f>
        <v>0.122556248918265</v>
      </c>
    </row>
    <row r="94" spans="1:15" x14ac:dyDescent="0.3">
      <c r="H94" s="14"/>
      <c r="I94" s="3"/>
      <c r="J94" s="3" t="s">
        <v>19</v>
      </c>
      <c r="K94" s="3">
        <v>1</v>
      </c>
      <c r="L94" s="3">
        <v>1</v>
      </c>
      <c r="M94" s="3">
        <v>0</v>
      </c>
      <c r="N94" s="3">
        <v>0</v>
      </c>
      <c r="O94" s="15"/>
    </row>
    <row r="95" spans="1:15" ht="14.4" customHeight="1" thickBot="1" x14ac:dyDescent="0.35">
      <c r="H95" s="16"/>
      <c r="I95" s="17"/>
      <c r="J95" s="17" t="s">
        <v>20</v>
      </c>
      <c r="K95" s="17">
        <v>3</v>
      </c>
      <c r="L95" s="17">
        <v>2</v>
      </c>
      <c r="M95" s="17">
        <v>1</v>
      </c>
      <c r="N95" s="17">
        <f xml:space="preserve"> ((-L95/K95)*IMLOG2(L95/K95)+(-M95/K95)*IMLOG2(M95/K95))</f>
        <v>0.91829583405449056</v>
      </c>
      <c r="O95" s="18"/>
    </row>
    <row r="96" spans="1:15" x14ac:dyDescent="0.3">
      <c r="H96" s="58" t="s">
        <v>54</v>
      </c>
      <c r="I96" s="58"/>
      <c r="J96" s="58"/>
      <c r="K96" s="58"/>
      <c r="L96" s="58"/>
      <c r="M96" s="58"/>
      <c r="N96" s="58"/>
      <c r="O96" s="58"/>
    </row>
    <row r="97" spans="1:16" ht="15" thickBot="1" x14ac:dyDescent="0.35"/>
    <row r="98" spans="1:16" ht="15" thickBot="1" x14ac:dyDescent="0.35">
      <c r="A98" t="s">
        <v>11</v>
      </c>
      <c r="B98" s="57" t="s">
        <v>18</v>
      </c>
      <c r="C98" s="57"/>
      <c r="D98" s="57"/>
      <c r="E98" s="57"/>
      <c r="H98" s="82" t="s">
        <v>43</v>
      </c>
      <c r="I98" s="83"/>
      <c r="J98" s="83"/>
      <c r="K98" s="83"/>
      <c r="L98" s="83"/>
      <c r="M98" s="83"/>
      <c r="N98" s="83"/>
      <c r="O98" s="84"/>
    </row>
    <row r="99" spans="1:16" ht="15" thickBot="1" x14ac:dyDescent="0.35">
      <c r="A99" s="7" t="s">
        <v>27</v>
      </c>
      <c r="B99" s="8" t="s">
        <v>10</v>
      </c>
      <c r="C99" s="8" t="s">
        <v>11</v>
      </c>
      <c r="D99" s="8" t="s">
        <v>12</v>
      </c>
      <c r="E99" s="9" t="s">
        <v>13</v>
      </c>
      <c r="H99" s="62" t="s">
        <v>23</v>
      </c>
      <c r="I99" s="64"/>
      <c r="J99" s="66"/>
      <c r="K99" s="68" t="s">
        <v>24</v>
      </c>
      <c r="L99" s="66" t="s">
        <v>21</v>
      </c>
      <c r="M99" s="66" t="s">
        <v>22</v>
      </c>
      <c r="N99" s="66" t="s">
        <v>25</v>
      </c>
      <c r="O99" s="70" t="s">
        <v>29</v>
      </c>
    </row>
    <row r="100" spans="1:16" ht="15.6" customHeight="1" thickBot="1" x14ac:dyDescent="0.35">
      <c r="A100" s="19">
        <v>1</v>
      </c>
      <c r="B100" s="10" t="s">
        <v>16</v>
      </c>
      <c r="C100" s="40" t="s">
        <v>18</v>
      </c>
      <c r="D100" s="10" t="s">
        <v>19</v>
      </c>
      <c r="E100" s="20" t="s">
        <v>21</v>
      </c>
      <c r="H100" s="63"/>
      <c r="I100" s="65"/>
      <c r="J100" s="67"/>
      <c r="K100" s="69"/>
      <c r="L100" s="67"/>
      <c r="M100" s="67"/>
      <c r="N100" s="67"/>
      <c r="O100" s="71"/>
    </row>
    <row r="101" spans="1:16" ht="15" customHeight="1" thickBot="1" x14ac:dyDescent="0.35">
      <c r="A101" s="23">
        <v>2</v>
      </c>
      <c r="B101" s="24" t="s">
        <v>16</v>
      </c>
      <c r="C101" s="41" t="s">
        <v>18</v>
      </c>
      <c r="D101" s="24" t="s">
        <v>20</v>
      </c>
      <c r="E101" s="25" t="s">
        <v>22</v>
      </c>
      <c r="H101" s="43" t="s">
        <v>46</v>
      </c>
      <c r="I101" s="6" t="s">
        <v>11</v>
      </c>
      <c r="J101" s="5"/>
      <c r="K101" s="5">
        <v>2</v>
      </c>
      <c r="L101" s="5">
        <v>1</v>
      </c>
      <c r="M101" s="5">
        <v>1</v>
      </c>
      <c r="N101" s="5">
        <f xml:space="preserve"> ((-L101/K101)*IMLOG2(L101/K101)+(-M101/K101)*IMLOG2(M101/K101))</f>
        <v>1</v>
      </c>
      <c r="O101" s="13"/>
      <c r="P101" s="29"/>
    </row>
    <row r="102" spans="1:16" x14ac:dyDescent="0.3">
      <c r="A102" s="85" t="s">
        <v>55</v>
      </c>
      <c r="B102" s="85"/>
      <c r="C102" s="85"/>
      <c r="D102" s="85"/>
      <c r="E102" s="85"/>
      <c r="H102" s="14"/>
      <c r="I102" s="2" t="s">
        <v>10</v>
      </c>
      <c r="J102" s="3"/>
      <c r="K102" s="3"/>
      <c r="L102" s="3"/>
      <c r="M102" s="3"/>
      <c r="N102" s="3"/>
      <c r="O102" s="15">
        <f>N101-((K103/K101*N103))</f>
        <v>0</v>
      </c>
      <c r="P102" s="29"/>
    </row>
    <row r="103" spans="1:16" x14ac:dyDescent="0.3">
      <c r="A103" s="28"/>
      <c r="B103" s="28"/>
      <c r="C103" s="28"/>
      <c r="D103" s="28"/>
      <c r="E103" s="28"/>
      <c r="H103" s="14"/>
      <c r="I103" s="2"/>
      <c r="J103" s="3" t="s">
        <v>16</v>
      </c>
      <c r="K103" s="3">
        <v>2</v>
      </c>
      <c r="L103" s="3">
        <v>1</v>
      </c>
      <c r="M103" s="3">
        <v>1</v>
      </c>
      <c r="N103" s="3">
        <f xml:space="preserve"> ((-L103/K103)*IMLOG2(L103/K103)+(-M103/K103)*IMLOG2(M103/K103))</f>
        <v>1</v>
      </c>
      <c r="O103" s="15"/>
      <c r="P103" s="29"/>
    </row>
    <row r="104" spans="1:16" x14ac:dyDescent="0.3">
      <c r="H104" s="14"/>
      <c r="I104" s="33" t="s">
        <v>12</v>
      </c>
      <c r="J104" s="34"/>
      <c r="K104" s="34"/>
      <c r="L104" s="34"/>
      <c r="M104" s="34"/>
      <c r="N104" s="34"/>
      <c r="O104" s="35">
        <f>N101-((K105/K101*N105)+K106/K101*N106)</f>
        <v>1</v>
      </c>
      <c r="P104" s="29"/>
    </row>
    <row r="105" spans="1:16" x14ac:dyDescent="0.3">
      <c r="A105" s="28"/>
      <c r="B105" s="28"/>
      <c r="C105" s="28"/>
      <c r="D105" s="28"/>
      <c r="E105" s="28"/>
      <c r="F105" s="28"/>
      <c r="H105" s="14"/>
      <c r="I105" s="3"/>
      <c r="J105" s="3" t="s">
        <v>19</v>
      </c>
      <c r="K105" s="3">
        <v>1</v>
      </c>
      <c r="L105" s="3">
        <v>1</v>
      </c>
      <c r="M105" s="3">
        <v>0</v>
      </c>
      <c r="N105" s="3">
        <v>0</v>
      </c>
      <c r="O105" s="15"/>
    </row>
    <row r="106" spans="1:16" ht="15" thickBot="1" x14ac:dyDescent="0.35">
      <c r="H106" s="37"/>
      <c r="I106" s="38"/>
      <c r="J106" s="38" t="s">
        <v>20</v>
      </c>
      <c r="K106" s="38">
        <v>1</v>
      </c>
      <c r="L106" s="38">
        <v>0</v>
      </c>
      <c r="M106" s="38">
        <v>1</v>
      </c>
      <c r="N106" s="38">
        <v>0</v>
      </c>
      <c r="O106" s="39"/>
    </row>
    <row r="107" spans="1:16" x14ac:dyDescent="0.3">
      <c r="A107" s="28"/>
      <c r="B107" s="28"/>
      <c r="C107" s="28"/>
      <c r="D107" s="28"/>
      <c r="E107" s="28"/>
      <c r="F107" s="28"/>
      <c r="G107" s="31"/>
      <c r="H107" s="58" t="s">
        <v>56</v>
      </c>
      <c r="I107" s="58"/>
      <c r="J107" s="58"/>
      <c r="K107" s="58"/>
      <c r="L107" s="58"/>
      <c r="M107" s="58"/>
      <c r="N107" s="58"/>
      <c r="O107" s="58"/>
    </row>
    <row r="109" spans="1:16" x14ac:dyDescent="0.3">
      <c r="A109" s="31" t="s">
        <v>41</v>
      </c>
      <c r="B109" s="28"/>
      <c r="C109" s="28"/>
      <c r="D109" s="28"/>
      <c r="E109" s="28"/>
    </row>
    <row r="110" spans="1:16" x14ac:dyDescent="0.3">
      <c r="D110" s="30"/>
      <c r="E110" s="30"/>
    </row>
    <row r="111" spans="1:16" x14ac:dyDescent="0.3">
      <c r="B111" s="56" t="s">
        <v>35</v>
      </c>
      <c r="C111" s="56"/>
      <c r="D111" s="56"/>
      <c r="E111" s="56"/>
      <c r="F111" s="56"/>
      <c r="G111" s="56"/>
      <c r="H111" s="56"/>
      <c r="I111" s="56"/>
      <c r="J111" s="56"/>
      <c r="K111" s="56"/>
      <c r="L111" s="56"/>
    </row>
    <row r="129" spans="40:40" x14ac:dyDescent="0.3">
      <c r="AN129" s="1"/>
    </row>
    <row r="146" spans="1:31" x14ac:dyDescent="0.3">
      <c r="A146" s="31" t="s">
        <v>57</v>
      </c>
    </row>
    <row r="147" spans="1:31" x14ac:dyDescent="0.3">
      <c r="A147" s="54" t="s">
        <v>59</v>
      </c>
      <c r="B147" t="s">
        <v>60</v>
      </c>
    </row>
    <row r="148" spans="1:31" x14ac:dyDescent="0.3">
      <c r="B148" t="s">
        <v>58</v>
      </c>
    </row>
    <row r="149" spans="1:31" x14ac:dyDescent="0.3">
      <c r="B149" t="s">
        <v>61</v>
      </c>
    </row>
    <row r="150" spans="1:31" x14ac:dyDescent="0.3">
      <c r="B150" t="s">
        <v>64</v>
      </c>
    </row>
    <row r="151" spans="1:31" x14ac:dyDescent="0.3">
      <c r="B151" t="s">
        <v>65</v>
      </c>
    </row>
    <row r="152" spans="1:31" x14ac:dyDescent="0.3">
      <c r="A152" s="54" t="s">
        <v>66</v>
      </c>
      <c r="B152" t="s">
        <v>67</v>
      </c>
    </row>
    <row r="153" spans="1:31" x14ac:dyDescent="0.3">
      <c r="B153" t="s">
        <v>68</v>
      </c>
    </row>
    <row r="154" spans="1:31" x14ac:dyDescent="0.3">
      <c r="B154" t="s">
        <v>69</v>
      </c>
    </row>
    <row r="157" spans="1:31" x14ac:dyDescent="0.3">
      <c r="AE157" s="27"/>
    </row>
  </sheetData>
  <sheetProtection formatCells="0" formatColumns="0" formatRows="0" insertColumns="0" insertRows="0" insertHyperlinks="0"/>
  <mergeCells count="80">
    <mergeCell ref="M62:M63"/>
    <mergeCell ref="N62:N63"/>
    <mergeCell ref="O62:O63"/>
    <mergeCell ref="H62:H63"/>
    <mergeCell ref="I62:I63"/>
    <mergeCell ref="J62:J63"/>
    <mergeCell ref="K62:K63"/>
    <mergeCell ref="L62:L63"/>
    <mergeCell ref="E26:E27"/>
    <mergeCell ref="F26:F27"/>
    <mergeCell ref="G26:G27"/>
    <mergeCell ref="I26:I27"/>
    <mergeCell ref="H72:O72"/>
    <mergeCell ref="B45:F45"/>
    <mergeCell ref="H59:O59"/>
    <mergeCell ref="A55:F55"/>
    <mergeCell ref="H45:O45"/>
    <mergeCell ref="H46:H47"/>
    <mergeCell ref="I46:I47"/>
    <mergeCell ref="J46:J47"/>
    <mergeCell ref="K46:K47"/>
    <mergeCell ref="L46:L47"/>
    <mergeCell ref="M46:M47"/>
    <mergeCell ref="N46:N47"/>
    <mergeCell ref="O46:O47"/>
    <mergeCell ref="A102:E102"/>
    <mergeCell ref="H107:O107"/>
    <mergeCell ref="B61:E61"/>
    <mergeCell ref="K83:K84"/>
    <mergeCell ref="L83:L84"/>
    <mergeCell ref="M83:M84"/>
    <mergeCell ref="N83:N84"/>
    <mergeCell ref="O83:O84"/>
    <mergeCell ref="H82:O82"/>
    <mergeCell ref="H96:O96"/>
    <mergeCell ref="B82:F82"/>
    <mergeCell ref="H98:O98"/>
    <mergeCell ref="H99:H100"/>
    <mergeCell ref="I99:I100"/>
    <mergeCell ref="H61:O61"/>
    <mergeCell ref="P45:P46"/>
    <mergeCell ref="O99:O100"/>
    <mergeCell ref="A1:B1"/>
    <mergeCell ref="A2:B2"/>
    <mergeCell ref="A3:B3"/>
    <mergeCell ref="A4:B4"/>
    <mergeCell ref="D26:D27"/>
    <mergeCell ref="A26:A27"/>
    <mergeCell ref="B26:B27"/>
    <mergeCell ref="C26:C27"/>
    <mergeCell ref="A25:H25"/>
    <mergeCell ref="A21:F21"/>
    <mergeCell ref="H26:H27"/>
    <mergeCell ref="A42:H42"/>
    <mergeCell ref="J26:J27"/>
    <mergeCell ref="K26:K27"/>
    <mergeCell ref="A68:E68"/>
    <mergeCell ref="H80:O80"/>
    <mergeCell ref="J99:J100"/>
    <mergeCell ref="K99:K100"/>
    <mergeCell ref="L99:L100"/>
    <mergeCell ref="M99:M100"/>
    <mergeCell ref="N99:N100"/>
    <mergeCell ref="B98:E98"/>
    <mergeCell ref="B111:L111"/>
    <mergeCell ref="B74:E74"/>
    <mergeCell ref="A80:E80"/>
    <mergeCell ref="H74:O74"/>
    <mergeCell ref="H75:H76"/>
    <mergeCell ref="I75:I76"/>
    <mergeCell ref="J75:J76"/>
    <mergeCell ref="K75:K76"/>
    <mergeCell ref="L75:L76"/>
    <mergeCell ref="M75:M76"/>
    <mergeCell ref="N75:N76"/>
    <mergeCell ref="O75:O76"/>
    <mergeCell ref="A88:F88"/>
    <mergeCell ref="H83:H84"/>
    <mergeCell ref="I83:I84"/>
    <mergeCell ref="J83:J84"/>
  </mergeCells>
  <pageMargins left="0.7" right="0.7" top="0.75" bottom="0.75" header="0.3" footer="0.3"/>
  <pageSetup paperSize="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andi detavia</cp:lastModifiedBy>
  <cp:lastPrinted>2023-10-17T13:15:06Z</cp:lastPrinted>
  <dcterms:created xsi:type="dcterms:W3CDTF">2023-10-14T11:30:14Z</dcterms:created>
  <dcterms:modified xsi:type="dcterms:W3CDTF">2023-10-17T13:17:23Z</dcterms:modified>
</cp:coreProperties>
</file>