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Hospitals/Inputs/Static/"/>
    </mc:Choice>
  </mc:AlternateContent>
  <xr:revisionPtr revIDLastSave="0" documentId="13_ncr:1_{E364E4C0-D151-5C4D-A753-DC92EFED233B}" xr6:coauthVersionLast="47" xr6:coauthVersionMax="47" xr10:uidLastSave="{00000000-0000-0000-0000-000000000000}"/>
  <bookViews>
    <workbookView xWindow="26100" yWindow="2840" windowWidth="37900" windowHeight="15360" xr2:uid="{9FE5E249-A9FC-034E-98B5-28D292CB9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54" i="1"/>
  <c r="J17" i="1"/>
  <c r="E23" i="1" l="1"/>
</calcChain>
</file>

<file path=xl/sharedStrings.xml><?xml version="1.0" encoding="utf-8"?>
<sst xmlns="http://schemas.openxmlformats.org/spreadsheetml/2006/main" count="259" uniqueCount="202">
  <si>
    <t>HCW_daily_visits_ICU</t>
  </si>
  <si>
    <t>HCW_daily_visits_Inpatient</t>
  </si>
  <si>
    <t>RNs_per_ICU_patient</t>
  </si>
  <si>
    <t>MDs_per_ICU_patient</t>
  </si>
  <si>
    <t>PCA_per_ICU_patient</t>
  </si>
  <si>
    <t>RNs_per_Inpatient</t>
  </si>
  <si>
    <t>MDs_per_Inpatient</t>
  </si>
  <si>
    <t>PCA_per_Inpatient</t>
  </si>
  <si>
    <t>RNs_per_outpatient</t>
  </si>
  <si>
    <t>MDs_per_outpatient</t>
  </si>
  <si>
    <t>HCWs_per_AGP</t>
  </si>
  <si>
    <t>Non_Clinical_per_patient</t>
  </si>
  <si>
    <t>Shifts_per_day_clinical</t>
  </si>
  <si>
    <t>Shifts_per_day_non_clinical</t>
  </si>
  <si>
    <t>Daily_outpatient_typical_sick</t>
  </si>
  <si>
    <t>Daily_outpatient_must_see</t>
  </si>
  <si>
    <t>Percent_outpatient_COVID_risk</t>
  </si>
  <si>
    <t>Daily_inpatient_typical_sick</t>
  </si>
  <si>
    <t>Daily_inpatient_must_see</t>
  </si>
  <si>
    <t>Typical_sick_ICU_occupancy</t>
  </si>
  <si>
    <t>Shifts_per_N95</t>
  </si>
  <si>
    <t>Shifts_per_surgical_mask</t>
  </si>
  <si>
    <t>ICU_bed_capacity</t>
  </si>
  <si>
    <t>Inpatient_bed_capacity</t>
  </si>
  <si>
    <t>MA_RN_capacity</t>
  </si>
  <si>
    <t>MA_MD_capacity</t>
  </si>
  <si>
    <t>MA_flex_RN_capacity</t>
  </si>
  <si>
    <t>MA_flex_MD_capacity</t>
  </si>
  <si>
    <t>MA_HCW_capacity</t>
  </si>
  <si>
    <t>MA_flex_HCW_capacity</t>
  </si>
  <si>
    <t>Percent_typical_sick_requiring_airborne_precautions</t>
  </si>
  <si>
    <t>Percent_typical_sick_requiring_contact_droplet_precautions</t>
  </si>
  <si>
    <t>LOS_COVID_ICU</t>
  </si>
  <si>
    <t>LOS_COVID_Inpatient</t>
  </si>
  <si>
    <t>COVID_test_turnaround_time</t>
  </si>
  <si>
    <t>Value</t>
  </si>
  <si>
    <t>Units</t>
  </si>
  <si>
    <t>Variable_name</t>
  </si>
  <si>
    <t>Giannakeas, V. et. al Estimating the Maximum Capacity of COVID-19 Cases Manageable per Day</t>
  </si>
  <si>
    <t>day</t>
  </si>
  <si>
    <t>days</t>
  </si>
  <si>
    <t>Percent/100</t>
  </si>
  <si>
    <t>visits</t>
  </si>
  <si>
    <t>https://www.mass.gov/files/documents/2018/10/16/NSR%20Cost%20Impact%20Analysis_final%202.pdf?fbclid=IwAR06U2zIsv7IOkJ3-FPGDDAS6DvVSv0XKyJWPGtmcFMXDZLTnJOR7iLvgB8</t>
  </si>
  <si>
    <t>RNs</t>
  </si>
  <si>
    <t>MDs</t>
  </si>
  <si>
    <t>PCAs</t>
  </si>
  <si>
    <t>HCWs</t>
  </si>
  <si>
    <t>shifts</t>
  </si>
  <si>
    <t>patients</t>
  </si>
  <si>
    <t>percent/100</t>
  </si>
  <si>
    <t>beds</t>
  </si>
  <si>
    <t>HCWS</t>
  </si>
  <si>
    <t>non-clinical staff</t>
  </si>
  <si>
    <t>Daily_patients_presenting_to_ED</t>
  </si>
  <si>
    <t>Percent_ED_patient_COVID_risk</t>
  </si>
  <si>
    <t>Student_per_ICU_patient</t>
  </si>
  <si>
    <t>student</t>
  </si>
  <si>
    <t>Student_per_Inpatient</t>
  </si>
  <si>
    <t>10 MDs per 70 visist MGH (.14 MDs per visit)</t>
  </si>
  <si>
    <t>ED_RNs_per_day</t>
  </si>
  <si>
    <t>ED_MDs_per_day</t>
  </si>
  <si>
    <t>ED_Techs_per_day</t>
  </si>
  <si>
    <t>7 Techs per 70 visits MGH (.1 Tech per visit)</t>
  </si>
  <si>
    <t>Techs</t>
  </si>
  <si>
    <t>HCW_visits_per_patient_ED</t>
  </si>
  <si>
    <t>Misc_non_clinical_entering_hospital</t>
  </si>
  <si>
    <t>Staff</t>
  </si>
  <si>
    <t>.07 from Intesnsivist/Patient Ratio Article</t>
  </si>
  <si>
    <t>Does not include ED</t>
  </si>
  <si>
    <t>outpatient in person office visits decreased by 70% during worst of wave 1.</t>
  </si>
  <si>
    <t>1896 from MHA</t>
  </si>
  <si>
    <t>MA_RN_capacity + MA_MD_capacity</t>
  </si>
  <si>
    <t>MA_flex_RN_capacity + MA_flex_MD_capacity</t>
  </si>
  <si>
    <t>6629 from MHA 2018-2019</t>
  </si>
  <si>
    <t>HCW_visits_per_outpatient</t>
  </si>
  <si>
    <t>21 RNs per 70 visits MGH  (.3 RNs per visit)</t>
  </si>
  <si>
    <t>https://www.healthaffairs.org/doi/10.1377/hlthaff.2020.00980</t>
  </si>
  <si>
    <t>Hospital admissions during worst of COVID fell 42.8%</t>
  </si>
  <si>
    <t>https://www.ncbi.nlm.nih.gov/books/NBK216187/</t>
  </si>
  <si>
    <t>15.2 minutes per occupied pateint room, 37.8 minutes per discharge cleaning, 54.1 minutes per OR cleaning</t>
  </si>
  <si>
    <t>.09 RNs per patient</t>
  </si>
  <si>
    <t>.04 aids per patient</t>
  </si>
  <si>
    <t>MGH data had a decrease of 72% at worst</t>
  </si>
  <si>
    <t>Percent of non-covid sick patients who require staff treating them to wear airborne precautions</t>
  </si>
  <si>
    <t>Percent of non-covid sick patients who require staff treating them to wear droplet precautions</t>
  </si>
  <si>
    <t>Length of stay for COVID patients in the ICU</t>
  </si>
  <si>
    <t>Length of stay for COVID patients in inpatient</t>
  </si>
  <si>
    <t>Time from COVID test administration in the hospital to receiving a test result.</t>
  </si>
  <si>
    <t>How many times a healthcare worker sees an ICU patient per day (requiring a PPE change)</t>
  </si>
  <si>
    <t>How many times a healthcare worker sees an inpatient per day (requiring a PPE change)</t>
  </si>
  <si>
    <t>How many times a healthcare worker sees an ED patient per visit (requiring a PPE change)</t>
  </si>
  <si>
    <t>How many times a healthcare worker sees an outpatient per visit (requiring a PPE change)</t>
  </si>
  <si>
    <t>Number of RNs who would be assigned to treat an ICU patient. For example, .5 would mean 1 RN treats 2 ICU patients</t>
  </si>
  <si>
    <t>Number of MDs who would be assigned to treat an ICU patient. For example, .5 would mean 1 MD treats 2 ICU patients</t>
  </si>
  <si>
    <t>Number of PCAs who would be assigned to treat an ICU patient. For example, .5 would mean 1 PCA treats 2 ICU patients</t>
  </si>
  <si>
    <t>Number of students who would be assigned to treat an ICU patient. For example, .5 would mean 1 student treats 2 ICU patients</t>
  </si>
  <si>
    <t>Number of RNs who would be assigned to treat an inpatient. For example, .5 would mean 1 RN treats 2 ICU patients</t>
  </si>
  <si>
    <t>Number of MDs who would be assigned to treat an inpatient. For example, .5 would mean 1 MD treats 2 ICU patients</t>
  </si>
  <si>
    <t>Number of PCAs who would be assigned to treat an inpatient. For example, .5 would mean 1 PCA treats 2 ICU patients</t>
  </si>
  <si>
    <t>Number of students who would be assigned to treat an inpatient. For example, .5 would mean 1 student treats 2 ICU patients</t>
  </si>
  <si>
    <t>Number of RNs who would be assigned to treat an outpatient. For example, .5 would mean 1 RN treats 2 ICU patients</t>
  </si>
  <si>
    <t>Number of MDs who would be assigned to treat an oupatient. For example, .5 would mean 1 MD treats 2 ICU patients</t>
  </si>
  <si>
    <t>Total RNs working in Emergency Departments in Massachussetts per day</t>
  </si>
  <si>
    <t>Total MDs working in Emergency Departments in Massachussetts per day</t>
  </si>
  <si>
    <t>Total technicians working in Emergency Departments in Massachussetts per day</t>
  </si>
  <si>
    <t>Number of healthcare workers who take part in an aerosol generating procedure</t>
  </si>
  <si>
    <t>Number of non clinical employees with patient contact per patient. For example, .5 would mean a non clinical worker interacts with 2 patients.</t>
  </si>
  <si>
    <t>How many shifts per day for clinical staff. Two shifts per day implies 12 hour shifts</t>
  </si>
  <si>
    <t>How many shifts per day for non clinical staff. Three shifts per day implies 8 hour shifts</t>
  </si>
  <si>
    <t>Number of outpatients that are seen daily during non pandemic conditions</t>
  </si>
  <si>
    <t>Number of outpatients that cannot defer care and must be seen daily</t>
  </si>
  <si>
    <t>Percent of outpatients who require COVID PPE to treat due to COVID risk status</t>
  </si>
  <si>
    <t>Percent of ED patients that require COVID PPE to treat due to COVID risk status</t>
  </si>
  <si>
    <t>Number of inpatients in the hospital during non pandemic conditions (daily)</t>
  </si>
  <si>
    <t>Number of inpatients that cannot defer care and must be seen (daily)</t>
  </si>
  <si>
    <t>Number of non-COVID patients in ICUs daily</t>
  </si>
  <si>
    <t>Number of patients presenting to emergency departments daily</t>
  </si>
  <si>
    <t>Number of shifts a healthcare worker wears an N95 mask before disposing it</t>
  </si>
  <si>
    <t>Number of shifts a healthcare worker wears a surgical mask before disposing it</t>
  </si>
  <si>
    <t>Total ICU bed capacity in Massachusetts under normal conditions</t>
  </si>
  <si>
    <t>Total inpatient bed capacity in Massachusetts under normal conditions</t>
  </si>
  <si>
    <t>Total RNs typically working in Massachusetts</t>
  </si>
  <si>
    <t>Total RNs that could potentially be called to work in Masachussetts</t>
  </si>
  <si>
    <t>Total MDs typically working in Massachusetts</t>
  </si>
  <si>
    <t>Total MDs that could potentially be called to work in Masachussetts</t>
  </si>
  <si>
    <t>Total RNs plus MDs typically working in Massachusetts</t>
  </si>
  <si>
    <t>Total RNs plus MDs  that could potentially be called to work in Masachussetts</t>
  </si>
  <si>
    <t>Total non clinical staff that work in a hospital daily</t>
  </si>
  <si>
    <t>Description</t>
  </si>
  <si>
    <t>.101 Mount Auburn Hospital Cambridge</t>
  </si>
  <si>
    <t>Steven Guitron, MGH email December 14, 2020</t>
  </si>
  <si>
    <t>.06 https://www.cdc.gov/coronavirus/2019-ncov/covid-data/covidview/index.html</t>
  </si>
  <si>
    <t>Certainty</t>
  </si>
  <si>
    <t>Variability</t>
  </si>
  <si>
    <t>Diana Sullivan, Mount Auburn Hospital Cambridge, email November 24, 2020</t>
  </si>
  <si>
    <t>** Johsn Hopkins assumed COVID patients were cohorted and so used 20 gown changes per day for both ICU and inpatient https://www.centerforhealthsecurity.org/resources/COVID-19/PPE/PPE-assumptions</t>
  </si>
  <si>
    <t>Nathanael Lapidus, Xianlong Zhou, Fabrice Carrat, Bruno Riou, Yan Zhao, Gilles Hejblum. Biased and unbiased estimation of the average length of stay in intensive care units in the Covid-19 pandemic. Annals of Intensive Care. 2020;10(1):1-9. doi:10.1186/s13613-020-00749-6</t>
  </si>
  <si>
    <t>J. Blair, oral communication, January 15, 2021 8.7 days on average for ICU and Inpatient combined, combine with 13.0 ICU LOS with a 20% of patients using the ICU and you get 7.6 LOS inpatient</t>
  </si>
  <si>
    <t>PPE Assumptions. Johns Hopkins Bloomberg School of Public Health Center for Health Security website. Updated April 18, 2020. Accessed December 15, 2020. https://www.centerforhealthsecurity.org/resources/COVID-19/PPE/PPE-assumptions</t>
  </si>
  <si>
    <t>2019 Reports. PatientCareLink website. Accessed December 3, 2020. https://patientcarelink.org/2019-plans/</t>
  </si>
  <si>
    <t>Pandemic Influenza Planning Guidance for Healthcare Institutions, Table 9. Center for Infectious Disease and Research Policy, University of Minnesota webiste. Updated September 2007, Accessed November 17, 2020.  https://www.cidrap.umn.edu/sites/default/files/public/php/340/340_guidance.pdf</t>
  </si>
  <si>
    <t>Source (AMA)</t>
  </si>
  <si>
    <t>Half as many MDs/PAs as RNs</t>
  </si>
  <si>
    <t>Extrapolated from data provided by Anthony A. E. Ho, MS, e-mail communication, November 23, 2020.</t>
  </si>
  <si>
    <t>Rui P, Okeyode T. National Ambulatory Medical Care Survey: 2016 National Summary Tables. Available from: https://www.cdc.gov/nchs/data/ahcd/namcs_summary/2016_namcs_ web_tables.pdf.</t>
  </si>
  <si>
    <t>COVIDView. Center for Disease Control and Prevention website. January 15, 2021. Accessed January 20, 2021. https://www.cdc.gov/coronavirus/2019-ncov/covid-data/covidview/index.html</t>
  </si>
  <si>
    <t>Mehrotra. A et al. The Impact of the COVID-19 Pandemic on Outpatient Care: Visits Return to Prepandemic Levels, but Not for All Providers and Patients. The Commonwealth Fund website. October 15, 2020. Accessed November 12, 2020. https://www.commonwealthfund.org/publications/2020/oct/impact-covid-19-pandemic-outpatient-care-visits-return-prepandemic-levels</t>
  </si>
  <si>
    <t>Table 82. Hospital admission, average length of stay, outpatient visits, and outpatient surgery, by type of ownership and size of hospital: United States, selected years 1975–2015. Center for Disease Prevention and Control Website. Accessed November 17, 2020. https://www.cdc.gov/nchs/data/hus/2017/082.pdf</t>
  </si>
  <si>
    <t>Wunsch H, Wagner J, Herlim M, Chong DH, Kramer AA, Halpern SD. ICU occupancy and mechanical ventilator use in the United States. Crit Care Med. 2013;41(12):2712-2719. doi:10.1097/CCM.0b013e318298a139</t>
  </si>
  <si>
    <t>National Hospital Ambulatory Medical Care Survey: 2017 Emergency Department Summary Tables. Center for Disease Prevention and Control website.  Accessed November 20, 2020. https://www.cdc.gov/nchs/data/nhamcs/web_tables/2017_ed_web_tables-508.pdf</t>
  </si>
  <si>
    <t>Dashboard of Public Health Indicators. Massachusetts Department of Public Health website.  December 29, 2020. Accessed December 30 2020. https://www.mass.gov/info-details/archive-of-covid-19-cases-in-massachusetts#december-2020-</t>
  </si>
  <si>
    <t>May 2019 State Occupational Employment and Wage Estimates Massachusetts. U.S. Bureau of Labor Statistics website. Mach 31, 2020. Accessed November 5, 2020. https://www.bls.gov/oes/current/oes_ma.htm#29-0000</t>
  </si>
  <si>
    <t>Statistics about Massachusetts nursing licensees. Massachusetts state government website.  Accessed December 15, 2020. https://www.mass.gov/service-details/statistics-about-massachusetts-nursing-licensees</t>
  </si>
  <si>
    <t>Board of Registration in Medicine 2018 Annual Report. Massachusetts state government website. Accessed December 15, 2020. https://www.mass.gov/doc/2018-board-of-registration-in-medicine-annual-report/download</t>
  </si>
  <si>
    <t>Number of hospitals and hospital employment in each state in 2019. U.S. Bureau of Labor Statistics website. April 6, 2020. Accessed December 5, 2020. https://www.bls.gov/opub/ted/2020/number-of-hospitals-and-hospital-employment-in-each-state-in-2019.htm</t>
  </si>
  <si>
    <t>AHA Staffing Methodologies and Standards for Heathcare Environmental Services Departments. Association for the Healthcare Environment. 2015.</t>
  </si>
  <si>
    <t>Variable</t>
  </si>
  <si>
    <t>t</t>
  </si>
  <si>
    <t>l</t>
  </si>
  <si>
    <t>m</t>
  </si>
  <si>
    <t></t>
  </si>
  <si>
    <r>
      <t>V</t>
    </r>
    <r>
      <rPr>
        <vertAlign val="subscript"/>
        <sz val="12"/>
        <color theme="1"/>
        <rFont val="Calibri (Body)"/>
      </rPr>
      <t>RN, ICU</t>
    </r>
    <r>
      <rPr>
        <sz val="12"/>
        <color theme="1"/>
        <rFont val="Calibri (Body)"/>
      </rPr>
      <t xml:space="preserve"> </t>
    </r>
  </si>
  <si>
    <r>
      <t>V</t>
    </r>
    <r>
      <rPr>
        <vertAlign val="subscript"/>
        <sz val="12"/>
        <color theme="1"/>
        <rFont val="Calibri (Body)"/>
      </rPr>
      <t>MD,ICU</t>
    </r>
    <r>
      <rPr>
        <sz val="12"/>
        <color theme="1"/>
        <rFont val="Calibri (Body)"/>
      </rPr>
      <t xml:space="preserve"> </t>
    </r>
  </si>
  <si>
    <r>
      <t>V</t>
    </r>
    <r>
      <rPr>
        <vertAlign val="subscript"/>
        <sz val="12"/>
        <color theme="1"/>
        <rFont val="Calibri (Body)"/>
      </rPr>
      <t>PCA,ICU</t>
    </r>
    <r>
      <rPr>
        <sz val="12"/>
        <color theme="1"/>
        <rFont val="Calibri (Body)"/>
      </rPr>
      <t xml:space="preserve"> </t>
    </r>
  </si>
  <si>
    <r>
      <t>V</t>
    </r>
    <r>
      <rPr>
        <vertAlign val="subscript"/>
        <sz val="12"/>
        <color theme="1"/>
        <rFont val="Calibri (Body)"/>
      </rPr>
      <t>Student,ICU</t>
    </r>
    <r>
      <rPr>
        <sz val="12"/>
        <color theme="1"/>
        <rFont val="Calibri (Body)"/>
      </rPr>
      <t xml:space="preserve"> </t>
    </r>
  </si>
  <si>
    <r>
      <t>V</t>
    </r>
    <r>
      <rPr>
        <vertAlign val="subscript"/>
        <sz val="12"/>
        <color theme="1"/>
        <rFont val="Calibri"/>
        <family val="2"/>
        <scheme val="minor"/>
      </rPr>
      <t>RN, Inpatient</t>
    </r>
  </si>
  <si>
    <r>
      <t>V</t>
    </r>
    <r>
      <rPr>
        <vertAlign val="subscript"/>
        <sz val="12"/>
        <color theme="1"/>
        <rFont val="Calibri"/>
        <family val="2"/>
        <scheme val="minor"/>
      </rPr>
      <t>MD, Inpatient</t>
    </r>
    <r>
      <rPr>
        <sz val="12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</si>
  <si>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2"/>
        <color theme="1"/>
        <rFont val="Calibri"/>
        <family val="2"/>
        <scheme val="minor"/>
      </rPr>
      <t>PCA, Inpatient</t>
    </r>
  </si>
  <si>
    <r>
      <t>V</t>
    </r>
    <r>
      <rPr>
        <vertAlign val="subscript"/>
        <sz val="12"/>
        <color theme="1"/>
        <rFont val="Calibri"/>
        <family val="2"/>
        <scheme val="minor"/>
      </rPr>
      <t>Student, Inpatient</t>
    </r>
    <r>
      <rPr>
        <sz val="12"/>
        <color theme="1"/>
        <rFont val="Calibri"/>
        <family val="2"/>
        <scheme val="minor"/>
      </rPr>
      <t xml:space="preserve"> </t>
    </r>
  </si>
  <si>
    <t>ED_Staff_per_day</t>
  </si>
  <si>
    <t>ED_RNs_per_day + ED_MDs_per_day + ED_Techs_per_day</t>
  </si>
  <si>
    <t>y</t>
  </si>
  <si>
    <r>
      <t>L</t>
    </r>
    <r>
      <rPr>
        <vertAlign val="subscript"/>
        <sz val="12"/>
        <color theme="1"/>
        <rFont val="Calibri (Body)"/>
      </rPr>
      <t>ICU</t>
    </r>
  </si>
  <si>
    <r>
      <t>L</t>
    </r>
    <r>
      <rPr>
        <vertAlign val="subscript"/>
        <sz val="12"/>
        <color theme="1"/>
        <rFont val="Calibri (Body)"/>
      </rPr>
      <t>inpatient</t>
    </r>
  </si>
  <si>
    <t>z</t>
  </si>
  <si>
    <r>
      <t>a</t>
    </r>
    <r>
      <rPr>
        <vertAlign val="subscript"/>
        <sz val="12"/>
        <color theme="1"/>
        <rFont val="Calibri (Body)"/>
      </rPr>
      <t>Inpatient</t>
    </r>
  </si>
  <si>
    <t>M</t>
  </si>
  <si>
    <t>E</t>
  </si>
  <si>
    <t>k</t>
  </si>
  <si>
    <t>K</t>
  </si>
  <si>
    <t>x</t>
  </si>
  <si>
    <t>U</t>
  </si>
  <si>
    <t>u</t>
  </si>
  <si>
    <t>r</t>
  </si>
  <si>
    <t>F</t>
  </si>
  <si>
    <r>
      <t>w</t>
    </r>
    <r>
      <rPr>
        <sz val="12"/>
        <color theme="1"/>
        <rFont val="Calibri"/>
        <family val="2"/>
        <scheme val="minor"/>
      </rPr>
      <t xml:space="preserve"> </t>
    </r>
  </si>
  <si>
    <t>Specialists</t>
  </si>
  <si>
    <t>Specialists likely to consult on COVID cases including Nephrologists, Pulmonologists, Cardiologists, Infectious Disease Specialists, and Rheumatologists.</t>
  </si>
  <si>
    <t>Commonwealth of Massachusetts Board of Registration in Medicine. Massachusetts state website. Accessed January 29, 2021. http://profiles.ehs.state.ma.us/ProfilesV3/FullSearch?LicenseStatus=1&amp;AMASpecialties=206</t>
  </si>
  <si>
    <t>484 neprhologists, 1745 cardiologists, 777 pulmonologists, 626 infectious disease specialists, 325 rheumatologists</t>
  </si>
  <si>
    <t>g</t>
  </si>
  <si>
    <t>Max happens between 9X and 10X covid cases for staff.  111388 at 9X, 122000 at 10X</t>
  </si>
  <si>
    <t>b</t>
  </si>
  <si>
    <t>Shifts_per_eyepro</t>
  </si>
  <si>
    <t>Number of shifts a healthcare worker wears eye protection before disposing it</t>
  </si>
  <si>
    <t>Comprehensive Personal Protective Equipment (PPE) Guidance (2021). Commonwealth of Massachusetts Department of Public Health. January 6, 2021.</t>
  </si>
  <si>
    <t>Disaster Medicine Specialist, PhD, oral communication, December 8, 2020</t>
  </si>
  <si>
    <t>Calculation based on COVID data anlayst,  oral communication, January 15, 2021</t>
  </si>
  <si>
    <t>Hospital system data analyst, MS, e-mail communication, December 14, 2020</t>
  </si>
  <si>
    <t>Hospital system data analyst,, MS, e-mail communication, December 14, 2020</t>
  </si>
  <si>
    <t>Hospital system data analyst, e-mail communication, Novermber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</si>
</sst>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Symbol"/>
      <charset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0" fontId="1" fillId="0" borderId="0" xfId="0" applyFont="1" applyFill="1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0" borderId="0" xfId="0" applyFont="1"/>
    <xf numFmtId="0" fontId="0" fillId="0" borderId="0" xfId="0" applyAlignment="1"/>
    <xf numFmtId="0" fontId="5" fillId="0" borderId="0" xfId="0" applyFont="1"/>
    <xf numFmtId="0" fontId="0" fillId="4" borderId="0" xfId="0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47C1-6ED1-7C42-9AB4-6062618BAA60}">
  <dimension ref="A1:K59"/>
  <sheetViews>
    <sheetView tabSelected="1" topLeftCell="E1" workbookViewId="0">
      <selection activeCell="I18" sqref="I18"/>
    </sheetView>
  </sheetViews>
  <sheetFormatPr baseColWidth="10" defaultRowHeight="16" x14ac:dyDescent="0.2"/>
  <cols>
    <col min="3" max="3" width="51.5" bestFit="1" customWidth="1"/>
    <col min="4" max="4" width="110.33203125" customWidth="1"/>
    <col min="5" max="5" width="10.83203125" style="2"/>
    <col min="6" max="6" width="15.5" bestFit="1" customWidth="1"/>
    <col min="7" max="8" width="9.83203125" customWidth="1"/>
    <col min="9" max="9" width="255.83203125" bestFit="1" customWidth="1"/>
    <col min="10" max="10" width="47.6640625" customWidth="1"/>
  </cols>
  <sheetData>
    <row r="1" spans="1:11" x14ac:dyDescent="0.2">
      <c r="B1" t="s">
        <v>157</v>
      </c>
      <c r="C1" s="1" t="s">
        <v>37</v>
      </c>
      <c r="D1" s="1" t="s">
        <v>129</v>
      </c>
      <c r="E1" s="4" t="s">
        <v>35</v>
      </c>
      <c r="F1" s="1" t="s">
        <v>36</v>
      </c>
      <c r="G1" s="5" t="s">
        <v>133</v>
      </c>
      <c r="H1" s="1" t="s">
        <v>134</v>
      </c>
      <c r="I1" s="1" t="s">
        <v>142</v>
      </c>
    </row>
    <row r="2" spans="1:11" x14ac:dyDescent="0.2">
      <c r="A2">
        <v>1</v>
      </c>
      <c r="B2" t="s">
        <v>179</v>
      </c>
      <c r="C2" t="s">
        <v>30</v>
      </c>
      <c r="D2" t="s">
        <v>84</v>
      </c>
      <c r="E2" s="2">
        <v>2.3E-3</v>
      </c>
      <c r="F2" t="s">
        <v>41</v>
      </c>
      <c r="G2" s="6"/>
      <c r="H2" s="7"/>
      <c r="I2" t="s">
        <v>201</v>
      </c>
      <c r="J2" t="s">
        <v>135</v>
      </c>
    </row>
    <row r="3" spans="1:11" x14ac:dyDescent="0.2">
      <c r="A3">
        <v>2</v>
      </c>
      <c r="B3" t="s">
        <v>180</v>
      </c>
      <c r="C3" s="2" t="s">
        <v>31</v>
      </c>
      <c r="D3" t="s">
        <v>85</v>
      </c>
      <c r="E3" s="2">
        <v>0.05</v>
      </c>
      <c r="F3" t="s">
        <v>41</v>
      </c>
      <c r="G3" s="6"/>
      <c r="H3" s="7"/>
      <c r="I3" t="s">
        <v>200</v>
      </c>
      <c r="J3" t="s">
        <v>131</v>
      </c>
      <c r="K3" t="s">
        <v>130</v>
      </c>
    </row>
    <row r="4" spans="1:11" ht="18" x14ac:dyDescent="0.25">
      <c r="A4">
        <v>3</v>
      </c>
      <c r="B4" t="s">
        <v>173</v>
      </c>
      <c r="C4" s="2" t="s">
        <v>32</v>
      </c>
      <c r="D4" t="s">
        <v>86</v>
      </c>
      <c r="E4" s="2">
        <v>13</v>
      </c>
      <c r="F4" t="s">
        <v>40</v>
      </c>
      <c r="G4" s="8"/>
      <c r="H4" s="8"/>
      <c r="I4" t="s">
        <v>137</v>
      </c>
      <c r="J4" t="s">
        <v>137</v>
      </c>
      <c r="K4" t="s">
        <v>38</v>
      </c>
    </row>
    <row r="5" spans="1:11" ht="18" x14ac:dyDescent="0.25">
      <c r="A5">
        <v>4</v>
      </c>
      <c r="B5" t="s">
        <v>174</v>
      </c>
      <c r="C5" s="2" t="s">
        <v>33</v>
      </c>
      <c r="D5" t="s">
        <v>87</v>
      </c>
      <c r="E5" s="2">
        <v>8</v>
      </c>
      <c r="F5" t="s">
        <v>40</v>
      </c>
      <c r="G5" s="8"/>
      <c r="H5" s="8"/>
      <c r="I5" t="s">
        <v>198</v>
      </c>
      <c r="J5" t="s">
        <v>138</v>
      </c>
    </row>
    <row r="6" spans="1:11" x14ac:dyDescent="0.2">
      <c r="A6">
        <v>5</v>
      </c>
      <c r="B6" t="s">
        <v>158</v>
      </c>
      <c r="C6" s="2" t="s">
        <v>34</v>
      </c>
      <c r="D6" t="s">
        <v>88</v>
      </c>
      <c r="E6" s="2">
        <v>1</v>
      </c>
      <c r="F6" t="s">
        <v>39</v>
      </c>
      <c r="G6" s="8"/>
      <c r="H6" s="8"/>
      <c r="I6" t="s">
        <v>200</v>
      </c>
    </row>
    <row r="7" spans="1:11" x14ac:dyDescent="0.2">
      <c r="A7">
        <v>6</v>
      </c>
      <c r="B7" s="11" t="s">
        <v>161</v>
      </c>
      <c r="C7" s="2" t="s">
        <v>0</v>
      </c>
      <c r="D7" t="s">
        <v>89</v>
      </c>
      <c r="E7" s="2">
        <v>170</v>
      </c>
      <c r="F7" t="s">
        <v>42</v>
      </c>
      <c r="G7" s="8"/>
      <c r="H7" s="7"/>
      <c r="I7" t="s">
        <v>139</v>
      </c>
    </row>
    <row r="8" spans="1:11" x14ac:dyDescent="0.2">
      <c r="A8">
        <v>7</v>
      </c>
      <c r="B8" s="11" t="s">
        <v>159</v>
      </c>
      <c r="C8" s="2" t="s">
        <v>1</v>
      </c>
      <c r="D8" t="s">
        <v>90</v>
      </c>
      <c r="E8" s="2">
        <v>80</v>
      </c>
      <c r="F8" t="s">
        <v>42</v>
      </c>
      <c r="G8" s="8"/>
      <c r="H8" s="7"/>
      <c r="I8" t="s">
        <v>139</v>
      </c>
    </row>
    <row r="9" spans="1:11" x14ac:dyDescent="0.2">
      <c r="A9">
        <v>8</v>
      </c>
      <c r="B9" s="11" t="s">
        <v>160</v>
      </c>
      <c r="C9" s="2" t="s">
        <v>65</v>
      </c>
      <c r="D9" t="s">
        <v>91</v>
      </c>
      <c r="E9" s="2">
        <v>10</v>
      </c>
      <c r="F9" t="s">
        <v>42</v>
      </c>
      <c r="G9" s="8"/>
      <c r="H9" s="7"/>
      <c r="I9" s="2" t="s">
        <v>197</v>
      </c>
    </row>
    <row r="10" spans="1:11" x14ac:dyDescent="0.2">
      <c r="A10">
        <v>9</v>
      </c>
      <c r="C10" s="2" t="s">
        <v>75</v>
      </c>
      <c r="D10" t="s">
        <v>92</v>
      </c>
      <c r="E10" s="2">
        <v>3</v>
      </c>
      <c r="F10" t="s">
        <v>42</v>
      </c>
      <c r="G10" s="6"/>
      <c r="H10" s="7"/>
      <c r="I10" s="2" t="s">
        <v>197</v>
      </c>
    </row>
    <row r="11" spans="1:11" ht="18" x14ac:dyDescent="0.25">
      <c r="A11">
        <v>10</v>
      </c>
      <c r="B11" t="s">
        <v>162</v>
      </c>
      <c r="C11" t="s">
        <v>2</v>
      </c>
      <c r="D11" t="s">
        <v>93</v>
      </c>
      <c r="E11" s="2">
        <v>0.73</v>
      </c>
      <c r="F11" t="s">
        <v>44</v>
      </c>
      <c r="G11" s="6"/>
      <c r="H11" s="7"/>
      <c r="I11" t="s">
        <v>140</v>
      </c>
      <c r="K11" t="s">
        <v>43</v>
      </c>
    </row>
    <row r="12" spans="1:11" ht="18" x14ac:dyDescent="0.25">
      <c r="A12">
        <v>11</v>
      </c>
      <c r="B12" t="s">
        <v>163</v>
      </c>
      <c r="C12" t="s">
        <v>3</v>
      </c>
      <c r="D12" t="s">
        <v>94</v>
      </c>
      <c r="E12" s="2">
        <v>0.125</v>
      </c>
      <c r="F12" t="s">
        <v>45</v>
      </c>
      <c r="G12" s="6"/>
      <c r="H12" s="7"/>
      <c r="I12" t="s">
        <v>141</v>
      </c>
      <c r="J12" t="s">
        <v>68</v>
      </c>
    </row>
    <row r="13" spans="1:11" ht="18" x14ac:dyDescent="0.25">
      <c r="A13">
        <v>12</v>
      </c>
      <c r="B13" t="s">
        <v>164</v>
      </c>
      <c r="C13" t="s">
        <v>4</v>
      </c>
      <c r="D13" t="s">
        <v>95</v>
      </c>
      <c r="E13" s="2">
        <v>0.14000000000000001</v>
      </c>
      <c r="F13" t="s">
        <v>46</v>
      </c>
      <c r="G13" s="6"/>
      <c r="H13" s="7"/>
      <c r="I13" t="s">
        <v>140</v>
      </c>
    </row>
    <row r="14" spans="1:11" x14ac:dyDescent="0.2">
      <c r="A14">
        <v>13</v>
      </c>
      <c r="B14" t="s">
        <v>191</v>
      </c>
      <c r="C14" t="s">
        <v>187</v>
      </c>
      <c r="D14" t="s">
        <v>188</v>
      </c>
      <c r="E14" s="2">
        <v>3958</v>
      </c>
      <c r="G14" s="12"/>
      <c r="H14" s="12"/>
      <c r="I14" t="s">
        <v>189</v>
      </c>
      <c r="J14" t="s">
        <v>190</v>
      </c>
    </row>
    <row r="15" spans="1:11" ht="18" x14ac:dyDescent="0.25">
      <c r="A15">
        <v>14</v>
      </c>
      <c r="B15" t="s">
        <v>165</v>
      </c>
      <c r="C15" s="2" t="s">
        <v>56</v>
      </c>
      <c r="D15" s="3" t="s">
        <v>96</v>
      </c>
      <c r="E15" s="2">
        <v>0.15</v>
      </c>
      <c r="F15" t="s">
        <v>57</v>
      </c>
      <c r="G15" s="6"/>
      <c r="H15" s="7"/>
      <c r="I15" s="2" t="s">
        <v>197</v>
      </c>
    </row>
    <row r="16" spans="1:11" ht="18" x14ac:dyDescent="0.25">
      <c r="A16">
        <v>15</v>
      </c>
      <c r="B16" t="s">
        <v>166</v>
      </c>
      <c r="C16" t="s">
        <v>5</v>
      </c>
      <c r="D16" t="s">
        <v>97</v>
      </c>
      <c r="E16" s="2">
        <v>0.27</v>
      </c>
      <c r="F16" t="s">
        <v>44</v>
      </c>
      <c r="G16" s="6"/>
      <c r="H16" s="7"/>
      <c r="I16" t="s">
        <v>140</v>
      </c>
      <c r="K16" t="s">
        <v>79</v>
      </c>
    </row>
    <row r="17" spans="1:11" ht="18" x14ac:dyDescent="0.25">
      <c r="A17">
        <v>16</v>
      </c>
      <c r="B17" t="s">
        <v>167</v>
      </c>
      <c r="C17" t="s">
        <v>6</v>
      </c>
      <c r="D17" t="s">
        <v>98</v>
      </c>
      <c r="E17" s="2">
        <v>0.04</v>
      </c>
      <c r="F17" t="s">
        <v>45</v>
      </c>
      <c r="G17" s="6"/>
      <c r="H17" s="7"/>
      <c r="I17" t="s">
        <v>141</v>
      </c>
      <c r="J17">
        <f>1/25</f>
        <v>0.04</v>
      </c>
    </row>
    <row r="18" spans="1:11" ht="18" x14ac:dyDescent="0.25">
      <c r="A18">
        <v>17</v>
      </c>
      <c r="B18" t="s">
        <v>168</v>
      </c>
      <c r="C18" t="s">
        <v>7</v>
      </c>
      <c r="D18" t="s">
        <v>99</v>
      </c>
      <c r="E18" s="2">
        <v>0.12</v>
      </c>
      <c r="F18" t="s">
        <v>46</v>
      </c>
      <c r="G18" s="6"/>
      <c r="H18" s="7"/>
      <c r="I18" t="s">
        <v>140</v>
      </c>
    </row>
    <row r="19" spans="1:11" ht="18" x14ac:dyDescent="0.25">
      <c r="A19">
        <v>19</v>
      </c>
      <c r="B19" t="s">
        <v>169</v>
      </c>
      <c r="C19" s="2" t="s">
        <v>58</v>
      </c>
      <c r="D19" s="3" t="s">
        <v>100</v>
      </c>
      <c r="E19" s="2">
        <v>0.1</v>
      </c>
      <c r="F19" t="s">
        <v>57</v>
      </c>
      <c r="G19" s="6"/>
      <c r="H19" s="7"/>
      <c r="I19" s="2" t="s">
        <v>197</v>
      </c>
    </row>
    <row r="20" spans="1:11" x14ac:dyDescent="0.2">
      <c r="A20">
        <v>20</v>
      </c>
      <c r="C20" t="s">
        <v>8</v>
      </c>
      <c r="D20" t="s">
        <v>101</v>
      </c>
      <c r="E20" s="2">
        <v>0.05</v>
      </c>
      <c r="F20" t="s">
        <v>44</v>
      </c>
      <c r="G20" s="6"/>
      <c r="H20" s="7"/>
      <c r="I20" s="2" t="s">
        <v>197</v>
      </c>
    </row>
    <row r="21" spans="1:11" x14ac:dyDescent="0.2">
      <c r="A21">
        <v>21</v>
      </c>
      <c r="C21" t="s">
        <v>9</v>
      </c>
      <c r="D21" t="s">
        <v>102</v>
      </c>
      <c r="E21" s="2">
        <v>2.5000000000000001E-2</v>
      </c>
      <c r="F21" t="s">
        <v>45</v>
      </c>
      <c r="G21" s="6"/>
      <c r="H21" s="7"/>
      <c r="I21" s="2" t="s">
        <v>197</v>
      </c>
    </row>
    <row r="22" spans="1:11" x14ac:dyDescent="0.2">
      <c r="A22">
        <v>22</v>
      </c>
      <c r="C22" t="s">
        <v>60</v>
      </c>
      <c r="D22" t="s">
        <v>103</v>
      </c>
      <c r="E22" s="2">
        <v>720</v>
      </c>
      <c r="F22" t="s">
        <v>44</v>
      </c>
      <c r="G22" s="6"/>
      <c r="H22" s="7"/>
      <c r="I22" t="s">
        <v>140</v>
      </c>
      <c r="J22" t="s">
        <v>81</v>
      </c>
      <c r="K22" t="s">
        <v>76</v>
      </c>
    </row>
    <row r="23" spans="1:11" x14ac:dyDescent="0.2">
      <c r="A23">
        <v>23</v>
      </c>
      <c r="C23" t="s">
        <v>61</v>
      </c>
      <c r="D23" t="s">
        <v>104</v>
      </c>
      <c r="E23" s="2">
        <f>720/2</f>
        <v>360</v>
      </c>
      <c r="F23" t="s">
        <v>45</v>
      </c>
      <c r="G23" s="6"/>
      <c r="H23" s="7"/>
      <c r="I23" t="s">
        <v>144</v>
      </c>
      <c r="J23" t="s">
        <v>143</v>
      </c>
      <c r="K23" t="s">
        <v>59</v>
      </c>
    </row>
    <row r="24" spans="1:11" x14ac:dyDescent="0.2">
      <c r="A24">
        <v>24</v>
      </c>
      <c r="C24" t="s">
        <v>62</v>
      </c>
      <c r="D24" t="s">
        <v>105</v>
      </c>
      <c r="E24" s="2">
        <v>320</v>
      </c>
      <c r="F24" t="s">
        <v>64</v>
      </c>
      <c r="G24" s="6"/>
      <c r="H24" s="7"/>
      <c r="I24" t="s">
        <v>140</v>
      </c>
      <c r="J24" t="s">
        <v>82</v>
      </c>
      <c r="K24" t="s">
        <v>63</v>
      </c>
    </row>
    <row r="25" spans="1:11" x14ac:dyDescent="0.2">
      <c r="A25">
        <v>25</v>
      </c>
      <c r="B25" t="s">
        <v>172</v>
      </c>
      <c r="C25" t="s">
        <v>170</v>
      </c>
      <c r="D25" t="s">
        <v>171</v>
      </c>
      <c r="E25" s="2">
        <f>E14+E22+E23+E24</f>
        <v>5358</v>
      </c>
      <c r="G25" s="6"/>
      <c r="H25" s="7"/>
    </row>
    <row r="26" spans="1:11" x14ac:dyDescent="0.2">
      <c r="A26">
        <v>26</v>
      </c>
      <c r="B26" t="s">
        <v>175</v>
      </c>
      <c r="C26" t="s">
        <v>10</v>
      </c>
      <c r="D26" t="s">
        <v>106</v>
      </c>
      <c r="E26" s="2">
        <v>2</v>
      </c>
      <c r="F26" t="s">
        <v>47</v>
      </c>
      <c r="G26" s="6"/>
      <c r="H26" s="7"/>
      <c r="I26" s="2" t="s">
        <v>197</v>
      </c>
    </row>
    <row r="27" spans="1:11" x14ac:dyDescent="0.2">
      <c r="A27">
        <v>27</v>
      </c>
      <c r="B27" t="s">
        <v>181</v>
      </c>
      <c r="C27" t="s">
        <v>11</v>
      </c>
      <c r="D27" t="s">
        <v>107</v>
      </c>
      <c r="E27" s="2">
        <v>6.25E-2</v>
      </c>
      <c r="F27" t="s">
        <v>53</v>
      </c>
      <c r="G27" s="6"/>
      <c r="H27" s="7"/>
      <c r="I27" t="s">
        <v>156</v>
      </c>
      <c r="J27" t="s">
        <v>80</v>
      </c>
    </row>
    <row r="28" spans="1:11" x14ac:dyDescent="0.2">
      <c r="A28">
        <v>28</v>
      </c>
      <c r="B28" t="s">
        <v>182</v>
      </c>
      <c r="C28" t="s">
        <v>12</v>
      </c>
      <c r="D28" t="s">
        <v>108</v>
      </c>
      <c r="E28" s="2">
        <v>2</v>
      </c>
      <c r="F28" t="s">
        <v>48</v>
      </c>
      <c r="G28" s="6"/>
      <c r="H28" s="7"/>
      <c r="I28" s="2" t="s">
        <v>197</v>
      </c>
    </row>
    <row r="29" spans="1:11" x14ac:dyDescent="0.2">
      <c r="A29">
        <v>29</v>
      </c>
      <c r="B29" t="s">
        <v>183</v>
      </c>
      <c r="C29" t="s">
        <v>13</v>
      </c>
      <c r="D29" t="s">
        <v>109</v>
      </c>
      <c r="E29" s="2">
        <v>3</v>
      </c>
      <c r="F29" t="s">
        <v>48</v>
      </c>
      <c r="G29" s="6"/>
      <c r="H29" s="7"/>
      <c r="I29" s="2" t="s">
        <v>197</v>
      </c>
    </row>
    <row r="30" spans="1:11" x14ac:dyDescent="0.2">
      <c r="A30">
        <v>30</v>
      </c>
      <c r="C30" t="s">
        <v>14</v>
      </c>
      <c r="D30" t="s">
        <v>110</v>
      </c>
      <c r="E30" s="2">
        <v>50850</v>
      </c>
      <c r="F30" t="s">
        <v>49</v>
      </c>
      <c r="G30" s="6"/>
      <c r="H30" s="7"/>
      <c r="I30" s="9" t="s">
        <v>145</v>
      </c>
      <c r="J30" t="s">
        <v>69</v>
      </c>
    </row>
    <row r="31" spans="1:11" x14ac:dyDescent="0.2">
      <c r="A31">
        <v>31</v>
      </c>
      <c r="C31" t="s">
        <v>15</v>
      </c>
      <c r="D31" t="s">
        <v>111</v>
      </c>
      <c r="E31" s="2">
        <v>15255</v>
      </c>
      <c r="F31" t="s">
        <v>49</v>
      </c>
      <c r="G31" s="6"/>
      <c r="H31" s="7"/>
      <c r="I31" t="s">
        <v>147</v>
      </c>
      <c r="J31" t="s">
        <v>70</v>
      </c>
      <c r="K31" t="s">
        <v>83</v>
      </c>
    </row>
    <row r="32" spans="1:11" x14ac:dyDescent="0.2">
      <c r="A32">
        <v>32</v>
      </c>
      <c r="C32" t="s">
        <v>16</v>
      </c>
      <c r="D32" t="s">
        <v>112</v>
      </c>
      <c r="E32" s="2">
        <v>0.08</v>
      </c>
      <c r="F32" t="s">
        <v>50</v>
      </c>
      <c r="G32" s="6"/>
      <c r="H32" s="8"/>
      <c r="I32" s="2" t="s">
        <v>146</v>
      </c>
    </row>
    <row r="33" spans="1:10" x14ac:dyDescent="0.2">
      <c r="A33">
        <v>33</v>
      </c>
      <c r="B33" s="11" t="s">
        <v>179</v>
      </c>
      <c r="C33" t="s">
        <v>55</v>
      </c>
      <c r="D33" t="s">
        <v>113</v>
      </c>
      <c r="E33" s="2">
        <v>0.31</v>
      </c>
      <c r="F33" t="s">
        <v>50</v>
      </c>
      <c r="G33" s="6"/>
      <c r="H33" s="8"/>
      <c r="I33" t="s">
        <v>199</v>
      </c>
      <c r="J33" t="s">
        <v>132</v>
      </c>
    </row>
    <row r="34" spans="1:10" ht="18" x14ac:dyDescent="0.25">
      <c r="A34">
        <v>34</v>
      </c>
      <c r="B34" t="s">
        <v>176</v>
      </c>
      <c r="C34" t="s">
        <v>17</v>
      </c>
      <c r="D34" t="s">
        <v>114</v>
      </c>
      <c r="E34" s="2">
        <v>2017</v>
      </c>
      <c r="F34" t="s">
        <v>49</v>
      </c>
      <c r="G34" s="8"/>
      <c r="H34" s="8"/>
      <c r="I34" s="9" t="s">
        <v>148</v>
      </c>
      <c r="J34" t="s">
        <v>71</v>
      </c>
    </row>
    <row r="35" spans="1:10" x14ac:dyDescent="0.2">
      <c r="A35">
        <v>35</v>
      </c>
      <c r="B35" t="s">
        <v>177</v>
      </c>
      <c r="C35" t="s">
        <v>18</v>
      </c>
      <c r="D35" t="s">
        <v>115</v>
      </c>
      <c r="E35" s="2">
        <v>2017</v>
      </c>
      <c r="F35" t="s">
        <v>49</v>
      </c>
      <c r="G35" s="8"/>
      <c r="H35" s="8"/>
      <c r="I35" t="s">
        <v>77</v>
      </c>
      <c r="J35" t="s">
        <v>78</v>
      </c>
    </row>
    <row r="36" spans="1:10" x14ac:dyDescent="0.2">
      <c r="A36">
        <v>36</v>
      </c>
      <c r="B36" t="s">
        <v>185</v>
      </c>
      <c r="C36" t="s">
        <v>19</v>
      </c>
      <c r="D36" t="s">
        <v>116</v>
      </c>
      <c r="E36" s="2">
        <v>1023</v>
      </c>
      <c r="F36" t="s">
        <v>49</v>
      </c>
      <c r="G36" s="6"/>
      <c r="H36" s="6"/>
      <c r="I36" s="9" t="s">
        <v>149</v>
      </c>
    </row>
    <row r="37" spans="1:10" x14ac:dyDescent="0.2">
      <c r="A37">
        <v>37</v>
      </c>
      <c r="B37" t="s">
        <v>178</v>
      </c>
      <c r="C37" t="s">
        <v>54</v>
      </c>
      <c r="D37" t="s">
        <v>117</v>
      </c>
      <c r="E37" s="2">
        <v>7996</v>
      </c>
      <c r="F37" t="s">
        <v>49</v>
      </c>
      <c r="G37" s="8"/>
      <c r="H37" s="8"/>
      <c r="I37" s="9" t="s">
        <v>150</v>
      </c>
      <c r="J37" t="s">
        <v>74</v>
      </c>
    </row>
    <row r="38" spans="1:10" x14ac:dyDescent="0.2">
      <c r="A38">
        <v>38</v>
      </c>
      <c r="B38" s="11" t="s">
        <v>158</v>
      </c>
      <c r="C38" t="s">
        <v>20</v>
      </c>
      <c r="D38" t="s">
        <v>118</v>
      </c>
      <c r="E38" s="2">
        <v>1</v>
      </c>
      <c r="F38" t="s">
        <v>48</v>
      </c>
      <c r="G38" s="8"/>
      <c r="H38" s="8"/>
      <c r="I38" s="13" t="s">
        <v>196</v>
      </c>
    </row>
    <row r="39" spans="1:10" x14ac:dyDescent="0.2">
      <c r="A39">
        <v>39</v>
      </c>
      <c r="B39" t="s">
        <v>193</v>
      </c>
      <c r="C39" t="s">
        <v>194</v>
      </c>
      <c r="D39" t="s">
        <v>195</v>
      </c>
      <c r="E39" s="2">
        <v>1</v>
      </c>
      <c r="F39" s="2" t="s">
        <v>48</v>
      </c>
      <c r="G39" s="8"/>
      <c r="H39" s="8"/>
      <c r="I39" s="2" t="s">
        <v>197</v>
      </c>
    </row>
    <row r="40" spans="1:10" x14ac:dyDescent="0.2">
      <c r="A40">
        <v>40</v>
      </c>
      <c r="B40" s="11" t="s">
        <v>184</v>
      </c>
      <c r="C40" t="s">
        <v>21</v>
      </c>
      <c r="D40" t="s">
        <v>119</v>
      </c>
      <c r="E40" s="2">
        <v>1</v>
      </c>
      <c r="F40" t="s">
        <v>48</v>
      </c>
      <c r="G40" s="8"/>
      <c r="H40" s="8"/>
      <c r="I40" s="2" t="s">
        <v>197</v>
      </c>
    </row>
    <row r="41" spans="1:10" x14ac:dyDescent="0.2">
      <c r="A41">
        <v>41</v>
      </c>
      <c r="C41" t="s">
        <v>22</v>
      </c>
      <c r="D41" t="s">
        <v>120</v>
      </c>
      <c r="E41" s="2">
        <v>1458</v>
      </c>
      <c r="F41" t="s">
        <v>51</v>
      </c>
      <c r="G41" s="6"/>
      <c r="H41" s="7"/>
      <c r="I41" s="2" t="s">
        <v>151</v>
      </c>
    </row>
    <row r="42" spans="1:10" x14ac:dyDescent="0.2">
      <c r="A42">
        <v>42</v>
      </c>
      <c r="C42" t="s">
        <v>23</v>
      </c>
      <c r="D42" t="s">
        <v>121</v>
      </c>
      <c r="E42" s="2">
        <v>9061</v>
      </c>
      <c r="F42" t="s">
        <v>51</v>
      </c>
      <c r="G42" s="6"/>
      <c r="H42" s="7"/>
      <c r="I42" s="2" t="s">
        <v>151</v>
      </c>
    </row>
    <row r="43" spans="1:10" x14ac:dyDescent="0.2">
      <c r="A43">
        <v>43</v>
      </c>
      <c r="C43" t="s">
        <v>24</v>
      </c>
      <c r="D43" t="s">
        <v>122</v>
      </c>
      <c r="E43" s="2">
        <v>81020</v>
      </c>
      <c r="F43" t="s">
        <v>44</v>
      </c>
      <c r="G43" s="6"/>
      <c r="H43" s="7"/>
      <c r="I43" s="10" t="s">
        <v>152</v>
      </c>
    </row>
    <row r="44" spans="1:10" x14ac:dyDescent="0.2">
      <c r="A44">
        <v>44</v>
      </c>
      <c r="C44" t="s">
        <v>26</v>
      </c>
      <c r="D44" t="s">
        <v>123</v>
      </c>
      <c r="E44" s="2">
        <v>130048</v>
      </c>
      <c r="F44" t="s">
        <v>44</v>
      </c>
      <c r="G44" s="6"/>
      <c r="H44" s="7"/>
      <c r="I44" s="9" t="s">
        <v>153</v>
      </c>
    </row>
    <row r="45" spans="1:10" x14ac:dyDescent="0.2">
      <c r="A45">
        <v>45</v>
      </c>
      <c r="C45" t="s">
        <v>25</v>
      </c>
      <c r="D45" t="s">
        <v>124</v>
      </c>
      <c r="E45" s="2">
        <v>34830</v>
      </c>
      <c r="F45" t="s">
        <v>45</v>
      </c>
      <c r="G45" s="6"/>
      <c r="H45" s="7"/>
      <c r="I45" s="10" t="s">
        <v>152</v>
      </c>
    </row>
    <row r="46" spans="1:10" x14ac:dyDescent="0.2">
      <c r="A46">
        <v>46</v>
      </c>
      <c r="C46" t="s">
        <v>27</v>
      </c>
      <c r="D46" t="s">
        <v>125</v>
      </c>
      <c r="E46" s="2">
        <v>37050</v>
      </c>
      <c r="F46" t="s">
        <v>45</v>
      </c>
      <c r="G46" s="6"/>
      <c r="H46" s="7"/>
      <c r="I46" t="s">
        <v>154</v>
      </c>
    </row>
    <row r="47" spans="1:10" x14ac:dyDescent="0.2">
      <c r="A47">
        <v>47</v>
      </c>
      <c r="C47" t="s">
        <v>28</v>
      </c>
      <c r="D47" t="s">
        <v>126</v>
      </c>
      <c r="E47" s="2">
        <v>115850</v>
      </c>
      <c r="F47" t="s">
        <v>52</v>
      </c>
      <c r="G47" s="6"/>
      <c r="H47" s="7"/>
      <c r="I47" t="s">
        <v>72</v>
      </c>
    </row>
    <row r="48" spans="1:10" x14ac:dyDescent="0.2">
      <c r="A48">
        <v>48</v>
      </c>
      <c r="C48" t="s">
        <v>29</v>
      </c>
      <c r="D48" t="s">
        <v>127</v>
      </c>
      <c r="E48" s="2">
        <v>167098</v>
      </c>
      <c r="F48" t="s">
        <v>47</v>
      </c>
      <c r="G48" s="6"/>
      <c r="H48" s="7"/>
      <c r="I48" t="s">
        <v>73</v>
      </c>
    </row>
    <row r="49" spans="1:10" x14ac:dyDescent="0.2">
      <c r="A49">
        <v>49</v>
      </c>
      <c r="B49" s="11" t="s">
        <v>186</v>
      </c>
      <c r="C49" t="s">
        <v>66</v>
      </c>
      <c r="D49" t="s">
        <v>128</v>
      </c>
      <c r="E49" s="2">
        <v>66701</v>
      </c>
      <c r="F49" t="s">
        <v>67</v>
      </c>
      <c r="G49" s="6"/>
      <c r="H49" s="7"/>
      <c r="I49" s="2" t="s">
        <v>155</v>
      </c>
    </row>
    <row r="50" spans="1:10" x14ac:dyDescent="0.2">
      <c r="A50">
        <v>50</v>
      </c>
      <c r="C50" t="s">
        <v>187</v>
      </c>
      <c r="D50" t="s">
        <v>188</v>
      </c>
      <c r="E50" s="2">
        <v>3958</v>
      </c>
      <c r="I50" t="s">
        <v>189</v>
      </c>
      <c r="J50" t="s">
        <v>190</v>
      </c>
    </row>
    <row r="51" spans="1:10" x14ac:dyDescent="0.2">
      <c r="D51" t="s">
        <v>136</v>
      </c>
    </row>
    <row r="54" spans="1:10" x14ac:dyDescent="0.2">
      <c r="D54">
        <f>E43+E45</f>
        <v>115850</v>
      </c>
    </row>
    <row r="55" spans="1:10" x14ac:dyDescent="0.2">
      <c r="D55" t="s">
        <v>192</v>
      </c>
    </row>
    <row r="59" spans="1:10" x14ac:dyDescent="0.2">
      <c r="D59" t="s">
        <v>136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2020-11-22T14:41:53Z</dcterms:created>
  <dcterms:modified xsi:type="dcterms:W3CDTF">2021-06-04T18:33:27Z</dcterms:modified>
</cp:coreProperties>
</file>