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/Dropbox (MIT)/HYDRATION II/HYDRATION II AY2020-2021/MR Test Station Info/"/>
    </mc:Choice>
  </mc:AlternateContent>
  <xr:revisionPtr revIDLastSave="0" documentId="13_ncr:1_{824F977C-933F-5348-8A5F-4FDBF2AA2C05}" xr6:coauthVersionLast="47" xr6:coauthVersionMax="47" xr10:uidLastSave="{00000000-0000-0000-0000-000000000000}"/>
  <bookViews>
    <workbookView xWindow="140" yWindow="500" windowWidth="28040" windowHeight="16620" activeTab="1" xr2:uid="{C36D9573-A3B3-BB45-92F4-650DBA304D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F2" i="1"/>
  <c r="C33" i="1" s="1"/>
  <c r="C5" i="1"/>
  <c r="C7" i="1" s="1"/>
  <c r="C2" i="1"/>
  <c r="C3" i="1" s="1"/>
  <c r="C9" i="1" s="1"/>
  <c r="E9" i="1" s="1"/>
  <c r="F9" i="1" s="1"/>
  <c r="C10" i="1" l="1"/>
  <c r="E10" i="1" s="1"/>
  <c r="F10" i="1" s="1"/>
  <c r="C11" i="1"/>
  <c r="E33" i="1"/>
  <c r="C12" i="1" l="1"/>
  <c r="E11" i="1"/>
  <c r="F11" i="1" s="1"/>
  <c r="C13" i="1" l="1"/>
  <c r="E12" i="1"/>
  <c r="F12" i="1" s="1"/>
  <c r="C14" i="1" l="1"/>
  <c r="E13" i="1"/>
  <c r="F13" i="1" s="1"/>
  <c r="C15" i="1" l="1"/>
  <c r="E14" i="1"/>
  <c r="F14" i="1" s="1"/>
  <c r="C16" i="1" l="1"/>
  <c r="E15" i="1"/>
  <c r="F15" i="1" s="1"/>
  <c r="C17" i="1" l="1"/>
  <c r="E16" i="1"/>
  <c r="F16" i="1" s="1"/>
  <c r="C18" i="1" l="1"/>
  <c r="E17" i="1"/>
  <c r="F17" i="1" s="1"/>
  <c r="C19" i="1" l="1"/>
  <c r="E18" i="1"/>
  <c r="F18" i="1" s="1"/>
  <c r="C20" i="1" l="1"/>
  <c r="E19" i="1"/>
  <c r="F19" i="1" s="1"/>
  <c r="C21" i="1" l="1"/>
  <c r="E20" i="1"/>
  <c r="F20" i="1" s="1"/>
  <c r="C22" i="1" l="1"/>
  <c r="E21" i="1"/>
  <c r="F21" i="1" s="1"/>
  <c r="C23" i="1" l="1"/>
  <c r="E22" i="1"/>
  <c r="F22" i="1" s="1"/>
  <c r="C24" i="1" l="1"/>
  <c r="E23" i="1"/>
  <c r="F23" i="1" s="1"/>
  <c r="C25" i="1" l="1"/>
  <c r="E24" i="1"/>
  <c r="F24" i="1" s="1"/>
  <c r="C26" i="1" l="1"/>
  <c r="E25" i="1"/>
  <c r="F25" i="1" s="1"/>
  <c r="C27" i="1" l="1"/>
  <c r="E26" i="1"/>
  <c r="F26" i="1" s="1"/>
  <c r="C28" i="1" l="1"/>
  <c r="E27" i="1"/>
  <c r="F27" i="1" s="1"/>
  <c r="C29" i="1" l="1"/>
  <c r="E28" i="1"/>
  <c r="F28" i="1" s="1"/>
  <c r="C30" i="1" l="1"/>
  <c r="E29" i="1"/>
  <c r="F29" i="1" s="1"/>
  <c r="C31" i="1" l="1"/>
  <c r="E30" i="1"/>
  <c r="F30" i="1" s="1"/>
  <c r="C32" i="1" l="1"/>
  <c r="E32" i="1" s="1"/>
  <c r="E31" i="1"/>
  <c r="F31" i="1" s="1"/>
  <c r="F32" i="1" s="1"/>
  <c r="F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64" authorId="0" shapeId="0" xr:uid="{78371FF4-741E-4440-B956-F2F0191EF126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corner down by 1/2"
</t>
        </r>
      </text>
    </comment>
    <comment ref="E71" authorId="0" shapeId="0" xr:uid="{F0734944-2228-E544-A0AE-64BB9DB694BA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other two corners are at exactly the 6" mark</t>
        </r>
      </text>
    </comment>
    <comment ref="L71" authorId="0" shapeId="0" xr:uid="{E2C70409-762F-3946-85EB-DCFFF4B43578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corner up by 1/2"
</t>
        </r>
      </text>
    </comment>
  </commentList>
</comments>
</file>

<file path=xl/sharedStrings.xml><?xml version="1.0" encoding="utf-8"?>
<sst xmlns="http://schemas.openxmlformats.org/spreadsheetml/2006/main" count="277" uniqueCount="45">
  <si>
    <t>diambott</t>
  </si>
  <si>
    <t>radbott</t>
  </si>
  <si>
    <t>pi</t>
  </si>
  <si>
    <t>h</t>
  </si>
  <si>
    <t>r square</t>
  </si>
  <si>
    <t>diamtop</t>
  </si>
  <si>
    <t>25cm above</t>
  </si>
  <si>
    <t>R</t>
  </si>
  <si>
    <t>Δvol</t>
  </si>
  <si>
    <t>Cum Vol</t>
  </si>
  <si>
    <t>L</t>
  </si>
  <si>
    <t>W</t>
  </si>
  <si>
    <t>H</t>
  </si>
  <si>
    <t>Vol</t>
  </si>
  <si>
    <t>1 in</t>
  </si>
  <si>
    <t>2in</t>
  </si>
  <si>
    <t>2 in</t>
  </si>
  <si>
    <t>1"</t>
  </si>
  <si>
    <t>SIDE VIEW</t>
  </si>
  <si>
    <t>Depth</t>
  </si>
  <si>
    <t>Width</t>
  </si>
  <si>
    <t>Length</t>
  </si>
  <si>
    <t>Clay1</t>
  </si>
  <si>
    <t>Clay2</t>
  </si>
  <si>
    <t>Clay3</t>
  </si>
  <si>
    <t>clay with 20% sand</t>
  </si>
  <si>
    <t>pure clay</t>
  </si>
  <si>
    <t>Stone</t>
  </si>
  <si>
    <t>Concrete</t>
  </si>
  <si>
    <t>size is 12" x 8" x 2"</t>
  </si>
  <si>
    <t>size is 16" x 16" x 2" (actually 48mm) or 16" x 8" x 2"</t>
  </si>
  <si>
    <t>Drill zone</t>
  </si>
  <si>
    <t>PLAN VIEW AT D=8</t>
  </si>
  <si>
    <t>PLAN VIEW AT D=6</t>
  </si>
  <si>
    <t>PLAN VIEW AT D=4</t>
  </si>
  <si>
    <t>PLAN VIEW AT D=2</t>
  </si>
  <si>
    <t>Zone A</t>
  </si>
  <si>
    <t>Zone B</t>
  </si>
  <si>
    <t>Zone C</t>
  </si>
  <si>
    <t>AB</t>
  </si>
  <si>
    <t>BC</t>
  </si>
  <si>
    <t>PLAN VIEW AT D=7</t>
  </si>
  <si>
    <t>PLAN VIEW AT D=10</t>
  </si>
  <si>
    <t>clay with 20% sand and 5% pebbles</t>
  </si>
  <si>
    <t>1" gap for the freezer cover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</si>
</sst>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mediumDashDot">
        <color indexed="64"/>
      </right>
      <top style="mediumDashDot">
        <color indexed="64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/>
      <top style="mediumDashDot">
        <color indexed="64"/>
      </top>
      <bottom style="thin">
        <color indexed="64"/>
      </bottom>
      <diagonal/>
    </border>
    <border>
      <left/>
      <right/>
      <top style="mediumDashDot">
        <color indexed="64"/>
      </top>
      <bottom style="thin">
        <color indexed="64"/>
      </bottom>
      <diagonal/>
    </border>
    <border>
      <left/>
      <right style="thin">
        <color indexed="64"/>
      </right>
      <top style="mediumDash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9966-0F9E-934D-80A0-5D02C2A598E5}">
  <dimension ref="A2:J33"/>
  <sheetViews>
    <sheetView workbookViewId="0">
      <selection activeCell="J6" sqref="J6"/>
    </sheetView>
  </sheetViews>
  <sheetFormatPr baseColWidth="10" defaultRowHeight="16" x14ac:dyDescent="0.2"/>
  <sheetData>
    <row r="2" spans="1:10" x14ac:dyDescent="0.2">
      <c r="B2" t="s">
        <v>0</v>
      </c>
      <c r="C2">
        <f>257/25.4</f>
        <v>10.118110236220472</v>
      </c>
      <c r="E2" t="s">
        <v>5</v>
      </c>
      <c r="F2">
        <f>282/25.4</f>
        <v>11.102362204724409</v>
      </c>
      <c r="H2" t="s">
        <v>6</v>
      </c>
    </row>
    <row r="3" spans="1:10" x14ac:dyDescent="0.2">
      <c r="B3" t="s">
        <v>1</v>
      </c>
      <c r="C3">
        <f>C2/2</f>
        <v>5.0590551181102361</v>
      </c>
      <c r="I3" t="s">
        <v>10</v>
      </c>
      <c r="J3">
        <v>21</v>
      </c>
    </row>
    <row r="4" spans="1:10" x14ac:dyDescent="0.2">
      <c r="I4" t="s">
        <v>11</v>
      </c>
      <c r="J4">
        <v>15.75</v>
      </c>
    </row>
    <row r="5" spans="1:10" x14ac:dyDescent="0.2">
      <c r="B5" t="s">
        <v>2</v>
      </c>
      <c r="C5">
        <f>PI()</f>
        <v>3.1415926535897931</v>
      </c>
      <c r="I5" t="s">
        <v>12</v>
      </c>
      <c r="J5">
        <v>2</v>
      </c>
    </row>
    <row r="6" spans="1:10" x14ac:dyDescent="0.2">
      <c r="B6" t="s">
        <v>3</v>
      </c>
      <c r="C6">
        <v>3</v>
      </c>
      <c r="I6" t="s">
        <v>13</v>
      </c>
      <c r="J6">
        <f>J5*J4*J3</f>
        <v>661.5</v>
      </c>
    </row>
    <row r="7" spans="1:10" x14ac:dyDescent="0.2">
      <c r="B7" t="s">
        <v>4</v>
      </c>
      <c r="C7">
        <f>330.75/C6/C5</f>
        <v>35.093664951762925</v>
      </c>
      <c r="D7" t="s">
        <v>7</v>
      </c>
    </row>
    <row r="8" spans="1:10" x14ac:dyDescent="0.2">
      <c r="E8" t="s">
        <v>8</v>
      </c>
      <c r="F8" t="s">
        <v>9</v>
      </c>
    </row>
    <row r="9" spans="1:10" x14ac:dyDescent="0.2">
      <c r="A9">
        <f>1/2.54</f>
        <v>0.39370078740157477</v>
      </c>
      <c r="B9">
        <v>1</v>
      </c>
      <c r="C9">
        <f>C3</f>
        <v>5.0590551181102361</v>
      </c>
      <c r="E9">
        <f>C9^2*PI()*A9</f>
        <v>31.655922802423945</v>
      </c>
      <c r="F9">
        <f>E9</f>
        <v>31.655922802423945</v>
      </c>
    </row>
    <row r="10" spans="1:10" x14ac:dyDescent="0.2">
      <c r="A10">
        <f t="shared" ref="A10:A33" si="0">1/2.54</f>
        <v>0.39370078740157477</v>
      </c>
      <c r="B10">
        <v>2</v>
      </c>
      <c r="C10">
        <f>($C$33-$C$9)/23+C9</f>
        <v>5.0804519000342347</v>
      </c>
      <c r="E10">
        <f t="shared" ref="E10:E33" si="1">C10^2*PI()*A10</f>
        <v>31.924260356364261</v>
      </c>
      <c r="F10">
        <f>E10+F9</f>
        <v>63.580183158788202</v>
      </c>
    </row>
    <row r="11" spans="1:10" x14ac:dyDescent="0.2">
      <c r="A11">
        <f t="shared" si="0"/>
        <v>0.39370078740157477</v>
      </c>
      <c r="B11">
        <v>3</v>
      </c>
      <c r="C11">
        <f t="shared" ref="C11:C32" si="2">($C$33-$C$9)/23+C10</f>
        <v>5.1018486819582334</v>
      </c>
      <c r="E11">
        <f t="shared" si="1"/>
        <v>32.193730422982647</v>
      </c>
      <c r="F11">
        <f t="shared" ref="F11:F33" si="3">E11+F10</f>
        <v>95.773913581770842</v>
      </c>
    </row>
    <row r="12" spans="1:10" x14ac:dyDescent="0.2">
      <c r="A12">
        <f t="shared" si="0"/>
        <v>0.39370078740157477</v>
      </c>
      <c r="B12">
        <v>4</v>
      </c>
      <c r="C12">
        <f t="shared" si="2"/>
        <v>5.123245463882232</v>
      </c>
      <c r="E12">
        <f t="shared" si="1"/>
        <v>32.464333002279083</v>
      </c>
      <c r="F12">
        <f t="shared" si="3"/>
        <v>128.23824658404993</v>
      </c>
    </row>
    <row r="13" spans="1:10" x14ac:dyDescent="0.2">
      <c r="A13">
        <f t="shared" si="0"/>
        <v>0.39370078740157477</v>
      </c>
      <c r="B13">
        <v>5</v>
      </c>
      <c r="C13">
        <f t="shared" si="2"/>
        <v>5.1446422458062306</v>
      </c>
      <c r="E13">
        <f t="shared" si="1"/>
        <v>32.736068094253596</v>
      </c>
      <c r="F13">
        <f t="shared" si="3"/>
        <v>160.97431467830353</v>
      </c>
    </row>
    <row r="14" spans="1:10" x14ac:dyDescent="0.2">
      <c r="A14">
        <f t="shared" si="0"/>
        <v>0.39370078740157477</v>
      </c>
      <c r="B14">
        <v>6</v>
      </c>
      <c r="C14">
        <f t="shared" si="2"/>
        <v>5.1660390277302293</v>
      </c>
      <c r="E14">
        <f t="shared" si="1"/>
        <v>33.008935698906164</v>
      </c>
      <c r="F14">
        <f t="shared" si="3"/>
        <v>193.98325037720969</v>
      </c>
    </row>
    <row r="15" spans="1:10" x14ac:dyDescent="0.2">
      <c r="A15">
        <f t="shared" si="0"/>
        <v>0.39370078740157477</v>
      </c>
      <c r="B15">
        <v>7</v>
      </c>
      <c r="C15">
        <f t="shared" si="2"/>
        <v>5.1874358096542279</v>
      </c>
      <c r="E15">
        <f t="shared" si="1"/>
        <v>33.282935816236801</v>
      </c>
      <c r="F15">
        <f t="shared" si="3"/>
        <v>227.26618619344649</v>
      </c>
    </row>
    <row r="16" spans="1:10" x14ac:dyDescent="0.2">
      <c r="A16">
        <f t="shared" si="0"/>
        <v>0.39370078740157477</v>
      </c>
      <c r="B16">
        <v>8</v>
      </c>
      <c r="C16">
        <f t="shared" si="2"/>
        <v>5.2088325915782265</v>
      </c>
      <c r="E16">
        <f t="shared" si="1"/>
        <v>33.558068446245493</v>
      </c>
      <c r="F16">
        <f t="shared" si="3"/>
        <v>260.82425463969196</v>
      </c>
    </row>
    <row r="17" spans="1:6" x14ac:dyDescent="0.2">
      <c r="A17">
        <f t="shared" si="0"/>
        <v>0.39370078740157477</v>
      </c>
      <c r="B17">
        <v>9</v>
      </c>
      <c r="C17">
        <f t="shared" si="2"/>
        <v>5.2302293735022252</v>
      </c>
      <c r="E17">
        <f t="shared" si="1"/>
        <v>33.83433358893226</v>
      </c>
      <c r="F17">
        <f t="shared" si="3"/>
        <v>294.65858822862424</v>
      </c>
    </row>
    <row r="18" spans="1:6" x14ac:dyDescent="0.2">
      <c r="A18">
        <f t="shared" si="0"/>
        <v>0.39370078740157477</v>
      </c>
      <c r="B18">
        <v>10</v>
      </c>
      <c r="C18">
        <f t="shared" si="2"/>
        <v>5.2516261554262238</v>
      </c>
      <c r="E18">
        <f t="shared" si="1"/>
        <v>34.111731244297076</v>
      </c>
      <c r="F18">
        <f t="shared" si="3"/>
        <v>328.7703194729213</v>
      </c>
    </row>
    <row r="19" spans="1:6" x14ac:dyDescent="0.2">
      <c r="A19">
        <f t="shared" si="0"/>
        <v>0.39370078740157477</v>
      </c>
      <c r="B19">
        <v>11</v>
      </c>
      <c r="C19">
        <f t="shared" si="2"/>
        <v>5.2730229373502224</v>
      </c>
      <c r="E19">
        <f t="shared" si="1"/>
        <v>34.39026141233996</v>
      </c>
      <c r="F19">
        <f t="shared" si="3"/>
        <v>363.16058088526125</v>
      </c>
    </row>
    <row r="20" spans="1:6" x14ac:dyDescent="0.2">
      <c r="A20">
        <f t="shared" si="0"/>
        <v>0.39370078740157477</v>
      </c>
      <c r="B20">
        <v>12</v>
      </c>
      <c r="C20">
        <f t="shared" si="2"/>
        <v>5.2944197192742211</v>
      </c>
      <c r="E20">
        <f t="shared" si="1"/>
        <v>34.669924093060914</v>
      </c>
      <c r="F20">
        <f t="shared" si="3"/>
        <v>397.83050497832215</v>
      </c>
    </row>
    <row r="21" spans="1:6" x14ac:dyDescent="0.2">
      <c r="A21">
        <f t="shared" si="0"/>
        <v>0.39370078740157477</v>
      </c>
      <c r="B21">
        <v>13</v>
      </c>
      <c r="C21">
        <f t="shared" si="2"/>
        <v>5.3158165011982197</v>
      </c>
      <c r="E21">
        <f t="shared" si="1"/>
        <v>34.950719286459929</v>
      </c>
      <c r="F21">
        <f t="shared" si="3"/>
        <v>432.78122426478205</v>
      </c>
    </row>
    <row r="22" spans="1:6" x14ac:dyDescent="0.2">
      <c r="A22">
        <f t="shared" si="0"/>
        <v>0.39370078740157477</v>
      </c>
      <c r="B22">
        <v>14</v>
      </c>
      <c r="C22">
        <f t="shared" si="2"/>
        <v>5.3372132831222183</v>
      </c>
      <c r="E22">
        <f t="shared" si="1"/>
        <v>35.232646992537006</v>
      </c>
      <c r="F22">
        <f t="shared" si="3"/>
        <v>468.01387125731907</v>
      </c>
    </row>
    <row r="23" spans="1:6" x14ac:dyDescent="0.2">
      <c r="A23">
        <f t="shared" si="0"/>
        <v>0.39370078740157477</v>
      </c>
      <c r="B23">
        <v>15</v>
      </c>
      <c r="C23">
        <f t="shared" si="2"/>
        <v>5.358610065046217</v>
      </c>
      <c r="E23">
        <f t="shared" si="1"/>
        <v>35.515707211292145</v>
      </c>
      <c r="F23">
        <f t="shared" si="3"/>
        <v>503.52957846861119</v>
      </c>
    </row>
    <row r="24" spans="1:6" x14ac:dyDescent="0.2">
      <c r="A24">
        <f t="shared" si="0"/>
        <v>0.39370078740157477</v>
      </c>
      <c r="B24">
        <v>16</v>
      </c>
      <c r="C24">
        <f t="shared" si="2"/>
        <v>5.3800068469702156</v>
      </c>
      <c r="E24">
        <f t="shared" si="1"/>
        <v>35.799899942725339</v>
      </c>
      <c r="F24">
        <f t="shared" si="3"/>
        <v>539.32947841133648</v>
      </c>
    </row>
    <row r="25" spans="1:6" x14ac:dyDescent="0.2">
      <c r="A25">
        <f t="shared" si="0"/>
        <v>0.39370078740157477</v>
      </c>
      <c r="B25">
        <v>17</v>
      </c>
      <c r="C25">
        <f t="shared" si="2"/>
        <v>5.4014036288942142</v>
      </c>
      <c r="E25">
        <f t="shared" si="1"/>
        <v>36.08522518683661</v>
      </c>
      <c r="F25">
        <f t="shared" si="3"/>
        <v>575.41470359817311</v>
      </c>
    </row>
    <row r="26" spans="1:6" x14ac:dyDescent="0.2">
      <c r="A26">
        <f t="shared" si="0"/>
        <v>0.39370078740157477</v>
      </c>
      <c r="B26">
        <v>18</v>
      </c>
      <c r="C26">
        <f t="shared" si="2"/>
        <v>5.4228004108182128</v>
      </c>
      <c r="E26">
        <f t="shared" si="1"/>
        <v>36.371682943625942</v>
      </c>
      <c r="F26">
        <f t="shared" si="3"/>
        <v>611.78638654179906</v>
      </c>
    </row>
    <row r="27" spans="1:6" x14ac:dyDescent="0.2">
      <c r="A27">
        <f t="shared" si="0"/>
        <v>0.39370078740157477</v>
      </c>
      <c r="B27">
        <v>19</v>
      </c>
      <c r="C27">
        <f t="shared" si="2"/>
        <v>5.4441971927422115</v>
      </c>
      <c r="E27">
        <f t="shared" si="1"/>
        <v>36.659273213093336</v>
      </c>
      <c r="F27">
        <f t="shared" si="3"/>
        <v>648.4456597548924</v>
      </c>
    </row>
    <row r="28" spans="1:6" x14ac:dyDescent="0.2">
      <c r="A28">
        <f t="shared" si="0"/>
        <v>0.39370078740157477</v>
      </c>
      <c r="B28">
        <v>20</v>
      </c>
      <c r="C28">
        <f t="shared" si="2"/>
        <v>5.4655939746662101</v>
      </c>
      <c r="E28">
        <f t="shared" si="1"/>
        <v>36.947995995238792</v>
      </c>
      <c r="F28">
        <f t="shared" si="3"/>
        <v>685.39365575013119</v>
      </c>
    </row>
    <row r="29" spans="1:6" x14ac:dyDescent="0.2">
      <c r="A29">
        <f t="shared" si="0"/>
        <v>0.39370078740157477</v>
      </c>
      <c r="B29">
        <v>21</v>
      </c>
      <c r="C29">
        <f t="shared" si="2"/>
        <v>5.4869907565902087</v>
      </c>
      <c r="E29">
        <f t="shared" si="1"/>
        <v>37.237851290062309</v>
      </c>
      <c r="F29">
        <f t="shared" si="3"/>
        <v>722.63150704019347</v>
      </c>
    </row>
    <row r="30" spans="1:6" x14ac:dyDescent="0.2">
      <c r="A30">
        <f t="shared" si="0"/>
        <v>0.39370078740157477</v>
      </c>
      <c r="B30">
        <v>22</v>
      </c>
      <c r="C30">
        <f t="shared" si="2"/>
        <v>5.5083875385142074</v>
      </c>
      <c r="E30">
        <f t="shared" si="1"/>
        <v>37.528839097563889</v>
      </c>
      <c r="F30">
        <f t="shared" si="3"/>
        <v>760.16034613775741</v>
      </c>
    </row>
    <row r="31" spans="1:6" x14ac:dyDescent="0.2">
      <c r="A31">
        <f t="shared" si="0"/>
        <v>0.39370078740157477</v>
      </c>
      <c r="B31">
        <v>23</v>
      </c>
      <c r="C31">
        <f t="shared" si="2"/>
        <v>5.529784320438206</v>
      </c>
      <c r="E31">
        <f t="shared" si="1"/>
        <v>37.820959417743545</v>
      </c>
      <c r="F31">
        <f t="shared" si="3"/>
        <v>797.98130555550097</v>
      </c>
    </row>
    <row r="32" spans="1:6" x14ac:dyDescent="0.2">
      <c r="A32">
        <f t="shared" si="0"/>
        <v>0.39370078740157477</v>
      </c>
      <c r="B32">
        <v>24</v>
      </c>
      <c r="C32">
        <f t="shared" si="2"/>
        <v>5.5511811023622046</v>
      </c>
      <c r="E32">
        <f t="shared" si="1"/>
        <v>38.114212250601248</v>
      </c>
      <c r="F32">
        <f t="shared" si="3"/>
        <v>836.09551780610218</v>
      </c>
    </row>
    <row r="33" spans="1:6" x14ac:dyDescent="0.2">
      <c r="A33">
        <f t="shared" si="0"/>
        <v>0.39370078740157477</v>
      </c>
      <c r="B33">
        <v>25</v>
      </c>
      <c r="C33">
        <f>F2/2</f>
        <v>5.5511811023622046</v>
      </c>
      <c r="E33">
        <f t="shared" si="1"/>
        <v>38.114212250601248</v>
      </c>
      <c r="F33">
        <f t="shared" si="3"/>
        <v>874.20973005670339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D121-DFA6-9447-A6B4-14144F6E12C3}">
  <dimension ref="A1:S102"/>
  <sheetViews>
    <sheetView tabSelected="1" zoomScale="97" zoomScaleNormal="97" workbookViewId="0">
      <pane ySplit="17" topLeftCell="A18" activePane="bottomLeft" state="frozen"/>
      <selection pane="bottomLeft" activeCell="O38" sqref="O38"/>
    </sheetView>
  </sheetViews>
  <sheetFormatPr baseColWidth="10" defaultRowHeight="16" x14ac:dyDescent="0.2"/>
  <cols>
    <col min="1" max="2" width="10.83203125" style="6"/>
    <col min="3" max="3" width="3.33203125" style="6" customWidth="1"/>
    <col min="4" max="13" width="6.6640625" style="6" customWidth="1"/>
    <col min="14" max="14" width="7.5" style="6" customWidth="1"/>
    <col min="15" max="15" width="14" style="6" customWidth="1"/>
    <col min="16" max="16" width="1.6640625" style="6" customWidth="1"/>
    <col min="17" max="17" width="1.33203125" style="6" customWidth="1"/>
    <col min="18" max="18" width="10.83203125" style="6"/>
    <col min="19" max="19" width="10.83203125" style="8"/>
    <col min="20" max="16384" width="10.83203125" style="6"/>
  </cols>
  <sheetData>
    <row r="1" spans="1:19" ht="14" customHeight="1" x14ac:dyDescent="0.2">
      <c r="B1" s="6" t="s">
        <v>19</v>
      </c>
      <c r="C1" s="6" t="s">
        <v>17</v>
      </c>
      <c r="D1" s="6" t="s">
        <v>15</v>
      </c>
      <c r="E1" s="6" t="s">
        <v>15</v>
      </c>
      <c r="F1" s="6" t="s">
        <v>15</v>
      </c>
      <c r="G1" s="6" t="s">
        <v>15</v>
      </c>
      <c r="H1" s="6" t="s">
        <v>15</v>
      </c>
      <c r="I1" s="6" t="s">
        <v>15</v>
      </c>
      <c r="J1" s="6" t="s">
        <v>15</v>
      </c>
      <c r="K1" s="6" t="s">
        <v>15</v>
      </c>
      <c r="L1" s="6" t="s">
        <v>15</v>
      </c>
      <c r="M1" s="6" t="s">
        <v>16</v>
      </c>
    </row>
    <row r="2" spans="1:19" ht="20" customHeight="1" x14ac:dyDescent="0.2">
      <c r="A2" s="6" t="s">
        <v>14</v>
      </c>
      <c r="B2" s="6">
        <v>10</v>
      </c>
      <c r="C2" s="12"/>
      <c r="D2" s="12"/>
      <c r="E2" s="12"/>
      <c r="F2" s="12"/>
      <c r="G2" s="49"/>
      <c r="H2" s="49"/>
      <c r="I2" s="49"/>
      <c r="J2" s="49"/>
      <c r="K2" s="12"/>
      <c r="L2" s="12"/>
      <c r="M2" s="12"/>
      <c r="O2" s="7" t="s">
        <v>18</v>
      </c>
      <c r="R2" s="1" t="s">
        <v>22</v>
      </c>
      <c r="S2" s="8" t="s">
        <v>26</v>
      </c>
    </row>
    <row r="3" spans="1:19" ht="20" customHeight="1" x14ac:dyDescent="0.2">
      <c r="A3" s="6" t="s">
        <v>14</v>
      </c>
      <c r="B3" s="6">
        <v>9</v>
      </c>
      <c r="C3" s="12"/>
      <c r="D3" s="12"/>
      <c r="E3" s="12"/>
      <c r="F3" s="12"/>
      <c r="G3" s="49"/>
      <c r="H3" s="49"/>
      <c r="I3" s="49"/>
      <c r="J3" s="49"/>
      <c r="K3" s="12"/>
      <c r="L3" s="12"/>
      <c r="M3" s="12"/>
      <c r="R3" s="77" t="s">
        <v>23</v>
      </c>
      <c r="S3" s="8" t="s">
        <v>43</v>
      </c>
    </row>
    <row r="4" spans="1:19" ht="20" customHeight="1" x14ac:dyDescent="0.2">
      <c r="A4" s="6" t="s">
        <v>14</v>
      </c>
      <c r="B4" s="6">
        <v>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R4" s="2" t="s">
        <v>24</v>
      </c>
      <c r="S4" s="8" t="s">
        <v>25</v>
      </c>
    </row>
    <row r="5" spans="1:19" ht="20" customHeight="1" x14ac:dyDescent="0.2">
      <c r="A5" s="6" t="s">
        <v>14</v>
      </c>
      <c r="B5" s="6">
        <v>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R5" s="3" t="s">
        <v>27</v>
      </c>
      <c r="S5" s="8" t="s">
        <v>29</v>
      </c>
    </row>
    <row r="6" spans="1:19" ht="20" customHeight="1" x14ac:dyDescent="0.2">
      <c r="A6" s="6" t="s">
        <v>14</v>
      </c>
      <c r="B6" s="6">
        <v>6</v>
      </c>
      <c r="C6" s="25"/>
      <c r="D6" s="25"/>
      <c r="E6" s="10"/>
      <c r="F6" s="10"/>
      <c r="G6" s="10"/>
      <c r="H6" s="10"/>
      <c r="I6" s="10"/>
      <c r="J6" s="10"/>
      <c r="K6" s="10"/>
      <c r="L6" s="10"/>
      <c r="M6" s="9"/>
      <c r="R6" s="4" t="s">
        <v>28</v>
      </c>
      <c r="S6" s="8" t="s">
        <v>30</v>
      </c>
    </row>
    <row r="7" spans="1:19" ht="20" customHeight="1" x14ac:dyDescent="0.2">
      <c r="A7" s="6" t="s">
        <v>14</v>
      </c>
      <c r="B7" s="6">
        <v>5</v>
      </c>
      <c r="C7" s="25"/>
      <c r="D7" s="25"/>
      <c r="E7" s="10"/>
      <c r="F7" s="10"/>
      <c r="G7" s="10"/>
      <c r="H7" s="10"/>
      <c r="I7" s="10"/>
      <c r="J7" s="10"/>
      <c r="K7" s="10"/>
      <c r="L7" s="10"/>
      <c r="M7" s="9"/>
      <c r="R7" s="5"/>
    </row>
    <row r="8" spans="1:19" ht="20" customHeight="1" x14ac:dyDescent="0.2">
      <c r="A8" s="6" t="s">
        <v>14</v>
      </c>
      <c r="B8" s="6">
        <v>4</v>
      </c>
      <c r="C8" s="25"/>
      <c r="D8" s="25"/>
      <c r="E8" s="25"/>
      <c r="F8" s="25"/>
      <c r="G8" s="25"/>
      <c r="H8" s="25"/>
      <c r="I8" s="25"/>
      <c r="J8" s="49"/>
      <c r="K8" s="49"/>
      <c r="L8" s="49"/>
      <c r="M8" s="49"/>
      <c r="R8" s="5"/>
    </row>
    <row r="9" spans="1:19" ht="20" customHeight="1" x14ac:dyDescent="0.2">
      <c r="A9" s="6" t="s">
        <v>14</v>
      </c>
      <c r="B9" s="6">
        <v>3</v>
      </c>
      <c r="C9" s="25"/>
      <c r="D9" s="25"/>
      <c r="E9" s="25"/>
      <c r="F9" s="25"/>
      <c r="G9" s="25"/>
      <c r="H9" s="25"/>
      <c r="I9" s="25"/>
      <c r="J9" s="49"/>
      <c r="K9" s="49"/>
      <c r="L9" s="49"/>
      <c r="M9" s="49"/>
      <c r="R9" s="5"/>
    </row>
    <row r="10" spans="1:19" ht="20" customHeight="1" x14ac:dyDescent="0.2">
      <c r="A10" s="6" t="s">
        <v>14</v>
      </c>
      <c r="B10" s="6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9" ht="20" customHeight="1" x14ac:dyDescent="0.2">
      <c r="A11" s="6" t="s">
        <v>14</v>
      </c>
      <c r="B11" s="6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9" ht="14" customHeight="1" thickBot="1" x14ac:dyDescent="0.25">
      <c r="C12" s="6">
        <v>1</v>
      </c>
      <c r="D12" s="6">
        <v>3</v>
      </c>
      <c r="E12" s="6">
        <v>5</v>
      </c>
      <c r="F12" s="6">
        <v>7</v>
      </c>
      <c r="G12" s="6">
        <v>9</v>
      </c>
      <c r="H12" s="6">
        <v>11</v>
      </c>
      <c r="I12" s="6">
        <v>13</v>
      </c>
      <c r="J12" s="6">
        <v>15</v>
      </c>
      <c r="K12" s="6">
        <v>17</v>
      </c>
      <c r="L12" s="6">
        <v>19</v>
      </c>
      <c r="M12" s="6">
        <v>21</v>
      </c>
      <c r="N12" s="6" t="s">
        <v>21</v>
      </c>
    </row>
    <row r="13" spans="1:19" s="54" customFormat="1" ht="12" customHeight="1" thickBot="1" x14ac:dyDescent="0.25">
      <c r="D13" s="78" t="s">
        <v>36</v>
      </c>
      <c r="E13" s="79"/>
      <c r="F13" s="79"/>
      <c r="G13" s="80"/>
      <c r="S13" s="55"/>
    </row>
    <row r="14" spans="1:19" s="54" customFormat="1" ht="12" customHeight="1" thickBot="1" x14ac:dyDescent="0.25">
      <c r="D14" s="56"/>
      <c r="E14" s="56"/>
      <c r="F14" s="56"/>
      <c r="G14" s="57" t="s">
        <v>39</v>
      </c>
      <c r="S14" s="55"/>
    </row>
    <row r="15" spans="1:19" s="54" customFormat="1" ht="12" customHeight="1" thickBot="1" x14ac:dyDescent="0.25">
      <c r="G15" s="78" t="s">
        <v>37</v>
      </c>
      <c r="H15" s="79"/>
      <c r="I15" s="79"/>
      <c r="J15" s="80"/>
      <c r="S15" s="55"/>
    </row>
    <row r="16" spans="1:19" s="54" customFormat="1" ht="12" customHeight="1" thickBot="1" x14ac:dyDescent="0.25">
      <c r="G16" s="56"/>
      <c r="H16" s="56"/>
      <c r="I16" s="56"/>
      <c r="J16" s="57" t="s">
        <v>40</v>
      </c>
      <c r="S16" s="55"/>
    </row>
    <row r="17" spans="1:19" s="54" customFormat="1" ht="12" customHeight="1" thickBot="1" x14ac:dyDescent="0.25">
      <c r="J17" s="78" t="s">
        <v>38</v>
      </c>
      <c r="K17" s="79"/>
      <c r="L17" s="79"/>
      <c r="M17" s="80"/>
      <c r="S17" s="55"/>
    </row>
    <row r="18" spans="1:19" ht="17" thickBot="1" x14ac:dyDescent="0.25">
      <c r="B18" s="6" t="s">
        <v>20</v>
      </c>
      <c r="C18" s="6" t="s">
        <v>17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15</v>
      </c>
      <c r="K18" s="6" t="s">
        <v>15</v>
      </c>
      <c r="L18" s="6" t="s">
        <v>15</v>
      </c>
      <c r="M18" s="6" t="s">
        <v>16</v>
      </c>
    </row>
    <row r="19" spans="1:19" ht="40" customHeight="1" thickBot="1" x14ac:dyDescent="0.25">
      <c r="A19" s="6" t="s">
        <v>16</v>
      </c>
      <c r="B19" s="6">
        <v>16</v>
      </c>
      <c r="C19" s="12"/>
      <c r="D19" s="12"/>
      <c r="E19" s="12"/>
      <c r="F19" s="12"/>
      <c r="G19" s="49"/>
      <c r="H19" s="49"/>
      <c r="I19" s="49"/>
      <c r="J19" s="49"/>
      <c r="K19" s="12"/>
      <c r="L19" s="12"/>
      <c r="M19" s="12"/>
      <c r="O19" s="7" t="s">
        <v>42</v>
      </c>
      <c r="R19" s="11" t="s">
        <v>31</v>
      </c>
    </row>
    <row r="20" spans="1:19" ht="40" customHeight="1" thickBot="1" x14ac:dyDescent="0.25">
      <c r="A20" s="6" t="s">
        <v>16</v>
      </c>
      <c r="B20" s="6">
        <v>14</v>
      </c>
      <c r="C20" s="12"/>
      <c r="D20" s="12"/>
      <c r="E20" s="12"/>
      <c r="F20" s="13"/>
      <c r="G20" s="50"/>
      <c r="H20" s="50"/>
      <c r="I20" s="50"/>
      <c r="J20" s="50"/>
      <c r="K20" s="13"/>
      <c r="L20" s="12"/>
      <c r="M20" s="12"/>
      <c r="S20" s="6"/>
    </row>
    <row r="21" spans="1:19" ht="40" customHeight="1" x14ac:dyDescent="0.2">
      <c r="A21" s="6" t="s">
        <v>16</v>
      </c>
      <c r="B21" s="6">
        <v>12</v>
      </c>
      <c r="C21" s="12"/>
      <c r="D21" s="12"/>
      <c r="E21" s="14"/>
      <c r="F21" s="15"/>
      <c r="G21" s="51"/>
      <c r="H21" s="51"/>
      <c r="I21" s="51"/>
      <c r="J21" s="51"/>
      <c r="K21" s="17"/>
      <c r="L21" s="18"/>
      <c r="M21" s="12"/>
      <c r="R21" s="1" t="s">
        <v>22</v>
      </c>
      <c r="S21" s="8" t="s">
        <v>26</v>
      </c>
    </row>
    <row r="22" spans="1:19" ht="40" customHeight="1" x14ac:dyDescent="0.2">
      <c r="A22" s="6" t="s">
        <v>16</v>
      </c>
      <c r="B22" s="6">
        <v>10</v>
      </c>
      <c r="C22" s="12"/>
      <c r="D22" s="12"/>
      <c r="E22" s="14"/>
      <c r="F22" s="19"/>
      <c r="G22" s="49"/>
      <c r="H22" s="49"/>
      <c r="I22" s="49"/>
      <c r="J22" s="49"/>
      <c r="K22" s="20"/>
      <c r="L22" s="18"/>
      <c r="M22" s="12"/>
      <c r="R22" s="77" t="s">
        <v>23</v>
      </c>
      <c r="S22" s="8" t="s">
        <v>43</v>
      </c>
    </row>
    <row r="23" spans="1:19" ht="40" customHeight="1" x14ac:dyDescent="0.2">
      <c r="A23" s="6" t="s">
        <v>16</v>
      </c>
      <c r="B23" s="6">
        <v>8</v>
      </c>
      <c r="C23" s="12"/>
      <c r="D23" s="12"/>
      <c r="E23" s="14"/>
      <c r="F23" s="19"/>
      <c r="G23" s="49"/>
      <c r="H23" s="49"/>
      <c r="I23" s="49"/>
      <c r="J23" s="49"/>
      <c r="K23" s="20"/>
      <c r="L23" s="18"/>
      <c r="M23" s="12"/>
      <c r="R23" s="2" t="s">
        <v>24</v>
      </c>
      <c r="S23" s="8" t="s">
        <v>25</v>
      </c>
    </row>
    <row r="24" spans="1:19" ht="40" customHeight="1" thickBot="1" x14ac:dyDescent="0.25">
      <c r="A24" s="6" t="s">
        <v>16</v>
      </c>
      <c r="B24" s="6">
        <v>6</v>
      </c>
      <c r="C24" s="12"/>
      <c r="D24" s="12"/>
      <c r="E24" s="14"/>
      <c r="F24" s="21"/>
      <c r="G24" s="52"/>
      <c r="H24" s="52"/>
      <c r="I24" s="52"/>
      <c r="J24" s="52"/>
      <c r="K24" s="23"/>
      <c r="L24" s="18"/>
      <c r="M24" s="12"/>
      <c r="R24" s="3" t="s">
        <v>27</v>
      </c>
      <c r="S24" s="8" t="s">
        <v>29</v>
      </c>
    </row>
    <row r="25" spans="1:19" ht="40" customHeight="1" x14ac:dyDescent="0.2">
      <c r="A25" s="6" t="s">
        <v>16</v>
      </c>
      <c r="B25" s="6">
        <v>4</v>
      </c>
      <c r="C25" s="12"/>
      <c r="D25" s="12"/>
      <c r="E25" s="12"/>
      <c r="F25" s="24"/>
      <c r="G25" s="81" t="s">
        <v>44</v>
      </c>
      <c r="H25" s="82"/>
      <c r="I25" s="82"/>
      <c r="J25" s="83"/>
      <c r="K25" s="24"/>
      <c r="L25" s="12"/>
      <c r="M25" s="12"/>
      <c r="R25" s="4" t="s">
        <v>28</v>
      </c>
      <c r="S25" s="8" t="s">
        <v>30</v>
      </c>
    </row>
    <row r="26" spans="1:19" ht="40" customHeight="1" x14ac:dyDescent="0.2">
      <c r="A26" s="6" t="s">
        <v>16</v>
      </c>
      <c r="B26" s="6">
        <v>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9" ht="17" thickBot="1" x14ac:dyDescent="0.25">
      <c r="C27" s="6">
        <v>1</v>
      </c>
      <c r="D27" s="6">
        <v>3</v>
      </c>
      <c r="E27" s="6">
        <v>5</v>
      </c>
      <c r="F27" s="6">
        <v>7</v>
      </c>
      <c r="G27" s="6">
        <v>9</v>
      </c>
      <c r="H27" s="6">
        <v>11</v>
      </c>
      <c r="I27" s="6">
        <v>13</v>
      </c>
      <c r="J27" s="6">
        <v>15</v>
      </c>
      <c r="K27" s="6">
        <v>17</v>
      </c>
      <c r="L27" s="6">
        <v>19</v>
      </c>
      <c r="M27" s="6">
        <v>21</v>
      </c>
      <c r="N27" s="6" t="s">
        <v>21</v>
      </c>
    </row>
    <row r="28" spans="1:19" ht="20" thickBot="1" x14ac:dyDescent="0.25">
      <c r="D28" s="84" t="s">
        <v>36</v>
      </c>
      <c r="E28" s="85"/>
      <c r="F28" s="85"/>
      <c r="G28" s="86"/>
    </row>
    <row r="29" spans="1:19" ht="20" thickBot="1" x14ac:dyDescent="0.25">
      <c r="D29" s="46"/>
      <c r="E29" s="46"/>
      <c r="F29" s="46"/>
      <c r="G29" s="48" t="s">
        <v>39</v>
      </c>
    </row>
    <row r="30" spans="1:19" ht="20" thickBot="1" x14ac:dyDescent="0.25">
      <c r="G30" s="84" t="s">
        <v>37</v>
      </c>
      <c r="H30" s="85"/>
      <c r="I30" s="85"/>
      <c r="J30" s="86"/>
    </row>
    <row r="31" spans="1:19" ht="20" thickBot="1" x14ac:dyDescent="0.25">
      <c r="G31" s="46"/>
      <c r="H31" s="46"/>
      <c r="I31" s="46"/>
      <c r="J31" s="48" t="s">
        <v>40</v>
      </c>
    </row>
    <row r="32" spans="1:19" ht="20" thickBot="1" x14ac:dyDescent="0.25">
      <c r="J32" s="84" t="s">
        <v>38</v>
      </c>
      <c r="K32" s="85"/>
      <c r="L32" s="85"/>
      <c r="M32" s="86"/>
    </row>
    <row r="33" spans="1:19" ht="17" thickBot="1" x14ac:dyDescent="0.25">
      <c r="B33" s="6" t="s">
        <v>20</v>
      </c>
      <c r="C33" s="6" t="s">
        <v>17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15</v>
      </c>
      <c r="J33" s="6" t="s">
        <v>15</v>
      </c>
      <c r="K33" s="6" t="s">
        <v>15</v>
      </c>
      <c r="L33" s="6" t="s">
        <v>15</v>
      </c>
      <c r="M33" s="6" t="s">
        <v>16</v>
      </c>
    </row>
    <row r="34" spans="1:19" ht="40" customHeight="1" thickBot="1" x14ac:dyDescent="0.25">
      <c r="A34" s="6" t="s">
        <v>16</v>
      </c>
      <c r="B34" s="6">
        <v>16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O34" s="7" t="s">
        <v>32</v>
      </c>
      <c r="R34" s="11" t="s">
        <v>31</v>
      </c>
    </row>
    <row r="35" spans="1:19" ht="40" customHeight="1" thickBot="1" x14ac:dyDescent="0.25">
      <c r="A35" s="6" t="s">
        <v>16</v>
      </c>
      <c r="B35" s="6">
        <v>14</v>
      </c>
      <c r="C35" s="12"/>
      <c r="D35" s="12"/>
      <c r="E35" s="12"/>
      <c r="F35" s="13"/>
      <c r="G35" s="13"/>
      <c r="H35" s="13"/>
      <c r="I35" s="13"/>
      <c r="J35" s="13"/>
      <c r="K35" s="13"/>
      <c r="L35" s="12"/>
      <c r="M35" s="12"/>
      <c r="S35" s="6"/>
    </row>
    <row r="36" spans="1:19" ht="40" customHeight="1" x14ac:dyDescent="0.2">
      <c r="A36" s="6" t="s">
        <v>16</v>
      </c>
      <c r="B36" s="6">
        <v>12</v>
      </c>
      <c r="C36" s="12"/>
      <c r="D36" s="12"/>
      <c r="E36" s="14"/>
      <c r="F36" s="15"/>
      <c r="G36" s="16"/>
      <c r="H36" s="16"/>
      <c r="I36" s="16"/>
      <c r="J36" s="16"/>
      <c r="K36" s="17"/>
      <c r="L36" s="18"/>
      <c r="M36" s="12"/>
      <c r="R36" s="1" t="s">
        <v>22</v>
      </c>
      <c r="S36" s="8" t="s">
        <v>26</v>
      </c>
    </row>
    <row r="37" spans="1:19" ht="40" customHeight="1" x14ac:dyDescent="0.2">
      <c r="A37" s="6" t="s">
        <v>16</v>
      </c>
      <c r="B37" s="6">
        <v>10</v>
      </c>
      <c r="C37" s="12"/>
      <c r="D37" s="12"/>
      <c r="E37" s="14"/>
      <c r="F37" s="19"/>
      <c r="G37" s="12"/>
      <c r="H37" s="12"/>
      <c r="I37" s="12"/>
      <c r="J37" s="12"/>
      <c r="K37" s="20"/>
      <c r="L37" s="18"/>
      <c r="M37" s="12"/>
      <c r="R37" s="77" t="s">
        <v>23</v>
      </c>
      <c r="S37" s="8" t="s">
        <v>43</v>
      </c>
    </row>
    <row r="38" spans="1:19" ht="40" customHeight="1" x14ac:dyDescent="0.2">
      <c r="A38" s="6" t="s">
        <v>16</v>
      </c>
      <c r="B38" s="6">
        <v>8</v>
      </c>
      <c r="C38" s="12"/>
      <c r="D38" s="12"/>
      <c r="E38" s="14"/>
      <c r="F38" s="19"/>
      <c r="G38" s="12"/>
      <c r="H38" s="12"/>
      <c r="I38" s="12"/>
      <c r="J38" s="12"/>
      <c r="K38" s="20"/>
      <c r="L38" s="18"/>
      <c r="M38" s="12"/>
      <c r="R38" s="2" t="s">
        <v>24</v>
      </c>
      <c r="S38" s="8" t="s">
        <v>25</v>
      </c>
    </row>
    <row r="39" spans="1:19" ht="40" customHeight="1" thickBot="1" x14ac:dyDescent="0.25">
      <c r="A39" s="6" t="s">
        <v>16</v>
      </c>
      <c r="B39" s="6">
        <v>6</v>
      </c>
      <c r="C39" s="12"/>
      <c r="D39" s="12"/>
      <c r="E39" s="14"/>
      <c r="F39" s="21"/>
      <c r="G39" s="22"/>
      <c r="H39" s="22"/>
      <c r="I39" s="22"/>
      <c r="J39" s="22"/>
      <c r="K39" s="23"/>
      <c r="L39" s="18"/>
      <c r="M39" s="12"/>
      <c r="R39" s="3" t="s">
        <v>27</v>
      </c>
      <c r="S39" s="8" t="s">
        <v>29</v>
      </c>
    </row>
    <row r="40" spans="1:19" ht="40" customHeight="1" x14ac:dyDescent="0.2">
      <c r="A40" s="6" t="s">
        <v>16</v>
      </c>
      <c r="B40" s="6">
        <v>4</v>
      </c>
      <c r="C40" s="12"/>
      <c r="D40" s="12"/>
      <c r="E40" s="12"/>
      <c r="F40" s="24"/>
      <c r="G40" s="24"/>
      <c r="H40" s="24"/>
      <c r="I40" s="24"/>
      <c r="J40" s="24"/>
      <c r="K40" s="24"/>
      <c r="L40" s="12"/>
      <c r="M40" s="12"/>
      <c r="N40" s="74"/>
      <c r="R40" s="4" t="s">
        <v>28</v>
      </c>
      <c r="S40" s="8" t="s">
        <v>30</v>
      </c>
    </row>
    <row r="41" spans="1:19" ht="40" customHeight="1" x14ac:dyDescent="0.2">
      <c r="A41" s="6" t="s">
        <v>16</v>
      </c>
      <c r="B41" s="6">
        <v>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9" ht="17" thickBot="1" x14ac:dyDescent="0.25">
      <c r="C42" s="6">
        <v>1</v>
      </c>
      <c r="D42" s="6">
        <v>3</v>
      </c>
      <c r="E42" s="6">
        <v>5</v>
      </c>
      <c r="F42" s="6">
        <v>7</v>
      </c>
      <c r="G42" s="6">
        <v>9</v>
      </c>
      <c r="H42" s="6">
        <v>11</v>
      </c>
      <c r="I42" s="6">
        <v>13</v>
      </c>
      <c r="J42" s="6">
        <v>15</v>
      </c>
      <c r="K42" s="6">
        <v>17</v>
      </c>
      <c r="L42" s="6">
        <v>19</v>
      </c>
      <c r="M42" s="6">
        <v>21</v>
      </c>
      <c r="N42" s="6" t="s">
        <v>21</v>
      </c>
    </row>
    <row r="43" spans="1:19" ht="20" thickBot="1" x14ac:dyDescent="0.25">
      <c r="D43" s="84" t="s">
        <v>36</v>
      </c>
      <c r="E43" s="85"/>
      <c r="F43" s="85"/>
      <c r="G43" s="86"/>
    </row>
    <row r="44" spans="1:19" ht="20" thickBot="1" x14ac:dyDescent="0.25">
      <c r="D44" s="46"/>
      <c r="E44" s="46"/>
      <c r="F44" s="46"/>
      <c r="G44" s="48" t="s">
        <v>39</v>
      </c>
    </row>
    <row r="45" spans="1:19" ht="20" thickBot="1" x14ac:dyDescent="0.25">
      <c r="G45" s="84" t="s">
        <v>37</v>
      </c>
      <c r="H45" s="85"/>
      <c r="I45" s="85"/>
      <c r="J45" s="86"/>
    </row>
    <row r="46" spans="1:19" ht="20" thickBot="1" x14ac:dyDescent="0.25">
      <c r="G46" s="46"/>
      <c r="H46" s="46"/>
      <c r="I46" s="46"/>
      <c r="J46" s="48" t="s">
        <v>40</v>
      </c>
    </row>
    <row r="47" spans="1:19" ht="20" thickBot="1" x14ac:dyDescent="0.25">
      <c r="J47" s="84" t="s">
        <v>38</v>
      </c>
      <c r="K47" s="85"/>
      <c r="L47" s="85"/>
      <c r="M47" s="86"/>
    </row>
    <row r="48" spans="1:19" ht="17" thickBot="1" x14ac:dyDescent="0.25">
      <c r="B48" s="6" t="s">
        <v>20</v>
      </c>
      <c r="C48" s="6" t="s">
        <v>17</v>
      </c>
      <c r="D48" s="6" t="s">
        <v>15</v>
      </c>
      <c r="E48" s="6" t="s">
        <v>15</v>
      </c>
      <c r="F48" s="6" t="s">
        <v>15</v>
      </c>
      <c r="G48" s="6" t="s">
        <v>15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6" t="s">
        <v>16</v>
      </c>
    </row>
    <row r="49" spans="1:19" ht="40" customHeight="1" thickBot="1" x14ac:dyDescent="0.25">
      <c r="A49" s="6" t="s">
        <v>16</v>
      </c>
      <c r="B49" s="6">
        <v>16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O49" s="7" t="s">
        <v>41</v>
      </c>
      <c r="R49" s="11" t="s">
        <v>31</v>
      </c>
    </row>
    <row r="50" spans="1:19" ht="40" customHeight="1" thickBot="1" x14ac:dyDescent="0.25">
      <c r="A50" s="6" t="s">
        <v>16</v>
      </c>
      <c r="B50" s="6">
        <v>14</v>
      </c>
      <c r="C50" s="9"/>
      <c r="D50" s="9"/>
      <c r="E50" s="9"/>
      <c r="F50" s="34"/>
      <c r="G50" s="34"/>
      <c r="H50" s="34"/>
      <c r="I50" s="34"/>
      <c r="J50" s="34"/>
      <c r="K50" s="34"/>
      <c r="L50" s="9"/>
      <c r="M50" s="9"/>
      <c r="S50" s="6"/>
    </row>
    <row r="51" spans="1:19" ht="40" customHeight="1" x14ac:dyDescent="0.2">
      <c r="A51" s="6" t="s">
        <v>16</v>
      </c>
      <c r="B51" s="6">
        <v>12</v>
      </c>
      <c r="C51" s="9"/>
      <c r="D51" s="9"/>
      <c r="E51" s="35"/>
      <c r="F51" s="36"/>
      <c r="G51" s="37"/>
      <c r="H51" s="37"/>
      <c r="I51" s="37"/>
      <c r="J51" s="37"/>
      <c r="K51" s="38"/>
      <c r="L51" s="39"/>
      <c r="M51" s="9"/>
      <c r="R51" s="1" t="s">
        <v>22</v>
      </c>
      <c r="S51" s="8" t="s">
        <v>26</v>
      </c>
    </row>
    <row r="52" spans="1:19" ht="40" customHeight="1" x14ac:dyDescent="0.2">
      <c r="A52" s="6" t="s">
        <v>16</v>
      </c>
      <c r="B52" s="6">
        <v>10</v>
      </c>
      <c r="C52" s="9"/>
      <c r="D52" s="9"/>
      <c r="E52" s="35"/>
      <c r="F52" s="40"/>
      <c r="G52" s="9"/>
      <c r="H52" s="9"/>
      <c r="I52" s="9"/>
      <c r="J52" s="9"/>
      <c r="K52" s="41"/>
      <c r="L52" s="39"/>
      <c r="M52" s="9"/>
      <c r="R52" s="77" t="s">
        <v>23</v>
      </c>
      <c r="S52" s="8" t="s">
        <v>43</v>
      </c>
    </row>
    <row r="53" spans="1:19" ht="40" customHeight="1" x14ac:dyDescent="0.2">
      <c r="A53" s="6" t="s">
        <v>16</v>
      </c>
      <c r="B53" s="6">
        <v>8</v>
      </c>
      <c r="C53" s="9"/>
      <c r="D53" s="9"/>
      <c r="E53" s="35"/>
      <c r="F53" s="40"/>
      <c r="G53" s="9"/>
      <c r="H53" s="9"/>
      <c r="I53" s="9"/>
      <c r="J53" s="9"/>
      <c r="K53" s="41"/>
      <c r="L53" s="39"/>
      <c r="M53" s="9"/>
      <c r="R53" s="2" t="s">
        <v>24</v>
      </c>
      <c r="S53" s="8" t="s">
        <v>25</v>
      </c>
    </row>
    <row r="54" spans="1:19" ht="40" customHeight="1" thickBot="1" x14ac:dyDescent="0.25">
      <c r="A54" s="6" t="s">
        <v>16</v>
      </c>
      <c r="B54" s="6">
        <v>6</v>
      </c>
      <c r="C54" s="9"/>
      <c r="D54" s="9"/>
      <c r="E54" s="35"/>
      <c r="F54" s="42"/>
      <c r="G54" s="43"/>
      <c r="H54" s="43"/>
      <c r="I54" s="43"/>
      <c r="J54" s="43"/>
      <c r="K54" s="44"/>
      <c r="L54" s="39"/>
      <c r="M54" s="9"/>
      <c r="R54" s="3" t="s">
        <v>27</v>
      </c>
      <c r="S54" s="8" t="s">
        <v>29</v>
      </c>
    </row>
    <row r="55" spans="1:19" ht="40" customHeight="1" x14ac:dyDescent="0.2">
      <c r="A55" s="6" t="s">
        <v>16</v>
      </c>
      <c r="B55" s="6">
        <v>4</v>
      </c>
      <c r="C55" s="9"/>
      <c r="D55" s="9"/>
      <c r="E55" s="9"/>
      <c r="F55" s="45"/>
      <c r="G55" s="45"/>
      <c r="H55" s="45"/>
      <c r="I55" s="45"/>
      <c r="J55" s="45"/>
      <c r="K55" s="45"/>
      <c r="L55" s="9"/>
      <c r="M55" s="9"/>
      <c r="N55" s="74"/>
      <c r="R55" s="4" t="s">
        <v>28</v>
      </c>
      <c r="S55" s="8" t="s">
        <v>30</v>
      </c>
    </row>
    <row r="56" spans="1:19" ht="40" customHeight="1" x14ac:dyDescent="0.2">
      <c r="A56" s="6" t="s">
        <v>16</v>
      </c>
      <c r="B56" s="6">
        <v>2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9" ht="17" thickBot="1" x14ac:dyDescent="0.25">
      <c r="C57" s="6">
        <v>1</v>
      </c>
      <c r="D57" s="6">
        <v>3</v>
      </c>
      <c r="E57" s="6">
        <v>5</v>
      </c>
      <c r="F57" s="6">
        <v>7</v>
      </c>
      <c r="G57" s="6">
        <v>9</v>
      </c>
      <c r="H57" s="6">
        <v>11</v>
      </c>
      <c r="I57" s="6">
        <v>13</v>
      </c>
      <c r="J57" s="6">
        <v>15</v>
      </c>
      <c r="K57" s="6">
        <v>17</v>
      </c>
      <c r="L57" s="6">
        <v>19</v>
      </c>
      <c r="M57" s="6">
        <v>21</v>
      </c>
      <c r="N57" s="6" t="s">
        <v>21</v>
      </c>
    </row>
    <row r="58" spans="1:19" ht="20" thickBot="1" x14ac:dyDescent="0.25">
      <c r="D58" s="84" t="s">
        <v>36</v>
      </c>
      <c r="E58" s="85"/>
      <c r="F58" s="85"/>
      <c r="G58" s="86"/>
    </row>
    <row r="59" spans="1:19" ht="20" thickBot="1" x14ac:dyDescent="0.25">
      <c r="D59" s="46"/>
      <c r="E59" s="46"/>
      <c r="F59" s="46"/>
      <c r="G59" s="48" t="s">
        <v>39</v>
      </c>
    </row>
    <row r="60" spans="1:19" ht="20" thickBot="1" x14ac:dyDescent="0.25">
      <c r="G60" s="84" t="s">
        <v>37</v>
      </c>
      <c r="H60" s="85"/>
      <c r="I60" s="85"/>
      <c r="J60" s="86"/>
    </row>
    <row r="61" spans="1:19" ht="20" thickBot="1" x14ac:dyDescent="0.25">
      <c r="G61" s="46"/>
      <c r="H61" s="46"/>
      <c r="I61" s="46"/>
      <c r="J61" s="48" t="s">
        <v>40</v>
      </c>
    </row>
    <row r="62" spans="1:19" ht="20" thickBot="1" x14ac:dyDescent="0.25">
      <c r="J62" s="84" t="s">
        <v>38</v>
      </c>
      <c r="K62" s="85"/>
      <c r="L62" s="85"/>
      <c r="M62" s="86"/>
    </row>
    <row r="63" spans="1:19" ht="17" thickBot="1" x14ac:dyDescent="0.25">
      <c r="B63" s="6" t="s">
        <v>20</v>
      </c>
      <c r="C63" s="6" t="s">
        <v>17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 t="s">
        <v>15</v>
      </c>
      <c r="L63" s="6" t="s">
        <v>15</v>
      </c>
      <c r="M63" s="6" t="s">
        <v>16</v>
      </c>
    </row>
    <row r="64" spans="1:19" ht="40" customHeight="1" thickBot="1" x14ac:dyDescent="0.25">
      <c r="A64" s="6" t="s">
        <v>16</v>
      </c>
      <c r="B64" s="6">
        <v>16</v>
      </c>
      <c r="C64" s="25"/>
      <c r="D64" s="25"/>
      <c r="E64" s="10"/>
      <c r="F64" s="10"/>
      <c r="G64" s="10"/>
      <c r="H64" s="10"/>
      <c r="I64" s="10"/>
      <c r="J64" s="10"/>
      <c r="K64" s="10"/>
      <c r="L64" s="10"/>
      <c r="M64" s="9"/>
      <c r="O64" s="7" t="s">
        <v>33</v>
      </c>
      <c r="R64" s="11" t="s">
        <v>31</v>
      </c>
    </row>
    <row r="65" spans="1:19" ht="40" customHeight="1" thickBot="1" x14ac:dyDescent="0.25">
      <c r="A65" s="6" t="s">
        <v>16</v>
      </c>
      <c r="B65" s="6">
        <v>14</v>
      </c>
      <c r="C65" s="25"/>
      <c r="D65" s="25"/>
      <c r="E65" s="10"/>
      <c r="F65" s="58"/>
      <c r="G65" s="58"/>
      <c r="H65" s="58"/>
      <c r="I65" s="58"/>
      <c r="J65" s="58"/>
      <c r="K65" s="58"/>
      <c r="L65" s="10"/>
      <c r="M65" s="9"/>
    </row>
    <row r="66" spans="1:19" ht="40" customHeight="1" x14ac:dyDescent="0.2">
      <c r="A66" s="6" t="s">
        <v>16</v>
      </c>
      <c r="B66" s="6">
        <v>12</v>
      </c>
      <c r="C66" s="25"/>
      <c r="D66" s="25"/>
      <c r="E66" s="70"/>
      <c r="F66" s="71"/>
      <c r="G66" s="59"/>
      <c r="H66" s="59"/>
      <c r="I66" s="59"/>
      <c r="J66" s="59"/>
      <c r="K66" s="60"/>
      <c r="L66" s="61"/>
      <c r="M66" s="9"/>
      <c r="R66" s="1" t="s">
        <v>22</v>
      </c>
      <c r="S66" s="8" t="s">
        <v>26</v>
      </c>
    </row>
    <row r="67" spans="1:19" ht="40" customHeight="1" x14ac:dyDescent="0.2">
      <c r="A67" s="6" t="s">
        <v>16</v>
      </c>
      <c r="B67" s="6">
        <v>10</v>
      </c>
      <c r="C67" s="25"/>
      <c r="D67" s="25"/>
      <c r="E67" s="70"/>
      <c r="F67" s="72"/>
      <c r="G67" s="10"/>
      <c r="H67" s="10"/>
      <c r="I67" s="10"/>
      <c r="J67" s="10"/>
      <c r="K67" s="62"/>
      <c r="L67" s="61"/>
      <c r="M67" s="9"/>
      <c r="R67" s="77" t="s">
        <v>23</v>
      </c>
      <c r="S67" s="8" t="s">
        <v>43</v>
      </c>
    </row>
    <row r="68" spans="1:19" ht="40" customHeight="1" x14ac:dyDescent="0.2">
      <c r="A68" s="6" t="s">
        <v>16</v>
      </c>
      <c r="B68" s="6">
        <v>8</v>
      </c>
      <c r="C68" s="25"/>
      <c r="D68" s="25"/>
      <c r="E68" s="70"/>
      <c r="F68" s="72"/>
      <c r="G68" s="10"/>
      <c r="H68" s="10"/>
      <c r="I68" s="10"/>
      <c r="J68" s="10"/>
      <c r="K68" s="62"/>
      <c r="L68" s="61"/>
      <c r="M68" s="9"/>
      <c r="R68" s="2" t="s">
        <v>24</v>
      </c>
      <c r="S68" s="8" t="s">
        <v>25</v>
      </c>
    </row>
    <row r="69" spans="1:19" ht="40" customHeight="1" thickBot="1" x14ac:dyDescent="0.25">
      <c r="A69" s="6" t="s">
        <v>16</v>
      </c>
      <c r="B69" s="6">
        <v>6</v>
      </c>
      <c r="C69" s="25"/>
      <c r="D69" s="25"/>
      <c r="E69" s="70"/>
      <c r="F69" s="73"/>
      <c r="G69" s="63"/>
      <c r="H69" s="63"/>
      <c r="I69" s="63"/>
      <c r="J69" s="63"/>
      <c r="K69" s="64"/>
      <c r="L69" s="61"/>
      <c r="M69" s="9"/>
      <c r="R69" s="3" t="s">
        <v>27</v>
      </c>
      <c r="S69" s="8" t="s">
        <v>29</v>
      </c>
    </row>
    <row r="70" spans="1:19" ht="40" customHeight="1" x14ac:dyDescent="0.2">
      <c r="A70" s="6" t="s">
        <v>16</v>
      </c>
      <c r="B70" s="6">
        <v>4</v>
      </c>
      <c r="C70" s="25"/>
      <c r="D70" s="25"/>
      <c r="E70" s="10"/>
      <c r="F70" s="65"/>
      <c r="G70" s="65"/>
      <c r="H70" s="65"/>
      <c r="I70" s="65"/>
      <c r="J70" s="65"/>
      <c r="K70" s="65"/>
      <c r="L70" s="10"/>
      <c r="M70" s="9"/>
      <c r="R70" s="4" t="s">
        <v>28</v>
      </c>
      <c r="S70" s="8" t="s">
        <v>30</v>
      </c>
    </row>
    <row r="71" spans="1:19" ht="40" customHeight="1" x14ac:dyDescent="0.2">
      <c r="A71" s="6" t="s">
        <v>16</v>
      </c>
      <c r="B71" s="6">
        <v>2</v>
      </c>
      <c r="C71" s="25"/>
      <c r="D71" s="25"/>
      <c r="E71" s="10"/>
      <c r="F71" s="10"/>
      <c r="G71" s="10"/>
      <c r="H71" s="10"/>
      <c r="I71" s="10"/>
      <c r="J71" s="10"/>
      <c r="K71" s="10"/>
      <c r="L71" s="10"/>
      <c r="M71" s="9"/>
    </row>
    <row r="72" spans="1:19" ht="17" thickBot="1" x14ac:dyDescent="0.25">
      <c r="C72" s="6">
        <v>1</v>
      </c>
      <c r="D72" s="6">
        <v>3</v>
      </c>
      <c r="E72" s="6">
        <v>5</v>
      </c>
      <c r="F72" s="6">
        <v>7</v>
      </c>
      <c r="G72" s="6">
        <v>9</v>
      </c>
      <c r="H72" s="6">
        <v>11</v>
      </c>
      <c r="I72" s="6">
        <v>13</v>
      </c>
      <c r="J72" s="6">
        <v>15</v>
      </c>
      <c r="K72" s="6">
        <v>17</v>
      </c>
      <c r="L72" s="6">
        <v>19</v>
      </c>
      <c r="M72" s="6">
        <v>21</v>
      </c>
      <c r="N72" s="6" t="s">
        <v>21</v>
      </c>
    </row>
    <row r="73" spans="1:19" ht="20" thickBot="1" x14ac:dyDescent="0.25">
      <c r="D73" s="75" t="s">
        <v>36</v>
      </c>
      <c r="E73" s="47"/>
      <c r="F73" s="47"/>
      <c r="G73" s="76"/>
    </row>
    <row r="74" spans="1:19" ht="20" thickBot="1" x14ac:dyDescent="0.25">
      <c r="D74" s="46"/>
      <c r="E74" s="46"/>
      <c r="F74" s="46"/>
      <c r="G74" s="48" t="s">
        <v>39</v>
      </c>
    </row>
    <row r="75" spans="1:19" ht="20" thickBot="1" x14ac:dyDescent="0.25">
      <c r="G75" s="75" t="s">
        <v>37</v>
      </c>
      <c r="H75" s="47"/>
      <c r="I75" s="47"/>
      <c r="J75" s="76"/>
    </row>
    <row r="76" spans="1:19" ht="20" thickBot="1" x14ac:dyDescent="0.25">
      <c r="G76" s="46"/>
      <c r="H76" s="46"/>
      <c r="I76" s="46"/>
      <c r="J76" s="48" t="s">
        <v>40</v>
      </c>
    </row>
    <row r="77" spans="1:19" ht="20" thickBot="1" x14ac:dyDescent="0.25">
      <c r="J77" s="75" t="s">
        <v>38</v>
      </c>
      <c r="K77" s="47"/>
      <c r="L77" s="47"/>
      <c r="M77" s="76"/>
    </row>
    <row r="78" spans="1:19" ht="17" thickBot="1" x14ac:dyDescent="0.25">
      <c r="B78" s="6" t="s">
        <v>20</v>
      </c>
      <c r="C78" s="6" t="s">
        <v>17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6" t="s">
        <v>15</v>
      </c>
      <c r="K78" s="6" t="s">
        <v>15</v>
      </c>
      <c r="L78" s="6" t="s">
        <v>15</v>
      </c>
      <c r="M78" s="6" t="s">
        <v>16</v>
      </c>
    </row>
    <row r="79" spans="1:19" ht="40" customHeight="1" thickBot="1" x14ac:dyDescent="0.25">
      <c r="A79" s="6" t="s">
        <v>16</v>
      </c>
      <c r="B79" s="6">
        <v>16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O79" s="7" t="s">
        <v>34</v>
      </c>
      <c r="R79" s="11" t="s">
        <v>31</v>
      </c>
    </row>
    <row r="80" spans="1:19" ht="40" customHeight="1" thickBot="1" x14ac:dyDescent="0.25">
      <c r="A80" s="6" t="s">
        <v>16</v>
      </c>
      <c r="B80" s="6">
        <v>14</v>
      </c>
      <c r="C80" s="25"/>
      <c r="D80" s="25"/>
      <c r="E80" s="25"/>
      <c r="F80" s="26"/>
      <c r="G80" s="26"/>
      <c r="H80" s="26"/>
      <c r="I80" s="26"/>
      <c r="J80" s="50"/>
      <c r="K80" s="50"/>
      <c r="L80" s="49"/>
      <c r="M80" s="49"/>
    </row>
    <row r="81" spans="1:19" ht="40" customHeight="1" x14ac:dyDescent="0.2">
      <c r="A81" s="6" t="s">
        <v>16</v>
      </c>
      <c r="B81" s="6">
        <v>12</v>
      </c>
      <c r="C81" s="25"/>
      <c r="D81" s="25"/>
      <c r="E81" s="27"/>
      <c r="F81" s="28"/>
      <c r="G81" s="29"/>
      <c r="H81" s="29"/>
      <c r="I81" s="29"/>
      <c r="J81" s="51"/>
      <c r="K81" s="66"/>
      <c r="L81" s="67"/>
      <c r="M81" s="49"/>
      <c r="R81" s="1" t="s">
        <v>22</v>
      </c>
      <c r="S81" s="8" t="s">
        <v>26</v>
      </c>
    </row>
    <row r="82" spans="1:19" ht="40" customHeight="1" x14ac:dyDescent="0.2">
      <c r="A82" s="6" t="s">
        <v>16</v>
      </c>
      <c r="B82" s="6">
        <v>10</v>
      </c>
      <c r="C82" s="25"/>
      <c r="D82" s="25"/>
      <c r="E82" s="27"/>
      <c r="F82" s="30"/>
      <c r="G82" s="25"/>
      <c r="H82" s="25"/>
      <c r="I82" s="25"/>
      <c r="J82" s="49"/>
      <c r="K82" s="68"/>
      <c r="L82" s="67"/>
      <c r="M82" s="49"/>
      <c r="R82" s="77" t="s">
        <v>23</v>
      </c>
      <c r="S82" s="8" t="s">
        <v>43</v>
      </c>
    </row>
    <row r="83" spans="1:19" ht="40" customHeight="1" x14ac:dyDescent="0.2">
      <c r="A83" s="6" t="s">
        <v>16</v>
      </c>
      <c r="B83" s="6">
        <v>8</v>
      </c>
      <c r="C83" s="25"/>
      <c r="D83" s="25"/>
      <c r="E83" s="27"/>
      <c r="F83" s="30"/>
      <c r="G83" s="25"/>
      <c r="H83" s="25"/>
      <c r="I83" s="25"/>
      <c r="J83" s="49"/>
      <c r="K83" s="68"/>
      <c r="L83" s="67"/>
      <c r="M83" s="49"/>
      <c r="R83" s="2" t="s">
        <v>24</v>
      </c>
      <c r="S83" s="8" t="s">
        <v>25</v>
      </c>
    </row>
    <row r="84" spans="1:19" ht="40" customHeight="1" thickBot="1" x14ac:dyDescent="0.25">
      <c r="A84" s="6" t="s">
        <v>16</v>
      </c>
      <c r="B84" s="6">
        <v>6</v>
      </c>
      <c r="C84" s="25"/>
      <c r="D84" s="25"/>
      <c r="E84" s="27"/>
      <c r="F84" s="31"/>
      <c r="G84" s="32"/>
      <c r="H84" s="32"/>
      <c r="I84" s="32"/>
      <c r="J84" s="52"/>
      <c r="K84" s="69"/>
      <c r="L84" s="67"/>
      <c r="M84" s="49"/>
      <c r="R84" s="3" t="s">
        <v>27</v>
      </c>
      <c r="S84" s="8" t="s">
        <v>29</v>
      </c>
    </row>
    <row r="85" spans="1:19" ht="40" customHeight="1" x14ac:dyDescent="0.2">
      <c r="A85" s="6" t="s">
        <v>16</v>
      </c>
      <c r="B85" s="6">
        <v>4</v>
      </c>
      <c r="C85" s="25"/>
      <c r="D85" s="25"/>
      <c r="E85" s="25"/>
      <c r="F85" s="33"/>
      <c r="G85" s="33"/>
      <c r="H85" s="33"/>
      <c r="I85" s="33"/>
      <c r="J85" s="53"/>
      <c r="K85" s="53"/>
      <c r="L85" s="49"/>
      <c r="M85" s="49"/>
      <c r="R85" s="4" t="s">
        <v>28</v>
      </c>
      <c r="S85" s="8" t="s">
        <v>30</v>
      </c>
    </row>
    <row r="86" spans="1:19" ht="40" customHeight="1" x14ac:dyDescent="0.2">
      <c r="A86" s="6" t="s">
        <v>16</v>
      </c>
      <c r="B86" s="6">
        <v>2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9" ht="17" thickBot="1" x14ac:dyDescent="0.25">
      <c r="C87" s="6">
        <v>1</v>
      </c>
      <c r="D87" s="6">
        <v>3</v>
      </c>
      <c r="E87" s="6">
        <v>5</v>
      </c>
      <c r="F87" s="6">
        <v>7</v>
      </c>
      <c r="G87" s="6">
        <v>9</v>
      </c>
      <c r="H87" s="6">
        <v>11</v>
      </c>
      <c r="I87" s="6">
        <v>13</v>
      </c>
      <c r="J87" s="6">
        <v>15</v>
      </c>
      <c r="K87" s="6">
        <v>17</v>
      </c>
      <c r="L87" s="6">
        <v>19</v>
      </c>
      <c r="M87" s="6">
        <v>21</v>
      </c>
      <c r="N87" s="6" t="s">
        <v>21</v>
      </c>
    </row>
    <row r="88" spans="1:19" ht="20" thickBot="1" x14ac:dyDescent="0.25">
      <c r="D88" s="75" t="s">
        <v>36</v>
      </c>
      <c r="E88" s="47"/>
      <c r="F88" s="47"/>
      <c r="G88" s="76"/>
    </row>
    <row r="89" spans="1:19" ht="20" thickBot="1" x14ac:dyDescent="0.25">
      <c r="D89" s="46"/>
      <c r="E89" s="46"/>
      <c r="F89" s="46"/>
      <c r="G89" s="48" t="s">
        <v>39</v>
      </c>
    </row>
    <row r="90" spans="1:19" ht="20" thickBot="1" x14ac:dyDescent="0.25">
      <c r="G90" s="75" t="s">
        <v>37</v>
      </c>
      <c r="H90" s="47"/>
      <c r="I90" s="47"/>
      <c r="J90" s="76"/>
    </row>
    <row r="91" spans="1:19" ht="20" thickBot="1" x14ac:dyDescent="0.25">
      <c r="G91" s="46"/>
      <c r="H91" s="46"/>
      <c r="I91" s="46"/>
      <c r="J91" s="48" t="s">
        <v>40</v>
      </c>
    </row>
    <row r="92" spans="1:19" ht="20" thickBot="1" x14ac:dyDescent="0.25">
      <c r="J92" s="75" t="s">
        <v>38</v>
      </c>
      <c r="K92" s="47"/>
      <c r="L92" s="47"/>
      <c r="M92" s="76"/>
    </row>
    <row r="93" spans="1:19" ht="17" thickBot="1" x14ac:dyDescent="0.25">
      <c r="B93" s="6" t="s">
        <v>20</v>
      </c>
      <c r="C93" s="6" t="s">
        <v>17</v>
      </c>
      <c r="D93" s="6" t="s">
        <v>15</v>
      </c>
      <c r="E93" s="6" t="s">
        <v>15</v>
      </c>
      <c r="F93" s="6" t="s">
        <v>15</v>
      </c>
      <c r="G93" s="6" t="s">
        <v>15</v>
      </c>
      <c r="H93" s="6" t="s">
        <v>15</v>
      </c>
      <c r="I93" s="6" t="s">
        <v>15</v>
      </c>
      <c r="J93" s="6" t="s">
        <v>15</v>
      </c>
      <c r="K93" s="6" t="s">
        <v>15</v>
      </c>
      <c r="L93" s="6" t="s">
        <v>15</v>
      </c>
      <c r="M93" s="6" t="s">
        <v>16</v>
      </c>
    </row>
    <row r="94" spans="1:19" ht="40" customHeight="1" thickBot="1" x14ac:dyDescent="0.25">
      <c r="A94" s="6" t="s">
        <v>16</v>
      </c>
      <c r="B94" s="6">
        <v>16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O94" s="7" t="s">
        <v>35</v>
      </c>
      <c r="R94" s="11" t="s">
        <v>31</v>
      </c>
    </row>
    <row r="95" spans="1:19" ht="40" customHeight="1" thickBot="1" x14ac:dyDescent="0.25">
      <c r="A95" s="6" t="s">
        <v>16</v>
      </c>
      <c r="B95" s="6">
        <v>14</v>
      </c>
      <c r="C95" s="9"/>
      <c r="D95" s="9"/>
      <c r="E95" s="9"/>
      <c r="F95" s="34"/>
      <c r="G95" s="34"/>
      <c r="H95" s="34"/>
      <c r="I95" s="34"/>
      <c r="J95" s="34"/>
      <c r="K95" s="34"/>
      <c r="L95" s="9"/>
      <c r="M95" s="9"/>
    </row>
    <row r="96" spans="1:19" ht="40" customHeight="1" x14ac:dyDescent="0.2">
      <c r="A96" s="6" t="s">
        <v>16</v>
      </c>
      <c r="B96" s="6">
        <v>12</v>
      </c>
      <c r="C96" s="9"/>
      <c r="D96" s="9"/>
      <c r="E96" s="35"/>
      <c r="F96" s="36"/>
      <c r="G96" s="37"/>
      <c r="H96" s="37"/>
      <c r="I96" s="37"/>
      <c r="J96" s="37"/>
      <c r="K96" s="38"/>
      <c r="L96" s="39"/>
      <c r="M96" s="9"/>
      <c r="R96" s="1" t="s">
        <v>22</v>
      </c>
      <c r="S96" s="8" t="s">
        <v>26</v>
      </c>
    </row>
    <row r="97" spans="1:19" ht="40" customHeight="1" x14ac:dyDescent="0.2">
      <c r="A97" s="6" t="s">
        <v>16</v>
      </c>
      <c r="B97" s="6">
        <v>10</v>
      </c>
      <c r="C97" s="9"/>
      <c r="D97" s="9"/>
      <c r="E97" s="35"/>
      <c r="F97" s="40"/>
      <c r="G97" s="9"/>
      <c r="H97" s="9"/>
      <c r="I97" s="9"/>
      <c r="J97" s="9"/>
      <c r="K97" s="41"/>
      <c r="L97" s="39"/>
      <c r="M97" s="9"/>
      <c r="R97" s="77" t="s">
        <v>23</v>
      </c>
      <c r="S97" s="8" t="s">
        <v>43</v>
      </c>
    </row>
    <row r="98" spans="1:19" ht="40" customHeight="1" x14ac:dyDescent="0.2">
      <c r="A98" s="6" t="s">
        <v>16</v>
      </c>
      <c r="B98" s="6">
        <v>8</v>
      </c>
      <c r="C98" s="9"/>
      <c r="D98" s="9"/>
      <c r="E98" s="35"/>
      <c r="F98" s="40"/>
      <c r="G98" s="9"/>
      <c r="H98" s="9"/>
      <c r="I98" s="9"/>
      <c r="J98" s="9"/>
      <c r="K98" s="41"/>
      <c r="L98" s="39"/>
      <c r="M98" s="9"/>
      <c r="R98" s="2" t="s">
        <v>24</v>
      </c>
      <c r="S98" s="8" t="s">
        <v>25</v>
      </c>
    </row>
    <row r="99" spans="1:19" ht="40" customHeight="1" thickBot="1" x14ac:dyDescent="0.25">
      <c r="A99" s="6" t="s">
        <v>16</v>
      </c>
      <c r="B99" s="6">
        <v>6</v>
      </c>
      <c r="C99" s="9"/>
      <c r="D99" s="9"/>
      <c r="E99" s="35"/>
      <c r="F99" s="42"/>
      <c r="G99" s="43"/>
      <c r="H99" s="43"/>
      <c r="I99" s="43"/>
      <c r="J99" s="43"/>
      <c r="K99" s="44"/>
      <c r="L99" s="39"/>
      <c r="M99" s="9"/>
      <c r="R99" s="3" t="s">
        <v>27</v>
      </c>
      <c r="S99" s="8" t="s">
        <v>29</v>
      </c>
    </row>
    <row r="100" spans="1:19" ht="40" customHeight="1" x14ac:dyDescent="0.2">
      <c r="A100" s="6" t="s">
        <v>16</v>
      </c>
      <c r="B100" s="6">
        <v>4</v>
      </c>
      <c r="C100" s="9"/>
      <c r="D100" s="9"/>
      <c r="E100" s="9"/>
      <c r="F100" s="45"/>
      <c r="G100" s="45"/>
      <c r="H100" s="45"/>
      <c r="I100" s="45"/>
      <c r="J100" s="45"/>
      <c r="K100" s="45"/>
      <c r="L100" s="9"/>
      <c r="M100" s="9"/>
      <c r="R100" s="4" t="s">
        <v>28</v>
      </c>
      <c r="S100" s="8" t="s">
        <v>30</v>
      </c>
    </row>
    <row r="101" spans="1:19" ht="40" customHeight="1" x14ac:dyDescent="0.2">
      <c r="A101" s="6" t="s">
        <v>16</v>
      </c>
      <c r="B101" s="6">
        <v>2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9" x14ac:dyDescent="0.2">
      <c r="C102" s="6">
        <v>1</v>
      </c>
      <c r="D102" s="6">
        <v>3</v>
      </c>
      <c r="E102" s="6">
        <v>5</v>
      </c>
      <c r="F102" s="6">
        <v>7</v>
      </c>
      <c r="G102" s="6">
        <v>9</v>
      </c>
      <c r="H102" s="6">
        <v>11</v>
      </c>
      <c r="I102" s="6">
        <v>13</v>
      </c>
      <c r="J102" s="6">
        <v>15</v>
      </c>
      <c r="K102" s="6">
        <v>17</v>
      </c>
      <c r="L102" s="6">
        <v>19</v>
      </c>
      <c r="M102" s="6">
        <v>21</v>
      </c>
      <c r="N102" s="6" t="s">
        <v>21</v>
      </c>
    </row>
  </sheetData>
  <mergeCells count="13">
    <mergeCell ref="G60:J60"/>
    <mergeCell ref="J62:M62"/>
    <mergeCell ref="D28:G28"/>
    <mergeCell ref="G30:J30"/>
    <mergeCell ref="J32:M32"/>
    <mergeCell ref="D43:G43"/>
    <mergeCell ref="G45:J45"/>
    <mergeCell ref="J47:M47"/>
    <mergeCell ref="D13:G13"/>
    <mergeCell ref="G15:J15"/>
    <mergeCell ref="J17:M17"/>
    <mergeCell ref="G25:J25"/>
    <mergeCell ref="D58:G5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2021-06-05T02:05:47Z</dcterms:created>
  <dcterms:modified xsi:type="dcterms:W3CDTF">2021-06-09T13:32:01Z</dcterms:modified>
</cp:coreProperties>
</file>