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370" yWindow="4905" windowWidth="14640" windowHeight="7995" tabRatio="247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I67" i="1" l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66" i="1"/>
  <c r="AI65" i="1"/>
  <c r="AI64" i="1"/>
  <c r="AH65" i="1"/>
  <c r="AH64" i="1"/>
  <c r="AG86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64" i="1"/>
</calcChain>
</file>

<file path=xl/sharedStrings.xml><?xml version="1.0" encoding="utf-8"?>
<sst xmlns="http://schemas.openxmlformats.org/spreadsheetml/2006/main" count="231" uniqueCount="130">
  <si>
    <t>Nominal Logistic Fit for 28 Day mortality</t>
  </si>
  <si>
    <t>&lt;.0001</t>
  </si>
  <si>
    <t xml:space="preserve"> </t>
  </si>
  <si>
    <t>Term</t>
  </si>
  <si>
    <t>AGE_FIRST_ICUSTAY</t>
  </si>
  <si>
    <t>FIRST_ICUSTAY_ADMIT_SAPS</t>
  </si>
  <si>
    <t>Elixhauser</t>
  </si>
  <si>
    <t>CCBs</t>
  </si>
  <si>
    <t>BBs</t>
  </si>
  <si>
    <t>DMs</t>
  </si>
  <si>
    <t>Unit Odds Ratios</t>
  </si>
  <si>
    <t>Per unit change in regressor</t>
  </si>
  <si>
    <t>Upper 95%</t>
  </si>
  <si>
    <t>CSRU</t>
  </si>
  <si>
    <t>CCU</t>
  </si>
  <si>
    <t>SICU</t>
  </si>
  <si>
    <t>Gender (F as reference)</t>
  </si>
  <si>
    <t>Peripheral edema (no as reference)</t>
  </si>
  <si>
    <t>Pulmonary edema (no as reference)</t>
  </si>
  <si>
    <t>First Service (MICU as ref)</t>
  </si>
  <si>
    <t>Vasopressor (N as reference)</t>
  </si>
  <si>
    <t>Odds ratio</t>
  </si>
  <si>
    <t>lower 95%</t>
  </si>
  <si>
    <t>upper 95%</t>
  </si>
  <si>
    <t>p</t>
  </si>
  <si>
    <t>MV (N as reference)</t>
  </si>
  <si>
    <t>Peripheral Edema</t>
  </si>
  <si>
    <t>Yes</t>
  </si>
  <si>
    <t>No</t>
  </si>
  <si>
    <t>p-value</t>
  </si>
  <si>
    <t>Age</t>
  </si>
  <si>
    <t>70.7 (58.2-80.7)</t>
  </si>
  <si>
    <t>64.4 (50.9-77.3)</t>
  </si>
  <si>
    <t>&lt;0.0001</t>
  </si>
  <si>
    <t>LOS</t>
  </si>
  <si>
    <t>2.56(1.33-4.99)</t>
  </si>
  <si>
    <t>2.04 (1.13-3.85)</t>
  </si>
  <si>
    <t>Admit SAPS</t>
  </si>
  <si>
    <t>14 (11-18)</t>
  </si>
  <si>
    <t>13 (9-17)</t>
  </si>
  <si>
    <t>Have pulm (%)</t>
  </si>
  <si>
    <t>Gender(F)</t>
  </si>
  <si>
    <t>Vasopressor(%)</t>
  </si>
  <si>
    <t>ICU SERVICE</t>
  </si>
  <si>
    <t>chi Sq</t>
  </si>
  <si>
    <t>MICU</t>
  </si>
  <si>
    <t>Mech Vent</t>
  </si>
  <si>
    <t>&lt; 0.0001</t>
  </si>
  <si>
    <t>28-Day Mortality</t>
  </si>
  <si>
    <t>CCB (percent on)</t>
  </si>
  <si>
    <t>BB</t>
  </si>
  <si>
    <t>DM</t>
  </si>
  <si>
    <t>Converged in Gradient, 6 iterations</t>
  </si>
  <si>
    <t>Whole Model Test</t>
  </si>
  <si>
    <t>Model</t>
  </si>
  <si>
    <t xml:space="preserve"> -LogLikelihood</t>
  </si>
  <si>
    <t>DF</t>
  </si>
  <si>
    <t>ChiSquare</t>
  </si>
  <si>
    <t>Prob&gt;ChiSq</t>
  </si>
  <si>
    <t>Difference</t>
  </si>
  <si>
    <t>.</t>
  </si>
  <si>
    <t>Full</t>
  </si>
  <si>
    <t>Reduced</t>
  </si>
  <si>
    <t>RSquare (U)</t>
  </si>
  <si>
    <t>AICc</t>
  </si>
  <si>
    <t>BIC</t>
  </si>
  <si>
    <t>Observations (or Sum Wgts)</t>
  </si>
  <si>
    <t>Measure</t>
  </si>
  <si>
    <t>Training</t>
  </si>
  <si>
    <t>Definition</t>
  </si>
  <si>
    <t>Entropy RSquare</t>
  </si>
  <si>
    <t>1-Loglike(model)/Loglike(0)</t>
  </si>
  <si>
    <t>Generalized RSquare</t>
  </si>
  <si>
    <t>(1-(L(0)/L(model))^(2/n))/(1-L(0)^(2/n))</t>
  </si>
  <si>
    <t>Mean -Log p</t>
  </si>
  <si>
    <t>∑ -Log(ρ[j])/n</t>
  </si>
  <si>
    <t>RMSE</t>
  </si>
  <si>
    <t>√ ∑(y[j]-ρ[j])²/n</t>
  </si>
  <si>
    <t>Mean Abs Dev</t>
  </si>
  <si>
    <t>∑ |y[j]-ρ[j]|/n</t>
  </si>
  <si>
    <t>Misclassification Rate</t>
  </si>
  <si>
    <t>∑ (ρ[j]≠ρMax)/n</t>
  </si>
  <si>
    <t>N</t>
  </si>
  <si>
    <t>n</t>
  </si>
  <si>
    <t>Ties in fitted probabilities created issues in Misclassification measures</t>
  </si>
  <si>
    <t>Lack Of Fit</t>
  </si>
  <si>
    <t>Source</t>
  </si>
  <si>
    <t>Saturated</t>
  </si>
  <si>
    <t>Fitted</t>
  </si>
  <si>
    <t>Parameter Estimates</t>
  </si>
  <si>
    <t>Estimate</t>
  </si>
  <si>
    <t>Std Error</t>
  </si>
  <si>
    <t>CONGESTIVE_HEART_FAILURE</t>
  </si>
  <si>
    <t>VALVULAR_DISEASE</t>
  </si>
  <si>
    <t>PERIPHERAL_VASCULAR</t>
  </si>
  <si>
    <t>HYPERTENSION</t>
  </si>
  <si>
    <t>PARALYSIS</t>
  </si>
  <si>
    <t>CHRONIC_PULMONARY</t>
  </si>
  <si>
    <t>DIABETES_UNCOMPLICATED</t>
  </si>
  <si>
    <t>DIABETES_COMPLICATED</t>
  </si>
  <si>
    <t>HYPOTHYROIDISM</t>
  </si>
  <si>
    <t>RENAL_FAILURE</t>
  </si>
  <si>
    <t>PEPTIC_ULCER</t>
  </si>
  <si>
    <t>AIDS</t>
  </si>
  <si>
    <t>METASTATIC_CANCER</t>
  </si>
  <si>
    <t>SOLID_TUMOR</t>
  </si>
  <si>
    <t>RHEUMATOID_ARTHRITIS</t>
  </si>
  <si>
    <t>COAGULOPATHY</t>
  </si>
  <si>
    <t>OBESITY</t>
  </si>
  <si>
    <t>FLUID_ELECTROLYTE</t>
  </si>
  <si>
    <t>DEFICIENCY_ANEMIAS</t>
  </si>
  <si>
    <t>ALCOHOL_ABUSE</t>
  </si>
  <si>
    <t>DRUG_ABUSE</t>
  </si>
  <si>
    <t>PSYCHOSES</t>
  </si>
  <si>
    <t>DEPRESSION</t>
  </si>
  <si>
    <t>For log odds of N/Y</t>
  </si>
  <si>
    <t>Effect Likelihood Ratio Tests</t>
  </si>
  <si>
    <t>Nparm</t>
  </si>
  <si>
    <t>L-R ChiSquare</t>
  </si>
  <si>
    <t>Abs</t>
  </si>
  <si>
    <t>MIN</t>
  </si>
  <si>
    <t>Divide</t>
  </si>
  <si>
    <t>round</t>
  </si>
  <si>
    <t>11 (5-19)</t>
  </si>
  <si>
    <t>10 (5-18)</t>
  </si>
  <si>
    <t>Cohort Stats</t>
  </si>
  <si>
    <t>Pulmonary Edema</t>
  </si>
  <si>
    <t>Gender (M, F)</t>
  </si>
  <si>
    <t>Missing Info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</si>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</sst>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0"/>
  <sheetViews>
    <sheetView tabSelected="1" topLeftCell="A35" workbookViewId="0">
      <selection activeCell="AB64" sqref="AB64"/>
    </sheetView>
  </sheetViews>
  <sheetFormatPr defaultRowHeight="15" x14ac:dyDescent="0.25"/>
  <cols>
    <col min="1" max="1" width="32.42578125" customWidth="1"/>
    <col min="2" max="2" width="12.140625" customWidth="1"/>
    <col min="3" max="3" width="14.85546875" customWidth="1"/>
    <col min="4" max="4" width="15.140625" customWidth="1"/>
    <col min="5" max="5" width="15" customWidth="1"/>
    <col min="25" max="25" width="1.7109375" customWidth="1"/>
    <col min="26" max="26" width="9.140625" hidden="1" customWidth="1"/>
    <col min="27" max="27" width="22.85546875" customWidth="1"/>
    <col min="28" max="28" width="9" customWidth="1"/>
    <col min="29" max="34" width="0" hidden="1" customWidth="1"/>
    <col min="35" max="35" width="7.7109375" hidden="1" customWidth="1"/>
  </cols>
  <sheetData>
    <row r="1" spans="1:27" x14ac:dyDescent="0.25">
      <c r="A1" t="s">
        <v>125</v>
      </c>
      <c r="B1" t="s">
        <v>27</v>
      </c>
      <c r="C1" t="s">
        <v>28</v>
      </c>
    </row>
    <row r="2" spans="1:27" x14ac:dyDescent="0.25">
      <c r="A2" t="s">
        <v>26</v>
      </c>
      <c r="B2">
        <v>2845</v>
      </c>
      <c r="C2" s="3">
        <v>13001</v>
      </c>
    </row>
    <row r="3" spans="1:27" x14ac:dyDescent="0.25">
      <c r="A3" t="s">
        <v>126</v>
      </c>
      <c r="B3">
        <v>2586</v>
      </c>
      <c r="C3">
        <v>13260</v>
      </c>
    </row>
    <row r="4" spans="1:27" x14ac:dyDescent="0.25">
      <c r="A4" t="s">
        <v>127</v>
      </c>
      <c r="B4">
        <v>8962</v>
      </c>
      <c r="C4">
        <v>6863</v>
      </c>
    </row>
    <row r="5" spans="1:27" x14ac:dyDescent="0.25">
      <c r="A5" t="s">
        <v>128</v>
      </c>
      <c r="B5">
        <v>6491</v>
      </c>
    </row>
    <row r="6" spans="1:27" x14ac:dyDescent="0.25">
      <c r="A6" t="s">
        <v>129</v>
      </c>
      <c r="B6" s="3">
        <v>22575</v>
      </c>
    </row>
    <row r="7" spans="1:27" x14ac:dyDescent="0.25">
      <c r="B7" s="3"/>
    </row>
    <row r="8" spans="1:27" x14ac:dyDescent="0.25">
      <c r="B8" s="3"/>
    </row>
    <row r="9" spans="1:27" x14ac:dyDescent="0.25">
      <c r="A9" t="s">
        <v>26</v>
      </c>
      <c r="B9" t="s">
        <v>27</v>
      </c>
      <c r="C9" t="s">
        <v>28</v>
      </c>
      <c r="D9" t="s">
        <v>29</v>
      </c>
    </row>
    <row r="10" spans="1:27" x14ac:dyDescent="0.25">
      <c r="A10" t="s">
        <v>30</v>
      </c>
      <c r="B10" t="s">
        <v>31</v>
      </c>
      <c r="C10" t="s">
        <v>32</v>
      </c>
      <c r="D10" t="s">
        <v>33</v>
      </c>
    </row>
    <row r="11" spans="1:27" x14ac:dyDescent="0.25">
      <c r="A11" t="s">
        <v>34</v>
      </c>
      <c r="B11" t="s">
        <v>35</v>
      </c>
      <c r="C11" t="s">
        <v>36</v>
      </c>
      <c r="D11" t="s">
        <v>33</v>
      </c>
    </row>
    <row r="12" spans="1:27" x14ac:dyDescent="0.25">
      <c r="A12" t="s">
        <v>37</v>
      </c>
      <c r="B12" t="s">
        <v>38</v>
      </c>
      <c r="C12" t="s">
        <v>39</v>
      </c>
      <c r="D12" t="s">
        <v>33</v>
      </c>
    </row>
    <row r="13" spans="1:27" x14ac:dyDescent="0.25">
      <c r="A13" t="s">
        <v>40</v>
      </c>
      <c r="B13">
        <v>29.38</v>
      </c>
      <c r="C13">
        <v>13.04</v>
      </c>
      <c r="D13" t="s">
        <v>33</v>
      </c>
      <c r="AA13" t="s">
        <v>0</v>
      </c>
    </row>
    <row r="14" spans="1:27" x14ac:dyDescent="0.25">
      <c r="A14" t="s">
        <v>41</v>
      </c>
      <c r="B14">
        <v>47.22</v>
      </c>
      <c r="C14">
        <v>42.52</v>
      </c>
      <c r="D14" t="s">
        <v>33</v>
      </c>
      <c r="AA14" t="s">
        <v>52</v>
      </c>
    </row>
    <row r="15" spans="1:27" x14ac:dyDescent="0.25">
      <c r="A15" t="s">
        <v>42</v>
      </c>
      <c r="B15">
        <v>39.86</v>
      </c>
      <c r="C15">
        <v>32.31</v>
      </c>
      <c r="D15" t="s">
        <v>33</v>
      </c>
      <c r="F15" t="s">
        <v>2</v>
      </c>
    </row>
    <row r="17" spans="1:31" x14ac:dyDescent="0.25">
      <c r="A17" t="s">
        <v>43</v>
      </c>
    </row>
    <row r="18" spans="1:31" x14ac:dyDescent="0.25">
      <c r="A18" t="s">
        <v>14</v>
      </c>
      <c r="B18">
        <v>18.59</v>
      </c>
      <c r="C18">
        <v>17.39</v>
      </c>
      <c r="D18" t="s">
        <v>33</v>
      </c>
      <c r="E18" t="s">
        <v>44</v>
      </c>
    </row>
    <row r="19" spans="1:31" x14ac:dyDescent="0.25">
      <c r="A19" t="s">
        <v>13</v>
      </c>
      <c r="B19">
        <v>19.82</v>
      </c>
      <c r="C19">
        <v>21.12</v>
      </c>
      <c r="AA19" t="s">
        <v>53</v>
      </c>
    </row>
    <row r="20" spans="1:31" x14ac:dyDescent="0.25">
      <c r="A20" t="s">
        <v>45</v>
      </c>
      <c r="B20">
        <v>49.49</v>
      </c>
      <c r="C20">
        <v>37.31</v>
      </c>
    </row>
    <row r="21" spans="1:31" x14ac:dyDescent="0.25">
      <c r="A21" t="s">
        <v>15</v>
      </c>
      <c r="B21">
        <v>12.09</v>
      </c>
      <c r="C21">
        <v>24.18</v>
      </c>
      <c r="AA21" t="s">
        <v>54</v>
      </c>
      <c r="AB21" t="s">
        <v>55</v>
      </c>
      <c r="AC21" t="s">
        <v>56</v>
      </c>
      <c r="AD21" t="s">
        <v>57</v>
      </c>
      <c r="AE21" t="s">
        <v>58</v>
      </c>
    </row>
    <row r="22" spans="1:31" x14ac:dyDescent="0.25">
      <c r="AA22" t="s">
        <v>59</v>
      </c>
      <c r="AB22">
        <v>-1418.1310000000001</v>
      </c>
      <c r="AC22">
        <v>22</v>
      </c>
      <c r="AD22">
        <v>-2836.26</v>
      </c>
      <c r="AE22" t="s">
        <v>60</v>
      </c>
    </row>
    <row r="23" spans="1:31" x14ac:dyDescent="0.25">
      <c r="A23" t="s">
        <v>6</v>
      </c>
      <c r="B23" s="2" t="s">
        <v>123</v>
      </c>
      <c r="C23" t="s">
        <v>124</v>
      </c>
      <c r="D23">
        <v>1.6000000000000001E-3</v>
      </c>
      <c r="AA23" t="s">
        <v>61</v>
      </c>
      <c r="AB23">
        <v>7625.4639999999999</v>
      </c>
    </row>
    <row r="24" spans="1:31" x14ac:dyDescent="0.25">
      <c r="A24" t="s">
        <v>46</v>
      </c>
      <c r="B24">
        <v>51.6</v>
      </c>
      <c r="C24">
        <v>47.86</v>
      </c>
      <c r="D24" t="s">
        <v>47</v>
      </c>
      <c r="AA24" t="s">
        <v>62</v>
      </c>
      <c r="AB24">
        <v>6207.3329999999996</v>
      </c>
    </row>
    <row r="25" spans="1:31" x14ac:dyDescent="0.25">
      <c r="A25" t="s">
        <v>48</v>
      </c>
      <c r="B25">
        <v>21.14</v>
      </c>
      <c r="C25">
        <v>11.64</v>
      </c>
      <c r="D25">
        <v>2.9999999999999997E-4</v>
      </c>
    </row>
    <row r="26" spans="1:31" x14ac:dyDescent="0.25">
      <c r="D26" t="s">
        <v>33</v>
      </c>
    </row>
    <row r="27" spans="1:31" x14ac:dyDescent="0.25">
      <c r="A27" t="s">
        <v>49</v>
      </c>
      <c r="B27">
        <v>19.260000000000002</v>
      </c>
      <c r="C27">
        <v>15.14</v>
      </c>
      <c r="D27" t="s">
        <v>33</v>
      </c>
    </row>
    <row r="28" spans="1:31" x14ac:dyDescent="0.25">
      <c r="A28" t="s">
        <v>50</v>
      </c>
      <c r="B28">
        <v>36.17</v>
      </c>
      <c r="C28">
        <v>29.97</v>
      </c>
      <c r="D28" t="s">
        <v>33</v>
      </c>
    </row>
    <row r="29" spans="1:31" x14ac:dyDescent="0.25">
      <c r="A29" t="s">
        <v>51</v>
      </c>
      <c r="B29">
        <v>20.81</v>
      </c>
      <c r="C29">
        <v>14.24</v>
      </c>
      <c r="D29" t="s">
        <v>33</v>
      </c>
      <c r="AA29" t="s">
        <v>2</v>
      </c>
      <c r="AB29" t="s">
        <v>2</v>
      </c>
    </row>
    <row r="30" spans="1:31" x14ac:dyDescent="0.25">
      <c r="AA30" t="s">
        <v>63</v>
      </c>
      <c r="AB30">
        <v>-0.22850000000000001</v>
      </c>
    </row>
    <row r="31" spans="1:31" x14ac:dyDescent="0.25">
      <c r="A31" t="s">
        <v>0</v>
      </c>
      <c r="AA31" t="s">
        <v>64</v>
      </c>
      <c r="AB31">
        <v>15297</v>
      </c>
    </row>
    <row r="32" spans="1:31" x14ac:dyDescent="0.25">
      <c r="AA32" t="s">
        <v>65</v>
      </c>
      <c r="AB32">
        <v>15473.3</v>
      </c>
    </row>
    <row r="33" spans="1:29" x14ac:dyDescent="0.25">
      <c r="A33" t="s">
        <v>10</v>
      </c>
      <c r="AA33" t="s">
        <v>66</v>
      </c>
      <c r="AB33">
        <v>15791</v>
      </c>
    </row>
    <row r="34" spans="1:29" x14ac:dyDescent="0.25">
      <c r="A34" t="s">
        <v>11</v>
      </c>
    </row>
    <row r="36" spans="1:29" x14ac:dyDescent="0.25">
      <c r="A36" t="s">
        <v>3</v>
      </c>
      <c r="B36" t="s">
        <v>21</v>
      </c>
      <c r="C36" t="s">
        <v>22</v>
      </c>
      <c r="D36" t="s">
        <v>23</v>
      </c>
      <c r="E36" t="s">
        <v>24</v>
      </c>
    </row>
    <row r="37" spans="1:29" x14ac:dyDescent="0.25">
      <c r="A37" t="s">
        <v>4</v>
      </c>
      <c r="B37" s="1">
        <v>0.97736199999999995</v>
      </c>
      <c r="C37" s="1">
        <v>0.97361500000000001</v>
      </c>
      <c r="D37" s="1">
        <v>0.98108700000000004</v>
      </c>
      <c r="AA37" t="s">
        <v>67</v>
      </c>
      <c r="AB37" t="s">
        <v>68</v>
      </c>
      <c r="AC37" t="s">
        <v>69</v>
      </c>
    </row>
    <row r="38" spans="1:29" x14ac:dyDescent="0.25">
      <c r="A38" t="s">
        <v>5</v>
      </c>
      <c r="B38" s="1">
        <v>0.88222199999999995</v>
      </c>
      <c r="C38" s="1">
        <v>0.87038400000000005</v>
      </c>
      <c r="D38" s="1">
        <v>0.89413100000000001</v>
      </c>
      <c r="AA38" t="s">
        <v>70</v>
      </c>
      <c r="AB38">
        <v>-0.22800000000000001</v>
      </c>
      <c r="AC38" t="s">
        <v>71</v>
      </c>
    </row>
    <row r="39" spans="1:29" x14ac:dyDescent="0.25">
      <c r="A39" t="s">
        <v>6</v>
      </c>
      <c r="B39" s="1">
        <v>1.1501300000000001</v>
      </c>
      <c r="C39" s="1">
        <v>1.130841</v>
      </c>
      <c r="D39" s="1">
        <v>1.169821</v>
      </c>
      <c r="AA39" t="s">
        <v>72</v>
      </c>
      <c r="AB39">
        <v>-0.36099999999999999</v>
      </c>
      <c r="AC39" t="s">
        <v>73</v>
      </c>
    </row>
    <row r="40" spans="1:29" x14ac:dyDescent="0.25">
      <c r="B40" s="1"/>
      <c r="C40" s="1"/>
      <c r="D40" s="1"/>
      <c r="AA40" t="s">
        <v>74</v>
      </c>
      <c r="AB40">
        <v>0.4829</v>
      </c>
      <c r="AC40" t="s">
        <v>75</v>
      </c>
    </row>
    <row r="41" spans="1:29" x14ac:dyDescent="0.25">
      <c r="A41" t="s">
        <v>18</v>
      </c>
      <c r="B41" s="1">
        <v>1.2345330000000001</v>
      </c>
      <c r="C41" s="1">
        <v>1.0754735</v>
      </c>
      <c r="D41" s="1">
        <v>1.4154374999999999</v>
      </c>
      <c r="E41">
        <v>2.8E-3</v>
      </c>
      <c r="AA41" t="s">
        <v>76</v>
      </c>
      <c r="AB41">
        <v>0.3896</v>
      </c>
      <c r="AC41" t="s">
        <v>77</v>
      </c>
    </row>
    <row r="42" spans="1:29" x14ac:dyDescent="0.25">
      <c r="A42" t="s">
        <v>17</v>
      </c>
      <c r="B42" s="1">
        <v>1.3700348</v>
      </c>
      <c r="C42" s="1">
        <v>1.2026954000000001</v>
      </c>
      <c r="D42" s="1">
        <v>1.5589904000000001</v>
      </c>
      <c r="E42" t="s">
        <v>1</v>
      </c>
      <c r="AA42" t="s">
        <v>78</v>
      </c>
      <c r="AB42">
        <v>0.31109999999999999</v>
      </c>
      <c r="AC42" t="s">
        <v>79</v>
      </c>
    </row>
    <row r="43" spans="1:29" x14ac:dyDescent="0.25">
      <c r="A43" t="s">
        <v>16</v>
      </c>
      <c r="B43" s="1">
        <v>1.0211855999999999</v>
      </c>
      <c r="C43" s="1">
        <v>0.9131011</v>
      </c>
      <c r="D43" s="1">
        <v>1.1422973000000001</v>
      </c>
      <c r="E43">
        <v>0.71360000000000001</v>
      </c>
      <c r="AA43" t="s">
        <v>80</v>
      </c>
      <c r="AB43">
        <v>0.14760000000000001</v>
      </c>
      <c r="AC43" t="s">
        <v>81</v>
      </c>
    </row>
    <row r="44" spans="1:29" x14ac:dyDescent="0.25">
      <c r="A44" t="s">
        <v>19</v>
      </c>
      <c r="B44" s="1"/>
      <c r="C44" s="1"/>
      <c r="D44" s="1"/>
      <c r="AA44" t="s">
        <v>82</v>
      </c>
      <c r="AB44">
        <v>15791</v>
      </c>
      <c r="AC44" t="s">
        <v>83</v>
      </c>
    </row>
    <row r="45" spans="1:29" x14ac:dyDescent="0.25">
      <c r="A45" t="s">
        <v>14</v>
      </c>
      <c r="B45" s="1">
        <v>0.5681794</v>
      </c>
      <c r="C45" s="1">
        <v>0.4814099</v>
      </c>
      <c r="D45" s="1">
        <v>0.668937</v>
      </c>
      <c r="E45" t="s">
        <v>1</v>
      </c>
    </row>
    <row r="46" spans="1:29" x14ac:dyDescent="0.25">
      <c r="A46" t="s">
        <v>13</v>
      </c>
      <c r="B46" s="1">
        <v>9.4634599999999999E-2</v>
      </c>
      <c r="C46" s="1">
        <v>7.5184100000000004E-2</v>
      </c>
      <c r="D46" s="1">
        <v>0.1182081</v>
      </c>
      <c r="E46" t="s">
        <v>1</v>
      </c>
    </row>
    <row r="47" spans="1:29" x14ac:dyDescent="0.25">
      <c r="A47" t="s">
        <v>15</v>
      </c>
      <c r="B47" s="1">
        <v>0.77889419999999998</v>
      </c>
      <c r="C47" s="1">
        <v>0.67570490000000005</v>
      </c>
      <c r="D47" s="1">
        <v>0.89694289999999999</v>
      </c>
      <c r="E47">
        <v>5.0000000000000001E-4</v>
      </c>
      <c r="AA47" t="s">
        <v>84</v>
      </c>
    </row>
    <row r="48" spans="1:29" x14ac:dyDescent="0.25">
      <c r="A48" t="s">
        <v>20</v>
      </c>
      <c r="B48" s="1">
        <v>1.7739739999999999</v>
      </c>
      <c r="C48" s="1">
        <v>1.5604235</v>
      </c>
      <c r="D48" s="1">
        <v>2.0164558000000001</v>
      </c>
      <c r="E48" t="s">
        <v>1</v>
      </c>
    </row>
    <row r="49" spans="1:36" x14ac:dyDescent="0.25">
      <c r="A49" t="s">
        <v>25</v>
      </c>
      <c r="B49" s="1">
        <v>1.3646891999999999</v>
      </c>
      <c r="C49" s="1">
        <v>1.1832370000000001</v>
      </c>
      <c r="D49" s="1">
        <v>1.5738901000000001</v>
      </c>
      <c r="E49" t="s">
        <v>1</v>
      </c>
    </row>
    <row r="50" spans="1:36" x14ac:dyDescent="0.25">
      <c r="A50" t="s">
        <v>7</v>
      </c>
      <c r="B50" s="1">
        <v>0.76600049999999997</v>
      </c>
      <c r="C50" s="1">
        <v>0.65428580000000003</v>
      </c>
      <c r="D50" s="1">
        <v>0.89414649999999996</v>
      </c>
      <c r="E50">
        <v>6.9999999999999999E-4</v>
      </c>
    </row>
    <row r="51" spans="1:36" x14ac:dyDescent="0.25">
      <c r="A51" t="s">
        <v>8</v>
      </c>
      <c r="B51" s="1">
        <v>0.84630669999999997</v>
      </c>
      <c r="C51" s="1">
        <v>0.74961319999999998</v>
      </c>
      <c r="D51" s="1">
        <v>0.95463699999999996</v>
      </c>
      <c r="E51">
        <v>6.6E-3</v>
      </c>
      <c r="AA51" t="s">
        <v>85</v>
      </c>
    </row>
    <row r="52" spans="1:36" x14ac:dyDescent="0.25">
      <c r="A52" t="s">
        <v>9</v>
      </c>
      <c r="B52" s="1">
        <v>0.71074329999999997</v>
      </c>
      <c r="C52" s="1">
        <v>0.60319429999999996</v>
      </c>
      <c r="D52" s="1">
        <v>0.83446489999999995</v>
      </c>
      <c r="E52" t="s">
        <v>1</v>
      </c>
    </row>
    <row r="53" spans="1:36" x14ac:dyDescent="0.25">
      <c r="AA53" t="s">
        <v>86</v>
      </c>
      <c r="AB53" t="s">
        <v>56</v>
      </c>
      <c r="AC53" t="s">
        <v>55</v>
      </c>
      <c r="AD53" t="s">
        <v>57</v>
      </c>
    </row>
    <row r="54" spans="1:36" x14ac:dyDescent="0.25">
      <c r="AA54" t="s">
        <v>85</v>
      </c>
      <c r="AB54">
        <v>2423</v>
      </c>
      <c r="AC54">
        <v>2922.3085999999998</v>
      </c>
      <c r="AD54">
        <v>5844.6170000000002</v>
      </c>
    </row>
    <row r="55" spans="1:36" x14ac:dyDescent="0.25">
      <c r="AA55" t="s">
        <v>87</v>
      </c>
      <c r="AB55">
        <v>2445</v>
      </c>
      <c r="AC55">
        <v>4703.1553999999996</v>
      </c>
      <c r="AE55" t="s">
        <v>58</v>
      </c>
    </row>
    <row r="56" spans="1:36" x14ac:dyDescent="0.25">
      <c r="AA56" t="s">
        <v>88</v>
      </c>
      <c r="AB56">
        <v>22</v>
      </c>
      <c r="AC56">
        <v>7625.4639999999999</v>
      </c>
      <c r="AD56" t="s">
        <v>1</v>
      </c>
    </row>
    <row r="61" spans="1:36" x14ac:dyDescent="0.25">
      <c r="AA61" t="s">
        <v>89</v>
      </c>
    </row>
    <row r="63" spans="1:36" x14ac:dyDescent="0.25">
      <c r="AA63" t="s">
        <v>3</v>
      </c>
      <c r="AB63" t="s">
        <v>2</v>
      </c>
      <c r="AC63" t="s">
        <v>90</v>
      </c>
      <c r="AD63" t="s">
        <v>91</v>
      </c>
      <c r="AE63" t="s">
        <v>57</v>
      </c>
      <c r="AF63" t="s">
        <v>58</v>
      </c>
      <c r="AG63" t="s">
        <v>119</v>
      </c>
      <c r="AH63" t="s">
        <v>120</v>
      </c>
      <c r="AI63" t="s">
        <v>121</v>
      </c>
      <c r="AJ63" t="s">
        <v>122</v>
      </c>
    </row>
    <row r="64" spans="1:36" x14ac:dyDescent="0.25">
      <c r="AA64" t="s">
        <v>92</v>
      </c>
      <c r="AB64">
        <v>1</v>
      </c>
      <c r="AC64">
        <v>-0.14731830000000001</v>
      </c>
      <c r="AD64">
        <v>5.3806E-2</v>
      </c>
      <c r="AE64">
        <v>7.5</v>
      </c>
      <c r="AF64">
        <v>6.1999999999999998E-3</v>
      </c>
      <c r="AG64">
        <f>ABS(AC64)</f>
        <v>0.14731830000000001</v>
      </c>
      <c r="AH64">
        <f>MIN(AG64:AG86)</f>
        <v>0.11975761</v>
      </c>
      <c r="AI64">
        <f>AC64/AH64</f>
        <v>-1.2301372747836234</v>
      </c>
      <c r="AJ64">
        <v>-1</v>
      </c>
    </row>
    <row r="65" spans="6:36" x14ac:dyDescent="0.25">
      <c r="AA65" t="s">
        <v>93</v>
      </c>
      <c r="AC65">
        <v>0.59782137999999996</v>
      </c>
      <c r="AD65">
        <v>8.3972000000000005E-2</v>
      </c>
      <c r="AE65">
        <v>50.68</v>
      </c>
      <c r="AF65" t="s">
        <v>1</v>
      </c>
      <c r="AG65">
        <f t="shared" ref="AG65:AG85" si="0">ABS(AC65)</f>
        <v>0.59782137999999996</v>
      </c>
      <c r="AH65">
        <f>MIN(AG65:AG87)</f>
        <v>0.11975761</v>
      </c>
      <c r="AI65">
        <f>AC65/AH65</f>
        <v>4.9919281121258177</v>
      </c>
      <c r="AJ65">
        <v>5</v>
      </c>
    </row>
    <row r="66" spans="6:36" x14ac:dyDescent="0.25">
      <c r="F66" t="s">
        <v>12</v>
      </c>
      <c r="AA66" t="s">
        <v>94</v>
      </c>
      <c r="AC66">
        <v>0.90309077000000004</v>
      </c>
      <c r="AD66">
        <v>9.1792700000000005E-2</v>
      </c>
      <c r="AE66">
        <v>96.79</v>
      </c>
      <c r="AF66" t="s">
        <v>1</v>
      </c>
      <c r="AG66">
        <f t="shared" si="0"/>
        <v>0.90309077000000004</v>
      </c>
      <c r="AH66">
        <v>0.11975761</v>
      </c>
      <c r="AI66">
        <f>AC66/AH66</f>
        <v>7.5409885851930412</v>
      </c>
      <c r="AJ66">
        <v>8</v>
      </c>
    </row>
    <row r="67" spans="6:36" x14ac:dyDescent="0.25">
      <c r="F67">
        <v>0.94436719999999996</v>
      </c>
      <c r="AA67" t="s">
        <v>95</v>
      </c>
      <c r="AC67">
        <v>1.1500553600000001</v>
      </c>
      <c r="AD67">
        <v>4.5432899999999998E-2</v>
      </c>
      <c r="AE67">
        <v>640.76</v>
      </c>
      <c r="AF67" t="s">
        <v>1</v>
      </c>
      <c r="AG67">
        <f t="shared" si="0"/>
        <v>1.1500553600000001</v>
      </c>
      <c r="AH67">
        <v>0.11975761</v>
      </c>
      <c r="AI67">
        <f t="shared" ref="AI67:AI86" si="1">AC67/AH67</f>
        <v>9.6031923148766918</v>
      </c>
      <c r="AJ67">
        <v>10</v>
      </c>
    </row>
    <row r="68" spans="6:36" x14ac:dyDescent="0.25">
      <c r="F68">
        <v>1.3951674999999999</v>
      </c>
      <c r="AA68" t="s">
        <v>96</v>
      </c>
      <c r="AC68">
        <v>0.51869929000000004</v>
      </c>
      <c r="AD68">
        <v>0.20212730000000001</v>
      </c>
      <c r="AE68">
        <v>6.59</v>
      </c>
      <c r="AF68">
        <v>1.03E-2</v>
      </c>
      <c r="AG68">
        <f t="shared" si="0"/>
        <v>0.51869929000000004</v>
      </c>
      <c r="AH68">
        <v>0.11975761</v>
      </c>
      <c r="AI68">
        <f t="shared" si="1"/>
        <v>4.3312428329189272</v>
      </c>
      <c r="AJ68">
        <v>4</v>
      </c>
    </row>
    <row r="69" spans="6:36" x14ac:dyDescent="0.25">
      <c r="AA69" t="s">
        <v>97</v>
      </c>
      <c r="AC69">
        <v>0.61041606999999998</v>
      </c>
      <c r="AD69">
        <v>5.9206599999999998E-2</v>
      </c>
      <c r="AE69">
        <v>106.29</v>
      </c>
      <c r="AF69" t="s">
        <v>1</v>
      </c>
      <c r="AG69">
        <f t="shared" si="0"/>
        <v>0.61041606999999998</v>
      </c>
      <c r="AH69">
        <v>0.11975761</v>
      </c>
      <c r="AI69">
        <f t="shared" si="1"/>
        <v>5.0970962930873451</v>
      </c>
      <c r="AJ69">
        <v>5</v>
      </c>
    </row>
    <row r="70" spans="6:36" x14ac:dyDescent="0.25">
      <c r="AA70" t="s">
        <v>98</v>
      </c>
      <c r="AC70">
        <v>0.86234942999999997</v>
      </c>
      <c r="AD70">
        <v>5.8314400000000002E-2</v>
      </c>
      <c r="AE70">
        <v>218.68</v>
      </c>
      <c r="AF70" t="s">
        <v>1</v>
      </c>
      <c r="AG70">
        <f t="shared" si="0"/>
        <v>0.86234942999999997</v>
      </c>
      <c r="AH70">
        <v>0.11975761</v>
      </c>
      <c r="AI70">
        <f t="shared" si="1"/>
        <v>7.2007902462315334</v>
      </c>
      <c r="AJ70">
        <v>7</v>
      </c>
    </row>
    <row r="71" spans="6:36" x14ac:dyDescent="0.25">
      <c r="AA71" t="s">
        <v>99</v>
      </c>
      <c r="AC71">
        <v>1.0219086500000001</v>
      </c>
      <c r="AD71">
        <v>0.1141741</v>
      </c>
      <c r="AE71">
        <v>80.11</v>
      </c>
      <c r="AF71" t="s">
        <v>1</v>
      </c>
      <c r="AG71">
        <f t="shared" si="0"/>
        <v>1.0219086500000001</v>
      </c>
      <c r="AH71">
        <v>0.11975761</v>
      </c>
      <c r="AI71">
        <f t="shared" si="1"/>
        <v>8.5331416517079806</v>
      </c>
      <c r="AJ71">
        <v>9</v>
      </c>
    </row>
    <row r="72" spans="6:36" x14ac:dyDescent="0.25">
      <c r="AA72" t="s">
        <v>100</v>
      </c>
      <c r="AC72">
        <v>0.62229648999999998</v>
      </c>
      <c r="AD72">
        <v>8.2771700000000004E-2</v>
      </c>
      <c r="AE72">
        <v>56.52</v>
      </c>
      <c r="AF72" t="s">
        <v>1</v>
      </c>
      <c r="AG72">
        <f t="shared" si="0"/>
        <v>0.62229648999999998</v>
      </c>
      <c r="AH72">
        <v>0.11975761</v>
      </c>
      <c r="AI72">
        <f t="shared" si="1"/>
        <v>5.196300176665182</v>
      </c>
      <c r="AJ72">
        <v>5</v>
      </c>
    </row>
    <row r="73" spans="6:36" x14ac:dyDescent="0.25">
      <c r="AA73" t="s">
        <v>101</v>
      </c>
      <c r="AC73">
        <v>0.35943725999999998</v>
      </c>
      <c r="AD73">
        <v>9.6687499999999996E-2</v>
      </c>
      <c r="AE73">
        <v>13.82</v>
      </c>
      <c r="AF73">
        <v>2.0000000000000001E-4</v>
      </c>
      <c r="AG73">
        <f t="shared" si="0"/>
        <v>0.35943725999999998</v>
      </c>
      <c r="AH73">
        <v>0.11975761</v>
      </c>
      <c r="AI73">
        <f t="shared" si="1"/>
        <v>3.0013730233928348</v>
      </c>
      <c r="AJ73">
        <v>3</v>
      </c>
    </row>
    <row r="74" spans="6:36" x14ac:dyDescent="0.25">
      <c r="AA74" t="s">
        <v>102</v>
      </c>
      <c r="AC74">
        <v>0.77637292999999996</v>
      </c>
      <c r="AD74">
        <v>0.31270490000000001</v>
      </c>
      <c r="AE74">
        <v>6.16</v>
      </c>
      <c r="AF74">
        <v>1.2999999999999999E-2</v>
      </c>
      <c r="AG74">
        <f t="shared" si="0"/>
        <v>0.77637292999999996</v>
      </c>
      <c r="AH74">
        <v>0.11975761</v>
      </c>
      <c r="AI74">
        <f t="shared" si="1"/>
        <v>6.482869272357723</v>
      </c>
      <c r="AJ74">
        <v>7</v>
      </c>
    </row>
    <row r="75" spans="6:36" x14ac:dyDescent="0.25">
      <c r="F75" t="s">
        <v>12</v>
      </c>
      <c r="AA75" t="s">
        <v>103</v>
      </c>
      <c r="AC75">
        <v>1.26988433</v>
      </c>
      <c r="AD75">
        <v>0.34667419999999999</v>
      </c>
      <c r="AE75">
        <v>13.42</v>
      </c>
      <c r="AF75">
        <v>2.0000000000000001E-4</v>
      </c>
      <c r="AG75">
        <f t="shared" si="0"/>
        <v>1.26988433</v>
      </c>
      <c r="AH75">
        <v>0.11975761</v>
      </c>
      <c r="AI75">
        <f t="shared" si="1"/>
        <v>10.603788185151657</v>
      </c>
      <c r="AJ75">
        <v>11</v>
      </c>
    </row>
    <row r="76" spans="6:36" x14ac:dyDescent="0.25">
      <c r="F76">
        <v>0.82482569999999999</v>
      </c>
      <c r="AA76" t="s">
        <v>104</v>
      </c>
      <c r="AC76">
        <v>-0.2529247</v>
      </c>
      <c r="AD76">
        <v>8.4831299999999998E-2</v>
      </c>
      <c r="AE76">
        <v>8.89</v>
      </c>
      <c r="AF76">
        <v>2.8999999999999998E-3</v>
      </c>
      <c r="AG76">
        <f t="shared" si="0"/>
        <v>0.2529247</v>
      </c>
      <c r="AH76">
        <v>0.11975761</v>
      </c>
      <c r="AI76">
        <f t="shared" si="1"/>
        <v>-2.1119718404533958</v>
      </c>
      <c r="AJ76">
        <v>-2</v>
      </c>
    </row>
    <row r="77" spans="6:36" x14ac:dyDescent="0.25">
      <c r="F77">
        <v>1.5737053999999999</v>
      </c>
      <c r="AA77" t="s">
        <v>105</v>
      </c>
      <c r="AC77">
        <v>0.74673040999999996</v>
      </c>
      <c r="AD77">
        <v>7.1670800000000007E-2</v>
      </c>
      <c r="AE77">
        <v>108.55</v>
      </c>
      <c r="AF77" t="s">
        <v>1</v>
      </c>
      <c r="AG77">
        <f t="shared" si="0"/>
        <v>0.74673040999999996</v>
      </c>
      <c r="AH77">
        <v>0.11975761</v>
      </c>
      <c r="AI77">
        <f t="shared" si="1"/>
        <v>6.2353483006215633</v>
      </c>
      <c r="AJ77">
        <v>6</v>
      </c>
    </row>
    <row r="78" spans="6:36" x14ac:dyDescent="0.25">
      <c r="AA78" t="s">
        <v>106</v>
      </c>
      <c r="AC78">
        <v>0.85373478000000003</v>
      </c>
      <c r="AD78">
        <v>0.16993910000000001</v>
      </c>
      <c r="AE78">
        <v>25.24</v>
      </c>
      <c r="AF78" t="s">
        <v>1</v>
      </c>
      <c r="AG78">
        <f t="shared" si="0"/>
        <v>0.85373478000000003</v>
      </c>
      <c r="AH78">
        <v>0.11975761</v>
      </c>
      <c r="AI78">
        <f t="shared" si="1"/>
        <v>7.1288561954434462</v>
      </c>
      <c r="AJ78">
        <v>7</v>
      </c>
    </row>
    <row r="79" spans="6:36" x14ac:dyDescent="0.25">
      <c r="AA79" t="s">
        <v>107</v>
      </c>
      <c r="AC79">
        <v>0.25623941</v>
      </c>
      <c r="AD79">
        <v>8.5403900000000005E-2</v>
      </c>
      <c r="AE79">
        <v>9</v>
      </c>
      <c r="AF79">
        <v>2.7000000000000001E-3</v>
      </c>
      <c r="AG79">
        <f t="shared" si="0"/>
        <v>0.25623941</v>
      </c>
      <c r="AH79">
        <v>0.11975761</v>
      </c>
      <c r="AI79">
        <f t="shared" si="1"/>
        <v>2.1396503320331792</v>
      </c>
      <c r="AJ79">
        <v>2</v>
      </c>
    </row>
    <row r="80" spans="6:36" x14ac:dyDescent="0.25">
      <c r="AA80" t="s">
        <v>108</v>
      </c>
      <c r="AC80">
        <v>1.32874786</v>
      </c>
      <c r="AD80">
        <v>0.25751770000000002</v>
      </c>
      <c r="AE80">
        <v>26.62</v>
      </c>
      <c r="AF80" t="s">
        <v>1</v>
      </c>
      <c r="AG80">
        <f t="shared" si="0"/>
        <v>1.32874786</v>
      </c>
      <c r="AH80">
        <v>0.11975761</v>
      </c>
      <c r="AI80">
        <f t="shared" si="1"/>
        <v>11.095310435804455</v>
      </c>
      <c r="AJ80">
        <v>11</v>
      </c>
    </row>
    <row r="81" spans="6:36" x14ac:dyDescent="0.25">
      <c r="AA81" t="s">
        <v>109</v>
      </c>
      <c r="AC81">
        <v>0.11975761</v>
      </c>
      <c r="AD81">
        <v>4.6596899999999997E-2</v>
      </c>
      <c r="AE81">
        <v>6.61</v>
      </c>
      <c r="AF81">
        <v>1.0200000000000001E-2</v>
      </c>
      <c r="AG81">
        <f t="shared" si="0"/>
        <v>0.11975761</v>
      </c>
      <c r="AH81">
        <v>0.11975761</v>
      </c>
      <c r="AI81">
        <f t="shared" si="1"/>
        <v>1</v>
      </c>
      <c r="AJ81">
        <v>1</v>
      </c>
    </row>
    <row r="82" spans="6:36" x14ac:dyDescent="0.25">
      <c r="AA82" t="s">
        <v>110</v>
      </c>
      <c r="AC82">
        <v>1.02076502</v>
      </c>
      <c r="AD82">
        <v>7.6520099999999994E-2</v>
      </c>
      <c r="AE82">
        <v>177.95</v>
      </c>
      <c r="AF82" t="s">
        <v>1</v>
      </c>
      <c r="AG82">
        <f t="shared" si="0"/>
        <v>1.02076502</v>
      </c>
      <c r="AH82">
        <v>0.11975761</v>
      </c>
      <c r="AI82">
        <f t="shared" si="1"/>
        <v>8.5235921124344411</v>
      </c>
      <c r="AJ82">
        <v>9</v>
      </c>
    </row>
    <row r="83" spans="6:36" x14ac:dyDescent="0.25">
      <c r="AA83" t="s">
        <v>111</v>
      </c>
      <c r="AC83">
        <v>1.06283109</v>
      </c>
      <c r="AD83">
        <v>0.1131692</v>
      </c>
      <c r="AE83">
        <v>88.2</v>
      </c>
      <c r="AF83" t="s">
        <v>1</v>
      </c>
      <c r="AG83">
        <f t="shared" si="0"/>
        <v>1.06283109</v>
      </c>
      <c r="AH83">
        <v>0.11975761</v>
      </c>
      <c r="AI83">
        <f t="shared" si="1"/>
        <v>8.8748522118970143</v>
      </c>
      <c r="AJ83">
        <v>9</v>
      </c>
    </row>
    <row r="84" spans="6:36" x14ac:dyDescent="0.25">
      <c r="F84" t="s">
        <v>12</v>
      </c>
      <c r="AA84" t="s">
        <v>112</v>
      </c>
      <c r="AC84">
        <v>1.82782617</v>
      </c>
      <c r="AD84">
        <v>0.20019020000000001</v>
      </c>
      <c r="AE84">
        <v>83.37</v>
      </c>
      <c r="AF84" t="s">
        <v>1</v>
      </c>
      <c r="AG84">
        <f t="shared" si="0"/>
        <v>1.82782617</v>
      </c>
      <c r="AH84">
        <v>0.11975761</v>
      </c>
      <c r="AI84">
        <f t="shared" si="1"/>
        <v>15.262714160711791</v>
      </c>
      <c r="AJ84">
        <v>15</v>
      </c>
    </row>
    <row r="85" spans="6:36" x14ac:dyDescent="0.25">
      <c r="F85">
        <v>1.0701797</v>
      </c>
      <c r="AA85" t="s">
        <v>113</v>
      </c>
      <c r="AC85">
        <v>1.1439303000000001</v>
      </c>
      <c r="AD85">
        <v>0.1509789</v>
      </c>
      <c r="AE85">
        <v>57.41</v>
      </c>
      <c r="AF85" t="s">
        <v>1</v>
      </c>
      <c r="AG85">
        <f t="shared" si="0"/>
        <v>1.1439303000000001</v>
      </c>
      <c r="AH85">
        <v>0.11975761</v>
      </c>
      <c r="AI85">
        <f t="shared" si="1"/>
        <v>9.5520468386100905</v>
      </c>
      <c r="AJ85">
        <v>10</v>
      </c>
    </row>
    <row r="86" spans="6:36" x14ac:dyDescent="0.25">
      <c r="F86">
        <v>1.1706205000000001</v>
      </c>
      <c r="AA86" t="s">
        <v>114</v>
      </c>
      <c r="AC86">
        <v>1.30643168</v>
      </c>
      <c r="AD86">
        <v>0.1344253</v>
      </c>
      <c r="AE86">
        <v>94.45</v>
      </c>
      <c r="AF86" t="s">
        <v>1</v>
      </c>
      <c r="AG86">
        <f>ABS(AC86)</f>
        <v>1.30643168</v>
      </c>
      <c r="AH86">
        <v>0.11975761</v>
      </c>
      <c r="AI86">
        <f t="shared" si="1"/>
        <v>10.908965868640832</v>
      </c>
      <c r="AJ86">
        <v>11</v>
      </c>
    </row>
    <row r="87" spans="6:36" x14ac:dyDescent="0.25">
      <c r="AH87">
        <v>0.11975761</v>
      </c>
    </row>
    <row r="89" spans="6:36" x14ac:dyDescent="0.25">
      <c r="AA89" t="s">
        <v>115</v>
      </c>
    </row>
    <row r="93" spans="6:36" x14ac:dyDescent="0.25">
      <c r="F93" t="s">
        <v>12</v>
      </c>
    </row>
    <row r="94" spans="6:36" x14ac:dyDescent="0.25">
      <c r="F94">
        <v>6.5478173000000002</v>
      </c>
      <c r="AA94" t="s">
        <v>116</v>
      </c>
    </row>
    <row r="95" spans="6:36" x14ac:dyDescent="0.25">
      <c r="F95">
        <v>0.67191699999999999</v>
      </c>
    </row>
    <row r="96" spans="6:36" x14ac:dyDescent="0.25">
      <c r="F96">
        <v>0.13996149999999999</v>
      </c>
      <c r="AA96" t="s">
        <v>86</v>
      </c>
      <c r="AB96" t="s">
        <v>117</v>
      </c>
      <c r="AC96" t="s">
        <v>56</v>
      </c>
      <c r="AD96" t="s">
        <v>118</v>
      </c>
      <c r="AE96" t="s">
        <v>58</v>
      </c>
      <c r="AF96" t="s">
        <v>2</v>
      </c>
    </row>
    <row r="97" spans="6:31" x14ac:dyDescent="0.25">
      <c r="F97">
        <v>0.88487389999999999</v>
      </c>
      <c r="AA97" t="s">
        <v>92</v>
      </c>
      <c r="AB97">
        <v>1</v>
      </c>
      <c r="AC97">
        <v>1</v>
      </c>
      <c r="AD97">
        <v>7.4367377799999996</v>
      </c>
      <c r="AE97">
        <v>6.4000000000000003E-3</v>
      </c>
    </row>
    <row r="98" spans="6:31" x14ac:dyDescent="0.25">
      <c r="F98">
        <v>0.18227769999999999</v>
      </c>
      <c r="AA98" t="s">
        <v>93</v>
      </c>
      <c r="AB98">
        <v>1</v>
      </c>
      <c r="AC98">
        <v>1</v>
      </c>
      <c r="AD98">
        <v>55.010306900000003</v>
      </c>
      <c r="AE98" t="s">
        <v>1</v>
      </c>
    </row>
    <row r="99" spans="6:31" x14ac:dyDescent="0.25">
      <c r="F99">
        <v>1.4859327</v>
      </c>
      <c r="AA99" t="s">
        <v>94</v>
      </c>
      <c r="AB99">
        <v>1</v>
      </c>
      <c r="AC99">
        <v>1</v>
      </c>
      <c r="AD99">
        <v>113.6557</v>
      </c>
      <c r="AE99" t="s">
        <v>1</v>
      </c>
    </row>
    <row r="100" spans="6:31" x14ac:dyDescent="0.25">
      <c r="F100">
        <v>0.25071949999999998</v>
      </c>
      <c r="AA100" t="s">
        <v>95</v>
      </c>
      <c r="AB100">
        <v>1</v>
      </c>
      <c r="AC100">
        <v>1</v>
      </c>
      <c r="AD100">
        <v>744.68789500000003</v>
      </c>
      <c r="AE100" t="s">
        <v>1</v>
      </c>
    </row>
    <row r="101" spans="6:31" x14ac:dyDescent="0.25">
      <c r="F101">
        <v>2.0690678</v>
      </c>
      <c r="AA101" t="s">
        <v>96</v>
      </c>
      <c r="AB101">
        <v>1</v>
      </c>
      <c r="AC101">
        <v>1</v>
      </c>
      <c r="AD101">
        <v>7.1739013099999998</v>
      </c>
      <c r="AE101">
        <v>7.4000000000000003E-3</v>
      </c>
    </row>
    <row r="102" spans="6:31" x14ac:dyDescent="0.25">
      <c r="F102">
        <v>11.253409</v>
      </c>
      <c r="AA102" t="s">
        <v>97</v>
      </c>
      <c r="AB102">
        <v>1</v>
      </c>
      <c r="AC102">
        <v>1</v>
      </c>
      <c r="AD102">
        <v>114.758132</v>
      </c>
      <c r="AE102" t="s">
        <v>1</v>
      </c>
    </row>
    <row r="103" spans="6:31" x14ac:dyDescent="0.25">
      <c r="F103">
        <v>1.6390359000000001</v>
      </c>
      <c r="AA103" t="s">
        <v>98</v>
      </c>
      <c r="AB103">
        <v>1</v>
      </c>
      <c r="AC103">
        <v>1</v>
      </c>
      <c r="AD103">
        <v>246.689909</v>
      </c>
      <c r="AE103" t="s">
        <v>1</v>
      </c>
    </row>
    <row r="104" spans="6:31" x14ac:dyDescent="0.25">
      <c r="F104">
        <v>8.8164800999999997</v>
      </c>
      <c r="AA104" t="s">
        <v>99</v>
      </c>
      <c r="AB104">
        <v>1</v>
      </c>
      <c r="AC104">
        <v>1</v>
      </c>
      <c r="AD104">
        <v>94.468274199999996</v>
      </c>
      <c r="AE104" t="s">
        <v>1</v>
      </c>
    </row>
    <row r="105" spans="6:31" x14ac:dyDescent="0.25">
      <c r="F105">
        <v>0.89384600000000003</v>
      </c>
      <c r="AA105" t="s">
        <v>100</v>
      </c>
      <c r="AB105">
        <v>1</v>
      </c>
      <c r="AC105">
        <v>1</v>
      </c>
      <c r="AD105">
        <v>62.332731699999997</v>
      </c>
      <c r="AE105" t="s">
        <v>1</v>
      </c>
    </row>
    <row r="106" spans="6:31" x14ac:dyDescent="0.25">
      <c r="AA106" t="s">
        <v>101</v>
      </c>
      <c r="AB106">
        <v>1</v>
      </c>
      <c r="AC106">
        <v>1</v>
      </c>
      <c r="AD106">
        <v>14.3759675</v>
      </c>
      <c r="AE106">
        <v>1E-4</v>
      </c>
    </row>
    <row r="107" spans="6:31" x14ac:dyDescent="0.25">
      <c r="AA107" t="s">
        <v>102</v>
      </c>
      <c r="AB107">
        <v>1</v>
      </c>
      <c r="AC107">
        <v>1</v>
      </c>
      <c r="AD107">
        <v>7.1425078099999997</v>
      </c>
      <c r="AE107">
        <v>7.4999999999999997E-3</v>
      </c>
    </row>
    <row r="108" spans="6:31" x14ac:dyDescent="0.25">
      <c r="AA108" t="s">
        <v>103</v>
      </c>
      <c r="AB108">
        <v>1</v>
      </c>
      <c r="AC108">
        <v>1</v>
      </c>
      <c r="AD108">
        <v>17.451016599999999</v>
      </c>
      <c r="AE108" t="s">
        <v>1</v>
      </c>
    </row>
    <row r="109" spans="6:31" x14ac:dyDescent="0.25">
      <c r="AA109" t="s">
        <v>104</v>
      </c>
      <c r="AB109">
        <v>1</v>
      </c>
      <c r="AC109">
        <v>1</v>
      </c>
      <c r="AD109">
        <v>8.7551447299999996</v>
      </c>
      <c r="AE109">
        <v>3.0999999999999999E-3</v>
      </c>
    </row>
    <row r="110" spans="6:31" x14ac:dyDescent="0.25">
      <c r="AA110" t="s">
        <v>105</v>
      </c>
      <c r="AB110">
        <v>1</v>
      </c>
      <c r="AC110">
        <v>1</v>
      </c>
      <c r="AD110">
        <v>121.71016299999999</v>
      </c>
      <c r="AE110" t="s">
        <v>1</v>
      </c>
    </row>
    <row r="111" spans="6:31" x14ac:dyDescent="0.25">
      <c r="AA111" t="s">
        <v>106</v>
      </c>
      <c r="AB111">
        <v>1</v>
      </c>
      <c r="AC111">
        <v>1</v>
      </c>
      <c r="AD111">
        <v>29.588303499999999</v>
      </c>
      <c r="AE111" t="s">
        <v>1</v>
      </c>
    </row>
    <row r="112" spans="6:31" x14ac:dyDescent="0.25">
      <c r="F112" t="s">
        <v>12</v>
      </c>
      <c r="AA112" t="s">
        <v>107</v>
      </c>
      <c r="AB112">
        <v>1</v>
      </c>
      <c r="AC112">
        <v>1</v>
      </c>
      <c r="AD112">
        <v>9.28763264</v>
      </c>
      <c r="AE112">
        <v>2.3E-3</v>
      </c>
    </row>
    <row r="113" spans="6:31" x14ac:dyDescent="0.25">
      <c r="F113">
        <v>3.776049</v>
      </c>
      <c r="AA113" t="s">
        <v>108</v>
      </c>
      <c r="AB113">
        <v>1</v>
      </c>
      <c r="AC113">
        <v>1</v>
      </c>
      <c r="AD113">
        <v>37.492447400000003</v>
      </c>
      <c r="AE113" t="s">
        <v>1</v>
      </c>
    </row>
    <row r="114" spans="6:31" x14ac:dyDescent="0.25">
      <c r="F114">
        <v>0.40505160000000001</v>
      </c>
      <c r="AA114" t="s">
        <v>109</v>
      </c>
      <c r="AB114">
        <v>1</v>
      </c>
      <c r="AC114">
        <v>1</v>
      </c>
      <c r="AD114">
        <v>6.6564693300000002</v>
      </c>
      <c r="AE114">
        <v>9.9000000000000008E-3</v>
      </c>
    </row>
    <row r="115" spans="6:31" x14ac:dyDescent="0.25">
      <c r="AA115" t="s">
        <v>110</v>
      </c>
      <c r="AB115">
        <v>1</v>
      </c>
      <c r="AC115">
        <v>1</v>
      </c>
      <c r="AD115">
        <v>213.10927899999999</v>
      </c>
      <c r="AE115" t="s">
        <v>1</v>
      </c>
    </row>
    <row r="116" spans="6:31" x14ac:dyDescent="0.25">
      <c r="AA116" t="s">
        <v>111</v>
      </c>
      <c r="AB116">
        <v>1</v>
      </c>
      <c r="AC116">
        <v>1</v>
      </c>
      <c r="AD116">
        <v>107.409808</v>
      </c>
      <c r="AE116" t="s">
        <v>1</v>
      </c>
    </row>
    <row r="117" spans="6:31" x14ac:dyDescent="0.25">
      <c r="AA117" t="s">
        <v>112</v>
      </c>
      <c r="AB117">
        <v>1</v>
      </c>
      <c r="AC117">
        <v>1</v>
      </c>
      <c r="AD117">
        <v>131.02608900000001</v>
      </c>
      <c r="AE117" t="s">
        <v>1</v>
      </c>
    </row>
    <row r="118" spans="6:31" x14ac:dyDescent="0.25">
      <c r="AA118" t="s">
        <v>113</v>
      </c>
      <c r="AB118">
        <v>1</v>
      </c>
      <c r="AC118">
        <v>1</v>
      </c>
      <c r="AD118">
        <v>72.871749300000005</v>
      </c>
      <c r="AE118" t="s">
        <v>1</v>
      </c>
    </row>
    <row r="119" spans="6:31" x14ac:dyDescent="0.25">
      <c r="AA119" t="s">
        <v>114</v>
      </c>
      <c r="AB119">
        <v>1</v>
      </c>
      <c r="AC119">
        <v>1</v>
      </c>
      <c r="AD119">
        <v>126.60000700000001</v>
      </c>
      <c r="AE119" t="s">
        <v>1</v>
      </c>
    </row>
    <row r="121" spans="6:31" x14ac:dyDescent="0.25">
      <c r="F121" t="s">
        <v>12</v>
      </c>
    </row>
    <row r="122" spans="6:31" x14ac:dyDescent="0.25">
      <c r="F122">
        <v>0.27630850000000001</v>
      </c>
    </row>
    <row r="123" spans="6:31" x14ac:dyDescent="0.25">
      <c r="F123">
        <v>5.4133436000000001</v>
      </c>
    </row>
    <row r="130" spans="6:6" x14ac:dyDescent="0.25">
      <c r="F130" t="s">
        <v>12</v>
      </c>
    </row>
    <row r="131" spans="6:6" x14ac:dyDescent="0.25">
      <c r="F131">
        <v>1.5607982</v>
      </c>
    </row>
    <row r="132" spans="6:6" x14ac:dyDescent="0.25">
      <c r="F132">
        <v>0.87701850000000003</v>
      </c>
    </row>
    <row r="139" spans="6:6" x14ac:dyDescent="0.25">
      <c r="F139" t="s">
        <v>12</v>
      </c>
    </row>
    <row r="140" spans="6:6" x14ac:dyDescent="0.25">
      <c r="F140">
        <v>1.3546959999999999</v>
      </c>
    </row>
    <row r="141" spans="6:6" x14ac:dyDescent="0.25">
      <c r="F141">
        <v>0.94142459999999994</v>
      </c>
    </row>
    <row r="148" spans="6:6" x14ac:dyDescent="0.25">
      <c r="F148" t="s">
        <v>12</v>
      </c>
    </row>
    <row r="149" spans="6:6" x14ac:dyDescent="0.25">
      <c r="F149">
        <v>1.6554176</v>
      </c>
    </row>
    <row r="150" spans="6:6" x14ac:dyDescent="0.25">
      <c r="F150">
        <v>0.83706999999999998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2014-07-22T15:41:46Z</dcterms:created>
  <dcterms:modified xsi:type="dcterms:W3CDTF">2014-07-22T20:24:00Z</dcterms:modified>
</cp:coreProperties>
</file>