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11970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U7" i="1" l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6" i="1"/>
  <c r="AS5" i="1"/>
  <c r="AS6" i="1"/>
  <c r="AS7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4" i="1"/>
  <c r="N27" i="1"/>
  <c r="N28" i="1"/>
  <c r="N19" i="1"/>
  <c r="N20" i="1"/>
  <c r="N21" i="1"/>
  <c r="N22" i="1"/>
  <c r="N23" i="1"/>
  <c r="N24" i="1"/>
  <c r="N25" i="1"/>
  <c r="N26" i="1"/>
  <c r="N4" i="1"/>
  <c r="N5" i="1"/>
  <c r="N6" i="1"/>
  <c r="N7" i="1"/>
  <c r="N9" i="1"/>
  <c r="N10" i="1"/>
  <c r="N11" i="1"/>
  <c r="N12" i="1"/>
  <c r="N13" i="1"/>
  <c r="N14" i="1"/>
  <c r="N15" i="1"/>
  <c r="N16" i="1"/>
  <c r="N17" i="1"/>
  <c r="N18" i="1"/>
  <c r="L25" i="1"/>
  <c r="L26" i="1"/>
  <c r="L27" i="1"/>
  <c r="L28" i="1"/>
  <c r="L13" i="1"/>
  <c r="L14" i="1"/>
  <c r="L15" i="1"/>
  <c r="L16" i="1"/>
  <c r="L17" i="1"/>
  <c r="L18" i="1"/>
  <c r="L19" i="1"/>
  <c r="L20" i="1"/>
  <c r="L21" i="1"/>
  <c r="L22" i="1"/>
  <c r="L23" i="1"/>
  <c r="L24" i="1"/>
  <c r="L3" i="1"/>
  <c r="L4" i="1"/>
  <c r="L5" i="1"/>
  <c r="L6" i="1"/>
  <c r="L7" i="1"/>
  <c r="L9" i="1"/>
  <c r="L10" i="1"/>
  <c r="L11" i="1"/>
  <c r="L12" i="1"/>
  <c r="L2" i="1"/>
  <c r="AT4" i="1" l="1"/>
  <c r="AU4" i="1" s="1"/>
  <c r="AT5" i="1"/>
  <c r="AU5" i="1" s="1"/>
  <c r="M2" i="1"/>
  <c r="M3" i="1"/>
  <c r="N3" i="1" s="1"/>
  <c r="AB27" i="1"/>
  <c r="AB28" i="1"/>
  <c r="AB23" i="1"/>
  <c r="AB24" i="1"/>
  <c r="AB25" i="1"/>
  <c r="AB26" i="1"/>
  <c r="AB13" i="1"/>
  <c r="AB14" i="1"/>
  <c r="AB15" i="1"/>
  <c r="AB16" i="1"/>
  <c r="AB17" i="1"/>
  <c r="AB18" i="1"/>
  <c r="AB19" i="1"/>
  <c r="AB20" i="1"/>
  <c r="AB21" i="1"/>
  <c r="AB22" i="1"/>
  <c r="AB12" i="1"/>
  <c r="AB11" i="1"/>
  <c r="AC10" i="1"/>
  <c r="AB10" i="1" s="1"/>
  <c r="AC9" i="1"/>
  <c r="AC7" i="1"/>
  <c r="AC6" i="1"/>
  <c r="AC5" i="1"/>
  <c r="AC4" i="1"/>
  <c r="AC3" i="1"/>
  <c r="AA22" i="1"/>
  <c r="AA23" i="1"/>
  <c r="AA24" i="1"/>
  <c r="AA25" i="1"/>
  <c r="AA26" i="1"/>
  <c r="AA27" i="1"/>
  <c r="AA28" i="1"/>
  <c r="AA4" i="1"/>
  <c r="AA5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3" i="1"/>
  <c r="AB6" i="1" l="1"/>
  <c r="AB5" i="1"/>
  <c r="AB9" i="1"/>
  <c r="AB7" i="1"/>
  <c r="AB4" i="1"/>
</calcChain>
</file>

<file path=xl/sharedStrings.xml><?xml version="1.0" encoding="utf-8"?>
<sst xmlns="http://schemas.openxmlformats.org/spreadsheetml/2006/main" count="495" uniqueCount="157">
  <si>
    <t>Peripheral Edema</t>
  </si>
  <si>
    <t>Yes</t>
  </si>
  <si>
    <t>No</t>
  </si>
  <si>
    <t>p-value</t>
  </si>
  <si>
    <t>Age</t>
  </si>
  <si>
    <t>50.9-64.4-77.3</t>
  </si>
  <si>
    <t>58.2-70.7-80.7</t>
  </si>
  <si>
    <t>&lt;0.0001</t>
  </si>
  <si>
    <t>LOS</t>
  </si>
  <si>
    <t>1.33-2.56-4.99</t>
  </si>
  <si>
    <t>1.13-2.04-3.85</t>
  </si>
  <si>
    <t>Admit SAPS</t>
  </si>
  <si>
    <t>11.0-14.0-18.0</t>
  </si>
  <si>
    <t>9.0-13.0-17.0</t>
  </si>
  <si>
    <t>Have pulm (%)</t>
  </si>
  <si>
    <t>Gender(F)</t>
  </si>
  <si>
    <t>ICU SERVICE</t>
  </si>
  <si>
    <t>CCU</t>
  </si>
  <si>
    <t>CSRU</t>
  </si>
  <si>
    <t>MICU</t>
  </si>
  <si>
    <t>SICU</t>
  </si>
  <si>
    <t>Vasopressor(%)</t>
  </si>
  <si>
    <t>Mech Vent</t>
  </si>
  <si>
    <t>28-Day Mortality</t>
  </si>
  <si>
    <t>Intercept</t>
  </si>
  <si>
    <t>Min</t>
  </si>
  <si>
    <t>Divided by min</t>
  </si>
  <si>
    <t>70.7 (58.2-80.7)</t>
  </si>
  <si>
    <t xml:space="preserve"> </t>
  </si>
  <si>
    <t>Observations (or Sum Wgts)</t>
  </si>
  <si>
    <t>Source</t>
  </si>
  <si>
    <t>DF</t>
  </si>
  <si>
    <t>Model</t>
  </si>
  <si>
    <t>&lt;.0001</t>
  </si>
  <si>
    <t>Parameter Estimates</t>
  </si>
  <si>
    <t>Term</t>
  </si>
  <si>
    <t>Estimate</t>
  </si>
  <si>
    <t>Std Error</t>
  </si>
  <si>
    <t>Prob&gt;|t|</t>
  </si>
  <si>
    <t>CONGESTIVE_HEART_FAILURE</t>
  </si>
  <si>
    <t>CARDIAC_ARRHYTHMIAS</t>
  </si>
  <si>
    <t>VALVULAR_DISEASE</t>
  </si>
  <si>
    <t>PULMONARY_CIRCULATION</t>
  </si>
  <si>
    <t>PERIPHERAL_VASCULAR</t>
  </si>
  <si>
    <t>HYPERTENSION</t>
  </si>
  <si>
    <t>PARALYSIS</t>
  </si>
  <si>
    <t>OTHER_NEUROLOGICAL</t>
  </si>
  <si>
    <t>CHRONIC_PULMONARY</t>
  </si>
  <si>
    <t>DIABETES_UNCOMPLICATED</t>
  </si>
  <si>
    <t>DIABETES_COMPLICATED</t>
  </si>
  <si>
    <t>HYPOTHYROIDISM</t>
  </si>
  <si>
    <t>RENAL_FAILURE</t>
  </si>
  <si>
    <t>LIVER_DISEASE</t>
  </si>
  <si>
    <t>PEPTIC_ULCER</t>
  </si>
  <si>
    <t>AIDS</t>
  </si>
  <si>
    <t>LYMPHOMA</t>
  </si>
  <si>
    <t>METASTATIC_CANCER</t>
  </si>
  <si>
    <t>SOLID_TUMOR</t>
  </si>
  <si>
    <t>RHEUMATOID_ARTHRITIS</t>
  </si>
  <si>
    <t>COAGULOPATHY</t>
  </si>
  <si>
    <t>OBESITY</t>
  </si>
  <si>
    <t>WEIGHT_LOSS</t>
  </si>
  <si>
    <t>FLUID_ELECTROLYTE</t>
  </si>
  <si>
    <t>BLOOD_LOSS_ANEMIA</t>
  </si>
  <si>
    <t xml:space="preserve"> Zeroed</t>
  </si>
  <si>
    <t>.</t>
  </si>
  <si>
    <t>DEFICIENCY_ANEMIAS</t>
  </si>
  <si>
    <t>ALCOHOL_ABUSE</t>
  </si>
  <si>
    <t>DRUG_ABUSE</t>
  </si>
  <si>
    <t>PSYCHOSES</t>
  </si>
  <si>
    <t>DEPRESSION</t>
  </si>
  <si>
    <t>Nominal Logistic Fit for Column 32</t>
  </si>
  <si>
    <t>Converged in Gradient, 5 iterations</t>
  </si>
  <si>
    <t>Whole Model Test</t>
  </si>
  <si>
    <t xml:space="preserve"> -LogLikelihood</t>
  </si>
  <si>
    <t>Difference</t>
  </si>
  <si>
    <t>Full</t>
  </si>
  <si>
    <t>Reduced</t>
  </si>
  <si>
    <t>RSquare (U)</t>
  </si>
  <si>
    <t>AICc</t>
  </si>
  <si>
    <t>BIC</t>
  </si>
  <si>
    <t>Measure</t>
  </si>
  <si>
    <t>Training</t>
  </si>
  <si>
    <t>Definition</t>
  </si>
  <si>
    <t>Entropy RSquare</t>
  </si>
  <si>
    <t>1-Loglike(model)/Loglike(0)</t>
  </si>
  <si>
    <t>Generalized RSquare</t>
  </si>
  <si>
    <t>(1-(L(0)/L(model))^(2/n))/(1-L(0)^(2/n))</t>
  </si>
  <si>
    <t>Mean -Log p</t>
  </si>
  <si>
    <t>∑ -Log(ρ[j])/n</t>
  </si>
  <si>
    <t>ChiSquare</t>
  </si>
  <si>
    <t>Prob&gt;ChiSq</t>
  </si>
  <si>
    <t>RMSE</t>
  </si>
  <si>
    <t>√ ∑(y[j]-ρ[j])²/n</t>
  </si>
  <si>
    <t>Mean Abs Dev</t>
  </si>
  <si>
    <t>∑ |y[j]-ρ[j]|/n</t>
  </si>
  <si>
    <t>Misclassification Rate</t>
  </si>
  <si>
    <t>∑ (ρ[j]≠ρMax)/n</t>
  </si>
  <si>
    <t>N</t>
  </si>
  <si>
    <t>n</t>
  </si>
  <si>
    <t>Lack Of Fit</t>
  </si>
  <si>
    <t>Saturated</t>
  </si>
  <si>
    <t>Fitted</t>
  </si>
  <si>
    <t>For log odds of No/Yes</t>
  </si>
  <si>
    <t>Effect Likelihood Ratio Tests</t>
  </si>
  <si>
    <t>Nparm</t>
  </si>
  <si>
    <t>L-R ChiSquare</t>
  </si>
  <si>
    <t>Abs()</t>
  </si>
  <si>
    <t>Numerical</t>
  </si>
  <si>
    <t>Highlighted =</t>
  </si>
  <si>
    <t>prob &gt;0.05</t>
  </si>
  <si>
    <t>64.4 (50.9-77.3)</t>
  </si>
  <si>
    <t>2.04 (1.13-3.85)</t>
  </si>
  <si>
    <t>2.56(1.33-4.99)</t>
  </si>
  <si>
    <t>14 (11-18)</t>
  </si>
  <si>
    <t>13 (9-17)</t>
  </si>
  <si>
    <t>Elixhauser</t>
  </si>
  <si>
    <t>0 (-3 to 0)</t>
  </si>
  <si>
    <t>&lt; 0.0001</t>
  </si>
  <si>
    <t>chi Sq</t>
  </si>
  <si>
    <t>-3 (-5 to 0)</t>
  </si>
  <si>
    <t>BB</t>
  </si>
  <si>
    <t>DM</t>
  </si>
  <si>
    <t>CCB (percent on)</t>
  </si>
  <si>
    <t>Variable</t>
  </si>
  <si>
    <t>Odds Ratio</t>
  </si>
  <si>
    <t>p</t>
  </si>
  <si>
    <t>Fit for 28 day mortality</t>
  </si>
  <si>
    <t xml:space="preserve">Peripheral edema </t>
  </si>
  <si>
    <t>(no as reference)</t>
  </si>
  <si>
    <t xml:space="preserve">Pulmonary edema </t>
  </si>
  <si>
    <t>(F as reference)</t>
  </si>
  <si>
    <t>Gender (M)</t>
  </si>
  <si>
    <t>First Service  (MICU as ref)</t>
  </si>
  <si>
    <t>1.2345158-1.5985707</t>
  </si>
  <si>
    <t>1.1828745-1.552164</t>
  </si>
  <si>
    <t>0.86394-1.0782995</t>
  </si>
  <si>
    <t>0.5487308-0.7599995</t>
  </si>
  <si>
    <t>0.0829361-0.1303366</t>
  </si>
  <si>
    <t>0.6972939-0.9235344</t>
  </si>
  <si>
    <t>Vasopressors</t>
  </si>
  <si>
    <t>1.5332098-1.9828708</t>
  </si>
  <si>
    <t>MV</t>
  </si>
  <si>
    <t>0.9739712-1.2918549</t>
  </si>
  <si>
    <t>CCBs</t>
  </si>
  <si>
    <t>0.7130084-0.9736274</t>
  </si>
  <si>
    <t>BBs</t>
  </si>
  <si>
    <t>0.8440003-1.0720172</t>
  </si>
  <si>
    <t>DMs</t>
  </si>
  <si>
    <t>0.6013618-0.8315289</t>
  </si>
  <si>
    <t>(per unit)</t>
  </si>
  <si>
    <t>Admit SAPs</t>
  </si>
  <si>
    <t>0.989621-1.001362</t>
  </si>
  <si>
    <t>0.854453-0.876943</t>
  </si>
  <si>
    <t>1.14575-1.184639</t>
  </si>
  <si>
    <t>**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</si>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</sst>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quotePrefix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4"/>
  <sheetViews>
    <sheetView tabSelected="1" zoomScaleNormal="100" workbookViewId="0">
      <selection activeCell="F3" sqref="F3"/>
    </sheetView>
  </sheetViews>
  <sheetFormatPr defaultRowHeight="15" x14ac:dyDescent="0.25"/>
  <cols>
    <col min="1" max="1" width="22.7109375" customWidth="1"/>
    <col min="2" max="3" width="18.85546875" customWidth="1"/>
    <col min="13" max="13" width="16.28515625" customWidth="1"/>
    <col min="47" max="47" width="15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L1" t="s">
        <v>107</v>
      </c>
      <c r="M1" t="s">
        <v>25</v>
      </c>
      <c r="N1" t="s">
        <v>26</v>
      </c>
    </row>
    <row r="2" spans="1:48" x14ac:dyDescent="0.25">
      <c r="A2" t="s">
        <v>4</v>
      </c>
      <c r="B2" t="s">
        <v>27</v>
      </c>
      <c r="C2" t="s">
        <v>111</v>
      </c>
      <c r="D2" t="s">
        <v>7</v>
      </c>
      <c r="I2" t="s">
        <v>24</v>
      </c>
      <c r="K2">
        <v>2.3702407399999998</v>
      </c>
      <c r="L2">
        <f>ABS(K2)</f>
        <v>2.3702407399999998</v>
      </c>
      <c r="M2">
        <f>MIN(L3:L28)</f>
        <v>1.5118100000000001E-2</v>
      </c>
      <c r="T2" t="s">
        <v>108</v>
      </c>
      <c r="AG2" t="s">
        <v>109</v>
      </c>
      <c r="AH2" t="s">
        <v>110</v>
      </c>
    </row>
    <row r="3" spans="1:48" x14ac:dyDescent="0.25">
      <c r="A3" t="s">
        <v>8</v>
      </c>
      <c r="B3" t="s">
        <v>113</v>
      </c>
      <c r="C3" t="s">
        <v>112</v>
      </c>
      <c r="D3" t="s">
        <v>7</v>
      </c>
      <c r="I3" t="s">
        <v>40</v>
      </c>
      <c r="K3">
        <v>-0.4674586</v>
      </c>
      <c r="L3">
        <f t="shared" ref="L3:L28" si="0">ABS(K3)</f>
        <v>0.4674586</v>
      </c>
      <c r="M3">
        <f>MIN(L4:L30)</f>
        <v>1.5118100000000001E-2</v>
      </c>
      <c r="N3">
        <f>K3/M3</f>
        <v>-30.920459581561175</v>
      </c>
      <c r="Q3" t="s">
        <v>40</v>
      </c>
      <c r="T3">
        <v>-0.64112029999999998</v>
      </c>
      <c r="Z3">
        <v>2.5046287600000001</v>
      </c>
      <c r="AA3">
        <f>ABS(Z3)</f>
        <v>2.5046287600000001</v>
      </c>
      <c r="AC3">
        <f>MIN(L4:L26)</f>
        <v>1.5118100000000001E-2</v>
      </c>
      <c r="AG3" t="s">
        <v>35</v>
      </c>
      <c r="AH3" t="s">
        <v>28</v>
      </c>
      <c r="AI3" t="s">
        <v>36</v>
      </c>
      <c r="AJ3" t="s">
        <v>37</v>
      </c>
      <c r="AK3" t="s">
        <v>90</v>
      </c>
    </row>
    <row r="4" spans="1:48" x14ac:dyDescent="0.25">
      <c r="A4" t="s">
        <v>11</v>
      </c>
      <c r="B4" t="s">
        <v>114</v>
      </c>
      <c r="C4" t="s">
        <v>115</v>
      </c>
      <c r="D4" t="s">
        <v>7</v>
      </c>
      <c r="I4" t="s">
        <v>42</v>
      </c>
      <c r="K4">
        <v>-0.2410282</v>
      </c>
      <c r="L4">
        <f t="shared" si="0"/>
        <v>0.2410282</v>
      </c>
      <c r="M4">
        <v>1.5118100000000001E-2</v>
      </c>
      <c r="N4">
        <f t="shared" ref="N4:N18" si="1">K4/M4</f>
        <v>-15.943021940587771</v>
      </c>
      <c r="Q4" t="s">
        <v>42</v>
      </c>
      <c r="T4">
        <v>-0.54444970000000004</v>
      </c>
      <c r="Z4">
        <v>-0.48693419999999998</v>
      </c>
      <c r="AA4">
        <f t="shared" ref="AA4:AA28" si="2">ABS(Z4)</f>
        <v>0.48693419999999998</v>
      </c>
      <c r="AB4" t="e">
        <f>Z4/N2</f>
        <v>#DIV/0!</v>
      </c>
      <c r="AC4">
        <f>MIN(L5:L28)</f>
        <v>1.5118100000000001E-2</v>
      </c>
      <c r="AD4">
        <v>-26</v>
      </c>
      <c r="AG4" t="s">
        <v>39</v>
      </c>
      <c r="AI4">
        <v>-0.54973620000000001</v>
      </c>
      <c r="AJ4">
        <v>5.0409000000000002E-2</v>
      </c>
      <c r="AK4">
        <v>118.93</v>
      </c>
      <c r="AM4" t="s">
        <v>24</v>
      </c>
      <c r="AO4">
        <v>2.37921285</v>
      </c>
      <c r="AP4">
        <v>3.2649499999999998E-2</v>
      </c>
      <c r="AQ4">
        <v>5310.2</v>
      </c>
      <c r="AR4" t="s">
        <v>33</v>
      </c>
      <c r="AS4">
        <f>ABS(AO4)</f>
        <v>2.37921285</v>
      </c>
      <c r="AT4">
        <f>MIN(AS5:AS22)</f>
        <v>0.20483556</v>
      </c>
      <c r="AU4">
        <f>AO4/AT4</f>
        <v>11.615233458487383</v>
      </c>
      <c r="AV4">
        <v>12</v>
      </c>
    </row>
    <row r="5" spans="1:48" x14ac:dyDescent="0.25">
      <c r="A5" t="s">
        <v>14</v>
      </c>
      <c r="B5">
        <v>29.38</v>
      </c>
      <c r="C5">
        <v>13.04</v>
      </c>
      <c r="D5" t="s">
        <v>7</v>
      </c>
      <c r="I5" t="s">
        <v>44</v>
      </c>
      <c r="K5">
        <v>7.5445579999999998E-2</v>
      </c>
      <c r="L5">
        <f t="shared" si="0"/>
        <v>7.5445579999999998E-2</v>
      </c>
      <c r="M5">
        <v>1.5118100000000001E-2</v>
      </c>
      <c r="N5">
        <f t="shared" si="1"/>
        <v>4.9904141393429065</v>
      </c>
      <c r="Q5" t="s">
        <v>44</v>
      </c>
      <c r="T5">
        <v>7.0944800000000002E-2</v>
      </c>
      <c r="Z5">
        <v>-0.16885820000000001</v>
      </c>
      <c r="AA5">
        <f t="shared" si="2"/>
        <v>0.16885820000000001</v>
      </c>
      <c r="AB5" t="e">
        <f>Z5/N2</f>
        <v>#DIV/0!</v>
      </c>
      <c r="AC5">
        <f>MIN(L6:L30)</f>
        <v>1.5118100000000001E-2</v>
      </c>
      <c r="AD5">
        <v>-9</v>
      </c>
      <c r="AG5" t="s">
        <v>41</v>
      </c>
      <c r="AI5">
        <v>0.21462880000000001</v>
      </c>
      <c r="AJ5">
        <v>7.4452199999999996E-2</v>
      </c>
      <c r="AK5">
        <v>8.31</v>
      </c>
      <c r="AM5" t="s">
        <v>40</v>
      </c>
      <c r="AO5">
        <v>-0.4660087</v>
      </c>
      <c r="AP5">
        <v>4.9133999999999997E-2</v>
      </c>
      <c r="AQ5">
        <v>89.95</v>
      </c>
      <c r="AR5" t="s">
        <v>33</v>
      </c>
      <c r="AS5">
        <f t="shared" ref="AS5:AS22" si="3">ABS(AO5)</f>
        <v>0.4660087</v>
      </c>
      <c r="AT5">
        <f>MIN(AS5:AS23)</f>
        <v>0.20483556</v>
      </c>
      <c r="AU5">
        <f>AO5/AT5</f>
        <v>-2.2750380842076443</v>
      </c>
      <c r="AV5">
        <v>-2</v>
      </c>
    </row>
    <row r="6" spans="1:48" x14ac:dyDescent="0.25">
      <c r="A6" t="s">
        <v>15</v>
      </c>
      <c r="B6">
        <v>47.22</v>
      </c>
      <c r="C6">
        <v>42.52</v>
      </c>
      <c r="D6" t="s">
        <v>7</v>
      </c>
      <c r="I6" t="s">
        <v>45</v>
      </c>
      <c r="K6">
        <v>-3.1424500000000001E-2</v>
      </c>
      <c r="L6">
        <f t="shared" si="0"/>
        <v>3.1424500000000001E-2</v>
      </c>
      <c r="M6">
        <v>1.5118100000000001E-2</v>
      </c>
      <c r="N6">
        <f t="shared" si="1"/>
        <v>-2.0786011469695267</v>
      </c>
      <c r="Q6" t="s">
        <v>45</v>
      </c>
      <c r="T6">
        <v>-0.14931749999999999</v>
      </c>
      <c r="Z6">
        <v>9.5201240000000006E-2</v>
      </c>
      <c r="AA6">
        <f t="shared" si="2"/>
        <v>9.5201240000000006E-2</v>
      </c>
      <c r="AB6" t="e">
        <f>Z6/N2</f>
        <v>#DIV/0!</v>
      </c>
      <c r="AC6">
        <f>MIN(L7:L31)</f>
        <v>1.5118100000000001E-2</v>
      </c>
      <c r="AD6">
        <v>5</v>
      </c>
      <c r="AG6" s="2" t="s">
        <v>42</v>
      </c>
      <c r="AH6" s="2"/>
      <c r="AI6" s="2">
        <v>-0.2410282</v>
      </c>
      <c r="AJ6" s="2">
        <v>0.12179379999999999</v>
      </c>
      <c r="AK6" s="2">
        <v>3.92</v>
      </c>
      <c r="AM6" t="s">
        <v>41</v>
      </c>
      <c r="AO6">
        <v>0.22267240999999999</v>
      </c>
      <c r="AP6">
        <v>7.42974E-2</v>
      </c>
      <c r="AQ6">
        <v>8.98</v>
      </c>
      <c r="AR6">
        <v>2.7000000000000001E-3</v>
      </c>
      <c r="AS6">
        <f t="shared" si="3"/>
        <v>0.22267240999999999</v>
      </c>
      <c r="AT6">
        <v>0.20483556</v>
      </c>
      <c r="AU6">
        <f>AO6/AT6</f>
        <v>1.0870788743907551</v>
      </c>
      <c r="AV6">
        <v>1</v>
      </c>
    </row>
    <row r="7" spans="1:48" x14ac:dyDescent="0.25">
      <c r="A7" t="s">
        <v>21</v>
      </c>
      <c r="B7">
        <v>39.86</v>
      </c>
      <c r="C7">
        <v>32.31</v>
      </c>
      <c r="D7" t="s">
        <v>7</v>
      </c>
      <c r="I7" t="s">
        <v>46</v>
      </c>
      <c r="K7">
        <v>-0.76267059999999998</v>
      </c>
      <c r="L7">
        <f t="shared" si="0"/>
        <v>0.76267059999999998</v>
      </c>
      <c r="M7">
        <v>1.5118100000000001E-2</v>
      </c>
      <c r="N7">
        <f t="shared" si="1"/>
        <v>-50.447516553005997</v>
      </c>
      <c r="Q7" t="s">
        <v>46</v>
      </c>
      <c r="T7">
        <v>-0.77578130000000001</v>
      </c>
      <c r="Z7">
        <v>0.10053482</v>
      </c>
      <c r="AA7">
        <f t="shared" si="2"/>
        <v>0.10053482</v>
      </c>
      <c r="AB7" t="e">
        <f>Z7/N2</f>
        <v>#DIV/0!</v>
      </c>
      <c r="AC7">
        <f>MIN(L9:L32)</f>
        <v>1.5118100000000001E-2</v>
      </c>
      <c r="AD7">
        <v>5</v>
      </c>
      <c r="AG7" s="1" t="s">
        <v>43</v>
      </c>
      <c r="AH7" s="1"/>
      <c r="AI7" s="1">
        <v>4.725356E-2</v>
      </c>
      <c r="AJ7" s="1">
        <v>7.6603400000000002E-2</v>
      </c>
      <c r="AK7" s="1">
        <v>0.38</v>
      </c>
      <c r="AM7" t="s">
        <v>42</v>
      </c>
      <c r="AO7">
        <v>-0.2535017</v>
      </c>
      <c r="AP7">
        <v>0.1214442</v>
      </c>
      <c r="AQ7">
        <v>4.3600000000000003</v>
      </c>
      <c r="AR7">
        <v>3.6900000000000002E-2</v>
      </c>
      <c r="AS7">
        <f t="shared" si="3"/>
        <v>0.2535017</v>
      </c>
      <c r="AT7">
        <v>0.20483556</v>
      </c>
      <c r="AU7">
        <f t="shared" ref="AU7:AU22" si="4">AO7/AT7</f>
        <v>-1.2375863839266972</v>
      </c>
      <c r="AV7">
        <v>-1</v>
      </c>
    </row>
    <row r="8" spans="1:48" x14ac:dyDescent="0.25">
      <c r="AG8" s="1"/>
      <c r="AH8" s="1"/>
      <c r="AI8" s="1"/>
      <c r="AJ8" s="1"/>
      <c r="AK8" s="1"/>
    </row>
    <row r="9" spans="1:48" x14ac:dyDescent="0.25">
      <c r="A9" t="s">
        <v>16</v>
      </c>
      <c r="I9" t="s">
        <v>47</v>
      </c>
      <c r="K9">
        <v>-9.2904700000000007E-2</v>
      </c>
      <c r="L9">
        <f t="shared" si="0"/>
        <v>9.2904700000000007E-2</v>
      </c>
      <c r="M9">
        <v>1.5118100000000001E-2</v>
      </c>
      <c r="N9">
        <f t="shared" si="1"/>
        <v>-6.1452629629384647</v>
      </c>
      <c r="Q9" t="s">
        <v>47</v>
      </c>
      <c r="T9">
        <v>-0.1897895</v>
      </c>
      <c r="Z9">
        <v>-8.8414099999999995E-2</v>
      </c>
      <c r="AA9">
        <f t="shared" si="2"/>
        <v>8.8414099999999995E-2</v>
      </c>
      <c r="AB9" t="e">
        <f>Z9/N2</f>
        <v>#DIV/0!</v>
      </c>
      <c r="AC9">
        <f>MIN(L10:L33)</f>
        <v>1.5118100000000001E-2</v>
      </c>
      <c r="AD9">
        <v>-5</v>
      </c>
      <c r="AG9" s="1" t="s">
        <v>44</v>
      </c>
      <c r="AH9" s="1"/>
      <c r="AI9" s="1">
        <v>7.5445579999999998E-2</v>
      </c>
      <c r="AJ9" s="1">
        <v>4.4928000000000003E-2</v>
      </c>
      <c r="AK9" s="1">
        <v>2.82</v>
      </c>
      <c r="AM9" t="s">
        <v>46</v>
      </c>
      <c r="AO9">
        <v>-0.75844029999999996</v>
      </c>
      <c r="AP9">
        <v>9.0753399999999998E-2</v>
      </c>
      <c r="AQ9">
        <v>69.84</v>
      </c>
      <c r="AR9" t="s">
        <v>33</v>
      </c>
      <c r="AS9">
        <f t="shared" si="3"/>
        <v>0.75844029999999996</v>
      </c>
      <c r="AT9">
        <v>0.20483556</v>
      </c>
      <c r="AU9">
        <f t="shared" si="4"/>
        <v>-3.7026788707976288</v>
      </c>
      <c r="AV9">
        <v>-4</v>
      </c>
    </row>
    <row r="10" spans="1:48" x14ac:dyDescent="0.25">
      <c r="A10" t="s">
        <v>17</v>
      </c>
      <c r="B10">
        <v>18.59</v>
      </c>
      <c r="C10">
        <v>17.39</v>
      </c>
      <c r="D10" t="s">
        <v>7</v>
      </c>
      <c r="E10" t="s">
        <v>119</v>
      </c>
      <c r="I10" t="s">
        <v>48</v>
      </c>
      <c r="K10">
        <v>2.850376E-2</v>
      </c>
      <c r="L10">
        <f t="shared" si="0"/>
        <v>2.850376E-2</v>
      </c>
      <c r="M10">
        <v>1.5118100000000001E-2</v>
      </c>
      <c r="N10">
        <f t="shared" si="1"/>
        <v>1.8854062349104714</v>
      </c>
      <c r="Q10" t="s">
        <v>48</v>
      </c>
      <c r="Z10">
        <v>-0.85428029999999999</v>
      </c>
      <c r="AA10">
        <f t="shared" si="2"/>
        <v>0.85428029999999999</v>
      </c>
      <c r="AB10">
        <f>Z10/AC10</f>
        <v>-56.507120603779576</v>
      </c>
      <c r="AC10">
        <f>MIN(L11:L34)</f>
        <v>1.5118100000000001E-2</v>
      </c>
      <c r="AD10">
        <v>-45</v>
      </c>
      <c r="AG10" s="1" t="s">
        <v>45</v>
      </c>
      <c r="AH10" s="1"/>
      <c r="AI10" s="1">
        <v>-3.1424500000000001E-2</v>
      </c>
      <c r="AJ10" s="1">
        <v>0.16651569999999999</v>
      </c>
      <c r="AK10" s="1">
        <v>0.04</v>
      </c>
      <c r="AM10" t="s">
        <v>49</v>
      </c>
      <c r="AO10">
        <v>0.30341371</v>
      </c>
      <c r="AP10">
        <v>0.1009187</v>
      </c>
      <c r="AQ10">
        <v>9.0399999999999991</v>
      </c>
      <c r="AR10">
        <v>2.5999999999999999E-3</v>
      </c>
      <c r="AS10">
        <f t="shared" si="3"/>
        <v>0.30341371</v>
      </c>
      <c r="AT10">
        <v>0.20483556</v>
      </c>
      <c r="AU10">
        <f t="shared" si="4"/>
        <v>1.4812550613770383</v>
      </c>
      <c r="AV10">
        <v>1</v>
      </c>
    </row>
    <row r="11" spans="1:48" x14ac:dyDescent="0.25">
      <c r="A11" t="s">
        <v>18</v>
      </c>
      <c r="B11">
        <v>19.82</v>
      </c>
      <c r="C11">
        <v>21.12</v>
      </c>
      <c r="I11" t="s">
        <v>49</v>
      </c>
      <c r="K11">
        <v>0.29993356999999998</v>
      </c>
      <c r="L11">
        <f t="shared" si="0"/>
        <v>0.29993356999999998</v>
      </c>
      <c r="M11">
        <v>1.5118100000000001E-2</v>
      </c>
      <c r="N11">
        <f t="shared" si="1"/>
        <v>19.839369365198007</v>
      </c>
      <c r="Q11" t="s">
        <v>49</v>
      </c>
      <c r="Z11">
        <v>-0.15172350000000001</v>
      </c>
      <c r="AA11">
        <f t="shared" si="2"/>
        <v>0.15172350000000001</v>
      </c>
      <c r="AB11">
        <f>Z11/AC11</f>
        <v>-8.0479076029012546</v>
      </c>
      <c r="AC11">
        <v>1.8852540000000001E-2</v>
      </c>
      <c r="AD11">
        <v>-8</v>
      </c>
      <c r="AG11" t="s">
        <v>46</v>
      </c>
      <c r="AI11">
        <v>-0.76267059999999998</v>
      </c>
      <c r="AJ11">
        <v>9.1125899999999996E-2</v>
      </c>
      <c r="AK11">
        <v>70.05</v>
      </c>
      <c r="AM11" t="s">
        <v>51</v>
      </c>
      <c r="AO11">
        <v>-0.4003139</v>
      </c>
      <c r="AP11">
        <v>8.2481100000000002E-2</v>
      </c>
      <c r="AQ11">
        <v>23.56</v>
      </c>
      <c r="AR11" t="s">
        <v>33</v>
      </c>
      <c r="AS11">
        <f t="shared" si="3"/>
        <v>0.4003139</v>
      </c>
      <c r="AT11">
        <v>0.20483556</v>
      </c>
      <c r="AU11">
        <f t="shared" si="4"/>
        <v>-1.9543183810467284</v>
      </c>
      <c r="AV11">
        <v>-2</v>
      </c>
    </row>
    <row r="12" spans="1:48" x14ac:dyDescent="0.25">
      <c r="A12" t="s">
        <v>19</v>
      </c>
      <c r="B12">
        <v>49.49</v>
      </c>
      <c r="C12">
        <v>37.31</v>
      </c>
      <c r="I12" t="s">
        <v>50</v>
      </c>
      <c r="K12">
        <v>-1.5118100000000001E-2</v>
      </c>
      <c r="L12">
        <f t="shared" si="0"/>
        <v>1.5118100000000001E-2</v>
      </c>
      <c r="M12">
        <v>1.5118100000000001E-2</v>
      </c>
      <c r="N12">
        <f t="shared" si="1"/>
        <v>-1</v>
      </c>
      <c r="Q12" t="s">
        <v>50</v>
      </c>
      <c r="Z12">
        <v>1.8852540000000001E-2</v>
      </c>
      <c r="AA12">
        <f t="shared" si="2"/>
        <v>1.8852540000000001E-2</v>
      </c>
      <c r="AB12">
        <f>Z12/AC12</f>
        <v>1</v>
      </c>
      <c r="AC12">
        <v>1.8852540000000001E-2</v>
      </c>
      <c r="AD12">
        <v>1</v>
      </c>
      <c r="AG12" s="1" t="s">
        <v>47</v>
      </c>
      <c r="AH12" s="1"/>
      <c r="AI12" s="1">
        <v>-9.2904700000000007E-2</v>
      </c>
      <c r="AJ12" s="1">
        <v>5.3298699999999997E-2</v>
      </c>
      <c r="AK12" s="1">
        <v>3.04</v>
      </c>
      <c r="AM12" t="s">
        <v>52</v>
      </c>
      <c r="AO12">
        <v>-0.57421500000000003</v>
      </c>
      <c r="AP12">
        <v>8.4510799999999997E-2</v>
      </c>
      <c r="AQ12">
        <v>46.17</v>
      </c>
      <c r="AR12" t="s">
        <v>33</v>
      </c>
      <c r="AS12">
        <f t="shared" si="3"/>
        <v>0.57421500000000003</v>
      </c>
      <c r="AT12">
        <v>0.20483556</v>
      </c>
      <c r="AU12">
        <f t="shared" si="4"/>
        <v>-2.8032974352695401</v>
      </c>
      <c r="AV12">
        <v>-3</v>
      </c>
    </row>
    <row r="13" spans="1:48" x14ac:dyDescent="0.25">
      <c r="A13" t="s">
        <v>20</v>
      </c>
      <c r="B13">
        <v>12.09</v>
      </c>
      <c r="C13">
        <v>24.18</v>
      </c>
      <c r="I13" t="s">
        <v>51</v>
      </c>
      <c r="K13">
        <v>-0.3894357</v>
      </c>
      <c r="L13">
        <f t="shared" si="0"/>
        <v>0.3894357</v>
      </c>
      <c r="M13">
        <v>1.5118100000000001E-2</v>
      </c>
      <c r="N13">
        <f t="shared" si="1"/>
        <v>-25.759566347623046</v>
      </c>
      <c r="Q13" t="s">
        <v>51</v>
      </c>
      <c r="Z13">
        <v>0.23801569</v>
      </c>
      <c r="AA13">
        <f t="shared" si="2"/>
        <v>0.23801569</v>
      </c>
      <c r="AB13">
        <f t="shared" ref="AB13:AB22" si="5">Z13/AC13</f>
        <v>12.625125845111587</v>
      </c>
      <c r="AC13">
        <v>1.8852540000000001E-2</v>
      </c>
      <c r="AD13">
        <v>13</v>
      </c>
      <c r="AG13" s="1" t="s">
        <v>48</v>
      </c>
      <c r="AH13" s="1"/>
      <c r="AI13" s="1">
        <v>2.850376E-2</v>
      </c>
      <c r="AJ13" s="1">
        <v>5.3023099999999997E-2</v>
      </c>
      <c r="AK13" s="1">
        <v>0.28999999999999998</v>
      </c>
      <c r="AM13" t="s">
        <v>55</v>
      </c>
      <c r="AO13">
        <v>-0.54470470000000004</v>
      </c>
      <c r="AP13">
        <v>0.13380210000000001</v>
      </c>
      <c r="AQ13">
        <v>16.57</v>
      </c>
      <c r="AR13" t="s">
        <v>33</v>
      </c>
      <c r="AS13">
        <f t="shared" si="3"/>
        <v>0.54470470000000004</v>
      </c>
      <c r="AT13">
        <v>0.20483556</v>
      </c>
      <c r="AU13">
        <f t="shared" si="4"/>
        <v>-2.6592291885256643</v>
      </c>
      <c r="AV13">
        <v>-3</v>
      </c>
    </row>
    <row r="14" spans="1:48" x14ac:dyDescent="0.25">
      <c r="I14" t="s">
        <v>52</v>
      </c>
      <c r="K14">
        <v>-0.56962440000000003</v>
      </c>
      <c r="L14">
        <f t="shared" si="0"/>
        <v>0.56962440000000003</v>
      </c>
      <c r="M14">
        <v>1.5118100000000001E-2</v>
      </c>
      <c r="N14">
        <f t="shared" si="1"/>
        <v>-37.678306136353115</v>
      </c>
      <c r="Q14" t="s">
        <v>52</v>
      </c>
      <c r="Z14">
        <v>-6.7237599999999995E-2</v>
      </c>
      <c r="AA14">
        <f t="shared" si="2"/>
        <v>6.7237599999999995E-2</v>
      </c>
      <c r="AB14">
        <f t="shared" si="5"/>
        <v>-3.5665008534658984</v>
      </c>
      <c r="AC14">
        <v>1.8852540000000001E-2</v>
      </c>
      <c r="AD14">
        <v>-4</v>
      </c>
      <c r="AG14" t="s">
        <v>49</v>
      </c>
      <c r="AI14">
        <v>0.29993356999999998</v>
      </c>
      <c r="AJ14">
        <v>0.1022303</v>
      </c>
      <c r="AK14">
        <v>8.61</v>
      </c>
      <c r="AM14" t="s">
        <v>56</v>
      </c>
      <c r="AO14">
        <v>-1.2520935</v>
      </c>
      <c r="AP14">
        <v>7.2707900000000006E-2</v>
      </c>
      <c r="AQ14">
        <v>296.56</v>
      </c>
      <c r="AR14" t="s">
        <v>33</v>
      </c>
      <c r="AS14">
        <f t="shared" si="3"/>
        <v>1.2520935</v>
      </c>
      <c r="AT14">
        <v>0.20483556</v>
      </c>
      <c r="AU14">
        <f t="shared" si="4"/>
        <v>-6.1126764317679996</v>
      </c>
      <c r="AV14">
        <v>-6</v>
      </c>
    </row>
    <row r="15" spans="1:48" x14ac:dyDescent="0.25">
      <c r="A15" t="s">
        <v>116</v>
      </c>
      <c r="B15" s="3" t="s">
        <v>120</v>
      </c>
      <c r="C15" t="s">
        <v>117</v>
      </c>
      <c r="I15" t="s">
        <v>53</v>
      </c>
      <c r="K15">
        <v>0.22015663999999999</v>
      </c>
      <c r="L15">
        <f t="shared" si="0"/>
        <v>0.22015663999999999</v>
      </c>
      <c r="M15">
        <v>1.5118100000000001E-2</v>
      </c>
      <c r="N15">
        <f t="shared" si="1"/>
        <v>14.562454276661748</v>
      </c>
      <c r="Q15" t="s">
        <v>53</v>
      </c>
      <c r="Z15">
        <v>-0.34764410000000001</v>
      </c>
      <c r="AA15">
        <f t="shared" si="2"/>
        <v>0.34764410000000001</v>
      </c>
      <c r="AB15">
        <f t="shared" si="5"/>
        <v>-18.440173048300121</v>
      </c>
      <c r="AC15">
        <v>1.8852540000000001E-2</v>
      </c>
      <c r="AD15">
        <v>-18</v>
      </c>
      <c r="AG15" s="1" t="s">
        <v>50</v>
      </c>
      <c r="AH15" s="1"/>
      <c r="AI15" s="1">
        <v>-1.5118100000000001E-2</v>
      </c>
      <c r="AJ15" s="1">
        <v>7.4051099999999995E-2</v>
      </c>
      <c r="AK15" s="1">
        <v>0.04</v>
      </c>
      <c r="AM15" t="s">
        <v>59</v>
      </c>
      <c r="AO15">
        <v>-0.33042440000000001</v>
      </c>
      <c r="AP15">
        <v>7.3998300000000003E-2</v>
      </c>
      <c r="AQ15">
        <v>19.940000000000001</v>
      </c>
      <c r="AR15" t="s">
        <v>33</v>
      </c>
      <c r="AS15">
        <f t="shared" si="3"/>
        <v>0.33042440000000001</v>
      </c>
      <c r="AT15">
        <v>0.20483556</v>
      </c>
      <c r="AU15">
        <f t="shared" si="4"/>
        <v>-1.6131203000104084</v>
      </c>
      <c r="AV15">
        <v>-2</v>
      </c>
    </row>
    <row r="16" spans="1:48" x14ac:dyDescent="0.25">
      <c r="A16" t="s">
        <v>22</v>
      </c>
      <c r="B16">
        <v>51.6</v>
      </c>
      <c r="C16">
        <v>47.86</v>
      </c>
      <c r="D16" t="s">
        <v>118</v>
      </c>
      <c r="I16" t="s">
        <v>54</v>
      </c>
      <c r="K16">
        <v>0.10013656999999999</v>
      </c>
      <c r="L16">
        <f t="shared" si="0"/>
        <v>0.10013656999999999</v>
      </c>
      <c r="M16">
        <v>1.5118100000000001E-2</v>
      </c>
      <c r="N16">
        <f t="shared" si="1"/>
        <v>6.6236213545352918</v>
      </c>
      <c r="Q16" t="s">
        <v>54</v>
      </c>
      <c r="Z16">
        <v>-0.64277609999999996</v>
      </c>
      <c r="AA16">
        <f t="shared" si="2"/>
        <v>0.64277609999999996</v>
      </c>
      <c r="AB16">
        <f t="shared" si="5"/>
        <v>-34.094933626980762</v>
      </c>
      <c r="AC16">
        <v>1.8852540000000001E-2</v>
      </c>
      <c r="AD16">
        <v>-34</v>
      </c>
      <c r="AG16" t="s">
        <v>51</v>
      </c>
      <c r="AI16">
        <v>-0.3894357</v>
      </c>
      <c r="AJ16">
        <v>8.3807099999999995E-2</v>
      </c>
      <c r="AK16">
        <v>21.59</v>
      </c>
      <c r="AM16" t="s">
        <v>60</v>
      </c>
      <c r="AO16">
        <v>0.76914115000000005</v>
      </c>
      <c r="AP16">
        <v>0.21593180000000001</v>
      </c>
      <c r="AQ16">
        <v>12.69</v>
      </c>
      <c r="AR16">
        <v>4.0000000000000002E-4</v>
      </c>
      <c r="AS16">
        <f t="shared" si="3"/>
        <v>0.76914115000000005</v>
      </c>
      <c r="AT16">
        <v>0.20483556</v>
      </c>
      <c r="AU16">
        <f t="shared" si="4"/>
        <v>3.7549200441563957</v>
      </c>
      <c r="AV16">
        <v>4</v>
      </c>
    </row>
    <row r="17" spans="1:48" x14ac:dyDescent="0.25">
      <c r="A17" t="s">
        <v>23</v>
      </c>
      <c r="B17">
        <v>21.14</v>
      </c>
      <c r="C17">
        <v>11.64</v>
      </c>
      <c r="D17">
        <v>2.9999999999999997E-4</v>
      </c>
      <c r="I17" t="s">
        <v>56</v>
      </c>
      <c r="K17">
        <v>-1.2620643</v>
      </c>
      <c r="L17">
        <f t="shared" si="0"/>
        <v>1.2620643</v>
      </c>
      <c r="M17">
        <v>1.5118100000000001E-2</v>
      </c>
      <c r="N17">
        <f t="shared" si="1"/>
        <v>-83.480351366904571</v>
      </c>
      <c r="Q17" t="s">
        <v>56</v>
      </c>
      <c r="Z17">
        <v>0.27154709999999999</v>
      </c>
      <c r="AA17">
        <f t="shared" si="2"/>
        <v>0.27154709999999999</v>
      </c>
      <c r="AB17">
        <f t="shared" si="5"/>
        <v>14.403740822191597</v>
      </c>
      <c r="AC17">
        <v>1.8852540000000001E-2</v>
      </c>
      <c r="AD17">
        <v>14</v>
      </c>
      <c r="AG17" s="1" t="s">
        <v>53</v>
      </c>
      <c r="AH17" s="1"/>
      <c r="AI17" s="1">
        <v>0.22015663999999999</v>
      </c>
      <c r="AJ17" s="1">
        <v>0.28518640000000001</v>
      </c>
      <c r="AK17" s="1">
        <v>0.6</v>
      </c>
      <c r="AM17" t="s">
        <v>62</v>
      </c>
      <c r="AO17">
        <v>-0.71316959999999996</v>
      </c>
      <c r="AP17">
        <v>4.3525399999999999E-2</v>
      </c>
      <c r="AQ17">
        <v>268.47000000000003</v>
      </c>
      <c r="AR17" t="s">
        <v>33</v>
      </c>
      <c r="AS17">
        <f t="shared" si="3"/>
        <v>0.71316959999999996</v>
      </c>
      <c r="AT17">
        <v>0.20483556</v>
      </c>
      <c r="AU17">
        <f t="shared" si="4"/>
        <v>-3.4816689055357379</v>
      </c>
      <c r="AV17">
        <v>-3</v>
      </c>
    </row>
    <row r="18" spans="1:48" x14ac:dyDescent="0.25">
      <c r="D18" t="s">
        <v>7</v>
      </c>
      <c r="I18" t="s">
        <v>57</v>
      </c>
      <c r="K18">
        <v>-0.11226990000000001</v>
      </c>
      <c r="L18">
        <f t="shared" si="0"/>
        <v>0.11226990000000001</v>
      </c>
      <c r="M18">
        <v>1.5118100000000001E-2</v>
      </c>
      <c r="N18">
        <f t="shared" si="1"/>
        <v>-7.4261911219002386</v>
      </c>
      <c r="Q18" t="s">
        <v>57</v>
      </c>
      <c r="Z18">
        <v>-0.53926890000000005</v>
      </c>
      <c r="AA18">
        <f t="shared" si="2"/>
        <v>0.53926890000000005</v>
      </c>
      <c r="AB18">
        <f t="shared" si="5"/>
        <v>-28.604575298606978</v>
      </c>
      <c r="AC18">
        <v>1.8852540000000001E-2</v>
      </c>
      <c r="AD18">
        <v>-29</v>
      </c>
      <c r="AG18" s="1" t="s">
        <v>54</v>
      </c>
      <c r="AH18" s="1"/>
      <c r="AI18" s="1">
        <v>0.10013656999999999</v>
      </c>
      <c r="AJ18" s="1">
        <v>0.27210679999999998</v>
      </c>
      <c r="AK18" s="1">
        <v>0.14000000000000001</v>
      </c>
      <c r="AM18" t="s">
        <v>66</v>
      </c>
      <c r="AO18">
        <v>0.31529869999999999</v>
      </c>
      <c r="AP18">
        <v>6.8378900000000006E-2</v>
      </c>
      <c r="AQ18">
        <v>21.26</v>
      </c>
      <c r="AR18" t="s">
        <v>33</v>
      </c>
      <c r="AS18">
        <f t="shared" si="3"/>
        <v>0.31529869999999999</v>
      </c>
      <c r="AT18">
        <v>0.20483556</v>
      </c>
      <c r="AU18">
        <f t="shared" si="4"/>
        <v>1.5392771645704486</v>
      </c>
      <c r="AV18">
        <v>2</v>
      </c>
    </row>
    <row r="19" spans="1:48" x14ac:dyDescent="0.25">
      <c r="A19" t="s">
        <v>123</v>
      </c>
      <c r="B19">
        <v>19.260000000000002</v>
      </c>
      <c r="C19">
        <v>15.14</v>
      </c>
      <c r="D19" t="s">
        <v>7</v>
      </c>
      <c r="I19" t="s">
        <v>58</v>
      </c>
      <c r="K19">
        <v>0.15408617999999999</v>
      </c>
      <c r="L19">
        <f t="shared" si="0"/>
        <v>0.15408617999999999</v>
      </c>
      <c r="M19">
        <v>1.5118100000000001E-2</v>
      </c>
      <c r="N19">
        <f>K19/M19</f>
        <v>10.192165682195514</v>
      </c>
      <c r="Q19" t="s">
        <v>58</v>
      </c>
      <c r="Z19">
        <v>-1.4166711999999999</v>
      </c>
      <c r="AA19">
        <f t="shared" si="2"/>
        <v>1.4166711999999999</v>
      </c>
      <c r="AB19">
        <f t="shared" si="5"/>
        <v>-75.144845203882326</v>
      </c>
      <c r="AC19">
        <v>1.8852540000000001E-2</v>
      </c>
      <c r="AD19">
        <v>-75</v>
      </c>
      <c r="AG19" t="s">
        <v>55</v>
      </c>
      <c r="AI19">
        <v>-0.53307610000000005</v>
      </c>
      <c r="AJ19">
        <v>0.13406789999999999</v>
      </c>
      <c r="AK19">
        <v>15.81</v>
      </c>
      <c r="AM19" t="s">
        <v>67</v>
      </c>
      <c r="AO19">
        <v>0.20483556</v>
      </c>
      <c r="AP19">
        <v>0.10271810000000001</v>
      </c>
      <c r="AQ19">
        <v>3.98</v>
      </c>
      <c r="AR19">
        <v>4.6100000000000002E-2</v>
      </c>
      <c r="AS19">
        <f t="shared" si="3"/>
        <v>0.20483556</v>
      </c>
      <c r="AT19">
        <v>0.20483556</v>
      </c>
      <c r="AU19">
        <f t="shared" si="4"/>
        <v>1</v>
      </c>
      <c r="AV19">
        <v>1</v>
      </c>
    </row>
    <row r="20" spans="1:48" x14ac:dyDescent="0.25">
      <c r="A20" t="s">
        <v>121</v>
      </c>
      <c r="B20">
        <v>36.17</v>
      </c>
      <c r="C20">
        <v>29.97</v>
      </c>
      <c r="D20" t="s">
        <v>7</v>
      </c>
      <c r="I20" t="s">
        <v>59</v>
      </c>
      <c r="K20">
        <v>-0.33241999999999999</v>
      </c>
      <c r="L20">
        <f t="shared" si="0"/>
        <v>0.33241999999999999</v>
      </c>
      <c r="M20">
        <v>1.5118100000000001E-2</v>
      </c>
      <c r="N20">
        <f>K20/M20</f>
        <v>-21.988212804519087</v>
      </c>
      <c r="Q20" t="s">
        <v>59</v>
      </c>
      <c r="Z20">
        <v>-0.18859919999999999</v>
      </c>
      <c r="AA20">
        <f t="shared" si="2"/>
        <v>0.18859919999999999</v>
      </c>
      <c r="AB20">
        <f t="shared" si="5"/>
        <v>-10.003914591879926</v>
      </c>
      <c r="AC20">
        <v>1.8852540000000001E-2</v>
      </c>
      <c r="AD20">
        <v>-10</v>
      </c>
      <c r="AG20" t="s">
        <v>56</v>
      </c>
      <c r="AI20">
        <v>-1.2620643</v>
      </c>
      <c r="AJ20">
        <v>7.3346400000000006E-2</v>
      </c>
      <c r="AK20">
        <v>296.08</v>
      </c>
      <c r="AM20" t="s">
        <v>68</v>
      </c>
      <c r="AO20">
        <v>0.61044124</v>
      </c>
      <c r="AP20">
        <v>0.1660799</v>
      </c>
      <c r="AQ20">
        <v>13.51</v>
      </c>
      <c r="AR20">
        <v>2.0000000000000001E-4</v>
      </c>
      <c r="AS20">
        <f t="shared" si="3"/>
        <v>0.61044124</v>
      </c>
      <c r="AT20">
        <v>0.20483556</v>
      </c>
      <c r="AU20">
        <f t="shared" si="4"/>
        <v>2.9801526648986143</v>
      </c>
      <c r="AV20">
        <v>3</v>
      </c>
    </row>
    <row r="21" spans="1:48" x14ac:dyDescent="0.25">
      <c r="A21" t="s">
        <v>122</v>
      </c>
      <c r="B21">
        <v>20.81</v>
      </c>
      <c r="C21">
        <v>14.24</v>
      </c>
      <c r="D21" t="s">
        <v>7</v>
      </c>
      <c r="I21" t="s">
        <v>60</v>
      </c>
      <c r="K21">
        <v>0.76293730999999998</v>
      </c>
      <c r="L21">
        <f t="shared" si="0"/>
        <v>0.76293730999999998</v>
      </c>
      <c r="M21">
        <v>1.5118100000000001E-2</v>
      </c>
      <c r="N21">
        <f t="shared" ref="N21:N26" si="6">K21/M21</f>
        <v>50.465158320159276</v>
      </c>
      <c r="Q21" t="s">
        <v>60</v>
      </c>
      <c r="Z21">
        <v>0.10188628</v>
      </c>
      <c r="AA21">
        <f t="shared" si="2"/>
        <v>0.10188628</v>
      </c>
      <c r="AB21">
        <f t="shared" si="5"/>
        <v>5.4043794629264807</v>
      </c>
      <c r="AC21">
        <v>1.8852540000000001E-2</v>
      </c>
      <c r="AD21">
        <v>5</v>
      </c>
      <c r="AG21" s="1" t="s">
        <v>57</v>
      </c>
      <c r="AH21" s="1"/>
      <c r="AI21" s="1">
        <v>-0.11226990000000001</v>
      </c>
      <c r="AJ21" s="1">
        <v>6.3699800000000001E-2</v>
      </c>
      <c r="AK21" s="1">
        <v>3.11</v>
      </c>
      <c r="AM21" t="s">
        <v>69</v>
      </c>
      <c r="AO21">
        <v>0.44019741000000001</v>
      </c>
      <c r="AP21">
        <v>0.1355576</v>
      </c>
      <c r="AQ21">
        <v>10.55</v>
      </c>
      <c r="AR21">
        <v>1.1999999999999999E-3</v>
      </c>
      <c r="AS21">
        <f t="shared" si="3"/>
        <v>0.44019741000000001</v>
      </c>
      <c r="AT21">
        <v>0.20483556</v>
      </c>
      <c r="AU21">
        <f t="shared" si="4"/>
        <v>2.1490282741922351</v>
      </c>
      <c r="AV21">
        <v>2</v>
      </c>
    </row>
    <row r="22" spans="1:48" x14ac:dyDescent="0.25">
      <c r="I22" t="s">
        <v>61</v>
      </c>
      <c r="K22">
        <v>-0.57549189999999995</v>
      </c>
      <c r="L22">
        <f t="shared" si="0"/>
        <v>0.57549189999999995</v>
      </c>
      <c r="M22">
        <v>1.5118100000000001E-2</v>
      </c>
      <c r="N22">
        <f t="shared" si="6"/>
        <v>-38.066417076219892</v>
      </c>
      <c r="Q22" t="s">
        <v>61</v>
      </c>
      <c r="Z22">
        <v>-0.28666229999999998</v>
      </c>
      <c r="AA22">
        <f>ABS(Z22)</f>
        <v>0.28666229999999998</v>
      </c>
      <c r="AB22">
        <f t="shared" si="5"/>
        <v>-15.205500160721048</v>
      </c>
      <c r="AC22">
        <v>1.8852540000000001E-2</v>
      </c>
      <c r="AD22">
        <v>-15</v>
      </c>
      <c r="AG22" s="1" t="s">
        <v>58</v>
      </c>
      <c r="AH22" s="1"/>
      <c r="AI22" s="1">
        <v>0.15408617999999999</v>
      </c>
      <c r="AJ22" s="1">
        <v>0.14454420000000001</v>
      </c>
      <c r="AK22" s="1">
        <v>1.1399999999999999</v>
      </c>
      <c r="AM22" t="s">
        <v>70</v>
      </c>
      <c r="AO22">
        <v>0.65753890999999998</v>
      </c>
      <c r="AP22">
        <v>0.12046320000000001</v>
      </c>
      <c r="AQ22">
        <v>29.79</v>
      </c>
      <c r="AR22" t="s">
        <v>33</v>
      </c>
      <c r="AS22">
        <f t="shared" si="3"/>
        <v>0.65753890999999998</v>
      </c>
      <c r="AT22">
        <v>0.20483556</v>
      </c>
      <c r="AU22">
        <f t="shared" si="4"/>
        <v>3.2100818334472785</v>
      </c>
      <c r="AV22">
        <v>3</v>
      </c>
    </row>
    <row r="23" spans="1:48" x14ac:dyDescent="0.25">
      <c r="A23" t="s">
        <v>127</v>
      </c>
      <c r="I23" t="s">
        <v>62</v>
      </c>
      <c r="K23">
        <v>-0.71010790000000001</v>
      </c>
      <c r="L23">
        <f t="shared" si="0"/>
        <v>0.71010790000000001</v>
      </c>
      <c r="M23">
        <v>1.5118100000000001E-2</v>
      </c>
      <c r="N23">
        <f t="shared" si="6"/>
        <v>-46.970710605168641</v>
      </c>
      <c r="Q23" t="s">
        <v>62</v>
      </c>
      <c r="Z23">
        <v>0.87884220999999996</v>
      </c>
      <c r="AA23">
        <f t="shared" si="2"/>
        <v>0.87884220999999996</v>
      </c>
      <c r="AB23">
        <f t="shared" ref="AB23:AB28" si="7">Z23/AC23</f>
        <v>46.616647411966767</v>
      </c>
      <c r="AC23">
        <v>1.8852540000000001E-2</v>
      </c>
      <c r="AD23">
        <v>47</v>
      </c>
      <c r="AG23" t="s">
        <v>59</v>
      </c>
      <c r="AI23">
        <v>-0.33241999999999999</v>
      </c>
      <c r="AJ23">
        <v>7.4080699999999999E-2</v>
      </c>
      <c r="AK23">
        <v>20.14</v>
      </c>
    </row>
    <row r="24" spans="1:48" x14ac:dyDescent="0.25">
      <c r="A24" t="s">
        <v>124</v>
      </c>
      <c r="B24" t="s">
        <v>125</v>
      </c>
      <c r="D24" t="s">
        <v>126</v>
      </c>
      <c r="I24" t="s">
        <v>66</v>
      </c>
      <c r="K24">
        <v>0.31393821999999999</v>
      </c>
      <c r="L24">
        <f t="shared" si="0"/>
        <v>0.31393821999999999</v>
      </c>
      <c r="M24">
        <v>1.5118100000000001E-2</v>
      </c>
      <c r="N24">
        <f t="shared" si="6"/>
        <v>20.765719237205733</v>
      </c>
      <c r="Q24" t="s">
        <v>66</v>
      </c>
      <c r="Z24">
        <v>-0.46326400000000001</v>
      </c>
      <c r="AA24">
        <f t="shared" si="2"/>
        <v>0.46326400000000001</v>
      </c>
      <c r="AB24">
        <f t="shared" si="7"/>
        <v>-24.573028355860799</v>
      </c>
      <c r="AC24">
        <v>1.8852540000000001E-2</v>
      </c>
      <c r="AD24">
        <v>-25</v>
      </c>
      <c r="AG24" t="s">
        <v>60</v>
      </c>
      <c r="AI24">
        <v>0.76293730999999998</v>
      </c>
      <c r="AJ24">
        <v>0.21654899999999999</v>
      </c>
      <c r="AK24">
        <v>12.41</v>
      </c>
    </row>
    <row r="25" spans="1:48" x14ac:dyDescent="0.25">
      <c r="A25" s="5" t="s">
        <v>128</v>
      </c>
      <c r="B25" s="4">
        <v>1.4055613</v>
      </c>
      <c r="C25" t="s">
        <v>134</v>
      </c>
      <c r="D25" t="s">
        <v>7</v>
      </c>
      <c r="I25" t="s">
        <v>67</v>
      </c>
      <c r="K25">
        <v>0.2041897</v>
      </c>
      <c r="L25">
        <f>ABS(K25)</f>
        <v>0.2041897</v>
      </c>
      <c r="M25">
        <v>1.5118100000000001E-2</v>
      </c>
      <c r="N25">
        <f t="shared" si="6"/>
        <v>13.506307009478704</v>
      </c>
      <c r="Q25" t="s">
        <v>67</v>
      </c>
      <c r="Z25">
        <v>9.6062709999999996E-2</v>
      </c>
      <c r="AA25">
        <f t="shared" si="2"/>
        <v>9.6062709999999996E-2</v>
      </c>
      <c r="AB25">
        <f t="shared" si="7"/>
        <v>5.0954783811624313</v>
      </c>
      <c r="AC25">
        <v>1.8852540000000001E-2</v>
      </c>
      <c r="AD25">
        <v>5</v>
      </c>
      <c r="AG25" t="s">
        <v>61</v>
      </c>
      <c r="AI25">
        <v>-0.57549189999999995</v>
      </c>
      <c r="AJ25">
        <v>0.1054934</v>
      </c>
      <c r="AK25">
        <v>29.76</v>
      </c>
      <c r="AM25" t="s">
        <v>103</v>
      </c>
    </row>
    <row r="26" spans="1:48" x14ac:dyDescent="0.25">
      <c r="A26" t="s">
        <v>129</v>
      </c>
      <c r="B26" s="4"/>
      <c r="I26" t="s">
        <v>68</v>
      </c>
      <c r="K26">
        <v>0.61209541999999995</v>
      </c>
      <c r="L26">
        <f t="shared" si="0"/>
        <v>0.61209541999999995</v>
      </c>
      <c r="M26">
        <v>1.5118100000000001E-2</v>
      </c>
      <c r="N26">
        <f t="shared" si="6"/>
        <v>40.487589048888417</v>
      </c>
      <c r="Q26" t="s">
        <v>68</v>
      </c>
      <c r="Z26">
        <v>0.69391963000000001</v>
      </c>
      <c r="AA26">
        <f t="shared" si="2"/>
        <v>0.69391963000000001</v>
      </c>
      <c r="AB26">
        <f t="shared" si="7"/>
        <v>36.807752695392765</v>
      </c>
      <c r="AC26">
        <v>1.8852540000000001E-2</v>
      </c>
      <c r="AD26">
        <v>37</v>
      </c>
      <c r="AG26" t="s">
        <v>62</v>
      </c>
      <c r="AI26">
        <v>-0.71010790000000001</v>
      </c>
      <c r="AJ26">
        <v>4.3581700000000001E-2</v>
      </c>
      <c r="AK26">
        <v>265.49</v>
      </c>
    </row>
    <row r="27" spans="1:48" x14ac:dyDescent="0.25">
      <c r="A27" t="s">
        <v>130</v>
      </c>
      <c r="B27" s="4">
        <v>1.3557934</v>
      </c>
      <c r="C27" t="s">
        <v>135</v>
      </c>
      <c r="D27" t="s">
        <v>7</v>
      </c>
      <c r="I27" t="s">
        <v>69</v>
      </c>
      <c r="K27">
        <v>0.44251903999999997</v>
      </c>
      <c r="L27">
        <f t="shared" si="0"/>
        <v>0.44251903999999997</v>
      </c>
      <c r="M27">
        <v>1.5118100000000001E-2</v>
      </c>
      <c r="N27">
        <f>K27/M27</f>
        <v>29.270810485444596</v>
      </c>
      <c r="Q27" t="s">
        <v>69</v>
      </c>
      <c r="Z27">
        <v>0.38080008999999998</v>
      </c>
      <c r="AA27">
        <f t="shared" si="2"/>
        <v>0.38080008999999998</v>
      </c>
      <c r="AB27">
        <f t="shared" si="7"/>
        <v>20.198874528312892</v>
      </c>
      <c r="AC27">
        <v>1.8852540000000001E-2</v>
      </c>
      <c r="AD27">
        <v>20</v>
      </c>
      <c r="AG27" t="s">
        <v>63</v>
      </c>
      <c r="AH27" t="s">
        <v>64</v>
      </c>
      <c r="AI27">
        <v>0</v>
      </c>
      <c r="AJ27">
        <v>0</v>
      </c>
      <c r="AK27" t="s">
        <v>65</v>
      </c>
    </row>
    <row r="28" spans="1:48" x14ac:dyDescent="0.25">
      <c r="A28" t="s">
        <v>129</v>
      </c>
      <c r="B28" s="4"/>
      <c r="I28" t="s">
        <v>70</v>
      </c>
      <c r="K28">
        <v>0.65560417000000004</v>
      </c>
      <c r="L28">
        <f t="shared" si="0"/>
        <v>0.65560417000000004</v>
      </c>
      <c r="M28">
        <v>1.5118100000000001E-2</v>
      </c>
      <c r="N28">
        <f>K28/M28</f>
        <v>43.365513523524783</v>
      </c>
      <c r="Q28" t="s">
        <v>70</v>
      </c>
      <c r="Z28">
        <v>0.58080339000000003</v>
      </c>
      <c r="AA28">
        <f t="shared" si="2"/>
        <v>0.58080339000000003</v>
      </c>
      <c r="AB28">
        <f t="shared" si="7"/>
        <v>30.807699652142364</v>
      </c>
      <c r="AC28">
        <v>1.8852540000000001E-2</v>
      </c>
      <c r="AD28">
        <v>31</v>
      </c>
      <c r="AG28" t="s">
        <v>66</v>
      </c>
      <c r="AI28">
        <v>0.31393821999999999</v>
      </c>
      <c r="AJ28">
        <v>6.8456900000000001E-2</v>
      </c>
      <c r="AK28">
        <v>21.03</v>
      </c>
    </row>
    <row r="29" spans="1:48" x14ac:dyDescent="0.25">
      <c r="A29" t="s">
        <v>132</v>
      </c>
      <c r="B29" s="4">
        <v>0.96510739999999995</v>
      </c>
      <c r="C29" t="s">
        <v>136</v>
      </c>
      <c r="D29">
        <v>0.53</v>
      </c>
      <c r="AG29" t="s">
        <v>67</v>
      </c>
      <c r="AI29">
        <v>0.2041897</v>
      </c>
      <c r="AJ29">
        <v>0.1029516</v>
      </c>
      <c r="AK29">
        <v>3.93</v>
      </c>
    </row>
    <row r="30" spans="1:48" x14ac:dyDescent="0.25">
      <c r="A30" t="s">
        <v>131</v>
      </c>
      <c r="B30" s="4"/>
      <c r="AG30" t="s">
        <v>68</v>
      </c>
      <c r="AI30">
        <v>0.61209541999999995</v>
      </c>
      <c r="AJ30">
        <v>0.16659350000000001</v>
      </c>
      <c r="AK30">
        <v>13.5</v>
      </c>
      <c r="AM30" t="s">
        <v>104</v>
      </c>
    </row>
    <row r="31" spans="1:48" x14ac:dyDescent="0.25">
      <c r="A31" t="s">
        <v>133</v>
      </c>
      <c r="B31" s="4"/>
      <c r="AG31" t="s">
        <v>69</v>
      </c>
      <c r="AI31">
        <v>0.44251903999999997</v>
      </c>
      <c r="AJ31">
        <v>0.13570019999999999</v>
      </c>
      <c r="AK31">
        <v>10.63</v>
      </c>
    </row>
    <row r="32" spans="1:48" x14ac:dyDescent="0.25">
      <c r="A32" t="s">
        <v>17</v>
      </c>
      <c r="B32" s="4">
        <v>0.6465805</v>
      </c>
      <c r="C32" t="s">
        <v>137</v>
      </c>
      <c r="D32" t="s">
        <v>7</v>
      </c>
      <c r="E32" t="s">
        <v>156</v>
      </c>
      <c r="AG32" t="s">
        <v>70</v>
      </c>
      <c r="AI32">
        <v>0.65560417000000004</v>
      </c>
      <c r="AJ32">
        <v>0.12061620000000001</v>
      </c>
      <c r="AK32">
        <v>29.54</v>
      </c>
      <c r="AM32" t="s">
        <v>30</v>
      </c>
      <c r="AN32" t="s">
        <v>105</v>
      </c>
      <c r="AO32" t="s">
        <v>31</v>
      </c>
      <c r="AP32" t="s">
        <v>106</v>
      </c>
      <c r="AQ32" t="s">
        <v>91</v>
      </c>
      <c r="AR32" t="s">
        <v>28</v>
      </c>
    </row>
    <row r="33" spans="1:43" x14ac:dyDescent="0.25">
      <c r="A33" t="s">
        <v>18</v>
      </c>
      <c r="B33" s="4">
        <v>0.10436719999999999</v>
      </c>
      <c r="C33" t="s">
        <v>138</v>
      </c>
      <c r="D33" t="s">
        <v>7</v>
      </c>
      <c r="E33" t="s">
        <v>156</v>
      </c>
      <c r="AM33" t="s">
        <v>39</v>
      </c>
      <c r="AN33">
        <v>1</v>
      </c>
      <c r="AO33">
        <v>1</v>
      </c>
      <c r="AP33">
        <v>118.661816</v>
      </c>
      <c r="AQ33" t="s">
        <v>33</v>
      </c>
    </row>
    <row r="34" spans="1:43" x14ac:dyDescent="0.25">
      <c r="A34" t="s">
        <v>20</v>
      </c>
      <c r="B34" s="4">
        <v>0.80287980000000003</v>
      </c>
      <c r="C34" t="s">
        <v>139</v>
      </c>
      <c r="D34">
        <v>2.0999999999999999E-3</v>
      </c>
      <c r="AM34" t="s">
        <v>40</v>
      </c>
      <c r="AN34">
        <v>1</v>
      </c>
      <c r="AO34">
        <v>1</v>
      </c>
      <c r="AP34">
        <v>86.781684400000003</v>
      </c>
      <c r="AQ34" t="s">
        <v>33</v>
      </c>
    </row>
    <row r="35" spans="1:43" x14ac:dyDescent="0.25">
      <c r="A35" t="s">
        <v>140</v>
      </c>
      <c r="B35" s="4">
        <v>1.7438545000000001</v>
      </c>
      <c r="C35" t="s">
        <v>141</v>
      </c>
      <c r="D35">
        <v>1E-4</v>
      </c>
      <c r="M35" t="s">
        <v>71</v>
      </c>
      <c r="AG35" t="s">
        <v>103</v>
      </c>
      <c r="AM35" t="s">
        <v>41</v>
      </c>
      <c r="AN35">
        <v>1</v>
      </c>
      <c r="AO35">
        <v>1</v>
      </c>
      <c r="AP35">
        <v>9.2758129799999995</v>
      </c>
      <c r="AQ35">
        <v>2.3E-3</v>
      </c>
    </row>
    <row r="36" spans="1:43" x14ac:dyDescent="0.25">
      <c r="A36" t="s">
        <v>129</v>
      </c>
      <c r="B36" s="4"/>
      <c r="M36" t="s">
        <v>72</v>
      </c>
      <c r="AM36" t="s">
        <v>42</v>
      </c>
      <c r="AN36">
        <v>1</v>
      </c>
      <c r="AO36">
        <v>1</v>
      </c>
      <c r="AP36">
        <v>4.1963225499999997</v>
      </c>
      <c r="AQ36">
        <v>4.0500000000000001E-2</v>
      </c>
    </row>
    <row r="37" spans="1:43" x14ac:dyDescent="0.25">
      <c r="A37" t="s">
        <v>142</v>
      </c>
      <c r="B37" s="4">
        <v>1.1219428</v>
      </c>
      <c r="C37" t="s">
        <v>143</v>
      </c>
      <c r="D37">
        <v>0.11070000000000001</v>
      </c>
      <c r="AM37" t="s">
        <v>46</v>
      </c>
      <c r="AN37">
        <v>1</v>
      </c>
      <c r="AO37">
        <v>1</v>
      </c>
      <c r="AP37">
        <v>62.779116700000003</v>
      </c>
      <c r="AQ37" t="s">
        <v>33</v>
      </c>
    </row>
    <row r="38" spans="1:43" x14ac:dyDescent="0.25">
      <c r="A38" t="s">
        <v>129</v>
      </c>
      <c r="B38" s="4"/>
      <c r="AM38" t="s">
        <v>49</v>
      </c>
      <c r="AN38">
        <v>1</v>
      </c>
      <c r="AO38">
        <v>1</v>
      </c>
      <c r="AP38">
        <v>9.5408739300000001</v>
      </c>
      <c r="AQ38">
        <v>2E-3</v>
      </c>
    </row>
    <row r="39" spans="1:43" x14ac:dyDescent="0.25">
      <c r="A39" t="s">
        <v>144</v>
      </c>
      <c r="B39" s="4">
        <v>0.83443140000000005</v>
      </c>
      <c r="C39" t="s">
        <v>145</v>
      </c>
      <c r="D39">
        <v>2.1299999999999999E-2</v>
      </c>
      <c r="AM39" t="s">
        <v>51</v>
      </c>
      <c r="AN39">
        <v>1</v>
      </c>
      <c r="AO39">
        <v>1</v>
      </c>
      <c r="AP39">
        <v>22.342697399999999</v>
      </c>
      <c r="AQ39" t="s">
        <v>33</v>
      </c>
    </row>
    <row r="40" spans="1:43" x14ac:dyDescent="0.25">
      <c r="A40" t="s">
        <v>129</v>
      </c>
      <c r="B40" s="4"/>
      <c r="AG40" t="s">
        <v>104</v>
      </c>
      <c r="AM40" t="s">
        <v>52</v>
      </c>
      <c r="AN40">
        <v>1</v>
      </c>
      <c r="AO40">
        <v>1</v>
      </c>
      <c r="AP40">
        <v>42.562933000000001</v>
      </c>
      <c r="AQ40" t="s">
        <v>33</v>
      </c>
    </row>
    <row r="41" spans="1:43" x14ac:dyDescent="0.25">
      <c r="A41" t="s">
        <v>146</v>
      </c>
      <c r="B41" s="4">
        <v>0.95161819999999997</v>
      </c>
      <c r="C41" t="s">
        <v>147</v>
      </c>
      <c r="D41">
        <v>0.41549999999999998</v>
      </c>
      <c r="M41" t="s">
        <v>73</v>
      </c>
      <c r="AM41" t="s">
        <v>55</v>
      </c>
      <c r="AN41">
        <v>1</v>
      </c>
      <c r="AO41">
        <v>1</v>
      </c>
      <c r="AP41">
        <v>15.1831522</v>
      </c>
      <c r="AQ41" t="s">
        <v>33</v>
      </c>
    </row>
    <row r="42" spans="1:43" x14ac:dyDescent="0.25">
      <c r="A42" t="s">
        <v>129</v>
      </c>
      <c r="B42" s="4"/>
      <c r="AG42" t="s">
        <v>30</v>
      </c>
      <c r="AH42" t="s">
        <v>105</v>
      </c>
      <c r="AI42" t="s">
        <v>31</v>
      </c>
      <c r="AJ42" t="s">
        <v>106</v>
      </c>
      <c r="AK42" t="s">
        <v>91</v>
      </c>
      <c r="AM42" t="s">
        <v>56</v>
      </c>
      <c r="AN42">
        <v>1</v>
      </c>
      <c r="AO42">
        <v>1</v>
      </c>
      <c r="AP42">
        <v>260.459249</v>
      </c>
      <c r="AQ42" t="s">
        <v>33</v>
      </c>
    </row>
    <row r="43" spans="1:43" x14ac:dyDescent="0.25">
      <c r="A43" t="s">
        <v>148</v>
      </c>
      <c r="B43" s="4">
        <v>0.70842640000000001</v>
      </c>
      <c r="C43" t="s">
        <v>149</v>
      </c>
      <c r="D43" t="s">
        <v>7</v>
      </c>
      <c r="M43" t="s">
        <v>32</v>
      </c>
      <c r="N43" t="s">
        <v>74</v>
      </c>
      <c r="O43" t="s">
        <v>31</v>
      </c>
      <c r="P43" t="s">
        <v>90</v>
      </c>
      <c r="Q43" t="s">
        <v>91</v>
      </c>
      <c r="AG43" t="s">
        <v>39</v>
      </c>
      <c r="AH43">
        <v>1</v>
      </c>
      <c r="AI43">
        <v>1</v>
      </c>
      <c r="AJ43">
        <v>114.778409</v>
      </c>
      <c r="AK43" t="s">
        <v>33</v>
      </c>
      <c r="AM43" t="s">
        <v>59</v>
      </c>
      <c r="AN43">
        <v>1</v>
      </c>
      <c r="AO43">
        <v>1</v>
      </c>
      <c r="AP43">
        <v>19.045730500000001</v>
      </c>
      <c r="AQ43" t="s">
        <v>33</v>
      </c>
    </row>
    <row r="44" spans="1:43" x14ac:dyDescent="0.25">
      <c r="A44" t="s">
        <v>129</v>
      </c>
      <c r="B44" s="4"/>
      <c r="M44" t="s">
        <v>75</v>
      </c>
      <c r="N44">
        <v>639.40700000000004</v>
      </c>
      <c r="O44">
        <v>29</v>
      </c>
      <c r="P44">
        <v>1278.8140000000001</v>
      </c>
      <c r="Q44" t="s">
        <v>33</v>
      </c>
      <c r="AG44" t="s">
        <v>40</v>
      </c>
      <c r="AH44">
        <v>1</v>
      </c>
      <c r="AI44">
        <v>1</v>
      </c>
      <c r="AJ44">
        <v>85.990588099999997</v>
      </c>
      <c r="AK44" t="s">
        <v>33</v>
      </c>
      <c r="AM44" t="s">
        <v>60</v>
      </c>
      <c r="AN44">
        <v>1</v>
      </c>
      <c r="AO44">
        <v>1</v>
      </c>
      <c r="AP44">
        <v>15.6094597</v>
      </c>
      <c r="AQ44" t="s">
        <v>33</v>
      </c>
    </row>
    <row r="45" spans="1:43" x14ac:dyDescent="0.25">
      <c r="A45" t="s">
        <v>8</v>
      </c>
      <c r="B45" s="4">
        <v>0.99583200000000005</v>
      </c>
      <c r="C45" t="s">
        <v>152</v>
      </c>
      <c r="E45" t="s">
        <v>155</v>
      </c>
      <c r="M45" t="s">
        <v>76</v>
      </c>
      <c r="N45">
        <v>8224.1137999999992</v>
      </c>
      <c r="AG45" t="s">
        <v>41</v>
      </c>
      <c r="AH45">
        <v>1</v>
      </c>
      <c r="AI45">
        <v>1</v>
      </c>
      <c r="AJ45">
        <v>8.5693467900000009</v>
      </c>
      <c r="AK45">
        <v>3.3999999999999998E-3</v>
      </c>
      <c r="AM45" t="s">
        <v>61</v>
      </c>
      <c r="AN45">
        <v>1</v>
      </c>
      <c r="AO45">
        <v>1</v>
      </c>
      <c r="AP45">
        <v>28.539565199999998</v>
      </c>
      <c r="AQ45" t="s">
        <v>33</v>
      </c>
    </row>
    <row r="46" spans="1:43" x14ac:dyDescent="0.25">
      <c r="A46" t="s">
        <v>150</v>
      </c>
      <c r="B46" s="4"/>
      <c r="M46" t="s">
        <v>77</v>
      </c>
      <c r="N46">
        <v>8863.5208000000002</v>
      </c>
      <c r="AG46" t="s">
        <v>42</v>
      </c>
      <c r="AH46">
        <v>1</v>
      </c>
      <c r="AI46">
        <v>1</v>
      </c>
      <c r="AJ46">
        <v>3.7801049</v>
      </c>
      <c r="AK46">
        <v>5.1900000000000002E-2</v>
      </c>
      <c r="AM46" t="s">
        <v>62</v>
      </c>
      <c r="AN46">
        <v>1</v>
      </c>
      <c r="AO46">
        <v>1</v>
      </c>
      <c r="AP46">
        <v>256.830062</v>
      </c>
      <c r="AQ46" t="s">
        <v>33</v>
      </c>
    </row>
    <row r="47" spans="1:43" x14ac:dyDescent="0.25">
      <c r="A47" t="s">
        <v>151</v>
      </c>
      <c r="B47" s="4">
        <v>0.86567700000000003</v>
      </c>
      <c r="C47" t="s">
        <v>153</v>
      </c>
      <c r="S47" t="s">
        <v>6</v>
      </c>
      <c r="T47" t="s">
        <v>5</v>
      </c>
      <c r="AG47" t="s">
        <v>43</v>
      </c>
      <c r="AH47">
        <v>1</v>
      </c>
      <c r="AI47">
        <v>1</v>
      </c>
      <c r="AJ47">
        <v>0.38374346999999998</v>
      </c>
      <c r="AK47">
        <v>0.53559999999999997</v>
      </c>
      <c r="AM47" t="s">
        <v>63</v>
      </c>
      <c r="AN47">
        <v>1</v>
      </c>
      <c r="AO47">
        <v>0</v>
      </c>
      <c r="AP47">
        <v>0</v>
      </c>
      <c r="AQ47" t="s">
        <v>65</v>
      </c>
    </row>
    <row r="48" spans="1:43" x14ac:dyDescent="0.25">
      <c r="A48" t="s">
        <v>150</v>
      </c>
      <c r="B48" s="4"/>
      <c r="S48">
        <v>4.8955200000000003</v>
      </c>
      <c r="T48">
        <v>3.8553099999999998</v>
      </c>
      <c r="AG48" t="s">
        <v>44</v>
      </c>
      <c r="AH48">
        <v>1</v>
      </c>
      <c r="AI48">
        <v>1</v>
      </c>
      <c r="AJ48">
        <v>2.8346826200000002</v>
      </c>
      <c r="AK48">
        <v>9.2200000000000004E-2</v>
      </c>
      <c r="AM48" t="s">
        <v>66</v>
      </c>
      <c r="AN48">
        <v>1</v>
      </c>
      <c r="AO48">
        <v>1</v>
      </c>
      <c r="AP48">
        <v>22.517567400000001</v>
      </c>
      <c r="AQ48" t="s">
        <v>33</v>
      </c>
    </row>
    <row r="49" spans="1:43" x14ac:dyDescent="0.25">
      <c r="A49" t="s">
        <v>116</v>
      </c>
      <c r="B49" s="4">
        <v>1.1649890000000001</v>
      </c>
      <c r="C49" t="s">
        <v>154</v>
      </c>
      <c r="S49" t="s">
        <v>9</v>
      </c>
      <c r="T49" t="s">
        <v>10</v>
      </c>
      <c r="AG49" t="s">
        <v>45</v>
      </c>
      <c r="AH49">
        <v>1</v>
      </c>
      <c r="AI49">
        <v>1</v>
      </c>
      <c r="AJ49">
        <v>3.5398300000000001E-2</v>
      </c>
      <c r="AK49">
        <v>0.8508</v>
      </c>
      <c r="AM49" t="s">
        <v>67</v>
      </c>
      <c r="AN49">
        <v>1</v>
      </c>
      <c r="AO49">
        <v>1</v>
      </c>
      <c r="AP49">
        <v>4.1380571899999996</v>
      </c>
      <c r="AQ49">
        <v>4.19E-2</v>
      </c>
    </row>
    <row r="50" spans="1:43" x14ac:dyDescent="0.25">
      <c r="A50" t="s">
        <v>150</v>
      </c>
      <c r="S50">
        <v>14.569800000000001</v>
      </c>
      <c r="T50">
        <v>13.243</v>
      </c>
      <c r="AG50" t="s">
        <v>46</v>
      </c>
      <c r="AH50">
        <v>1</v>
      </c>
      <c r="AI50">
        <v>1</v>
      </c>
      <c r="AJ50">
        <v>63.046905099999996</v>
      </c>
      <c r="AK50" t="s">
        <v>33</v>
      </c>
      <c r="AM50" t="s">
        <v>68</v>
      </c>
      <c r="AN50">
        <v>1</v>
      </c>
      <c r="AO50">
        <v>1</v>
      </c>
      <c r="AP50">
        <v>15.713575799999999</v>
      </c>
      <c r="AQ50" t="s">
        <v>33</v>
      </c>
    </row>
    <row r="51" spans="1:43" x14ac:dyDescent="0.25">
      <c r="M51" t="s">
        <v>28</v>
      </c>
      <c r="N51" t="s">
        <v>28</v>
      </c>
      <c r="S51" t="s">
        <v>12</v>
      </c>
      <c r="T51" t="s">
        <v>13</v>
      </c>
      <c r="AG51" t="s">
        <v>47</v>
      </c>
      <c r="AH51">
        <v>1</v>
      </c>
      <c r="AI51">
        <v>1</v>
      </c>
      <c r="AJ51">
        <v>3.0026470199999999</v>
      </c>
      <c r="AK51">
        <v>8.3099999999999993E-2</v>
      </c>
      <c r="AL51" t="s">
        <v>91</v>
      </c>
      <c r="AM51" t="s">
        <v>69</v>
      </c>
      <c r="AN51">
        <v>1</v>
      </c>
      <c r="AO51">
        <v>1</v>
      </c>
      <c r="AP51">
        <v>11.6801417</v>
      </c>
      <c r="AQ51">
        <v>5.9999999999999995E-4</v>
      </c>
    </row>
    <row r="52" spans="1:43" x14ac:dyDescent="0.25">
      <c r="M52" t="s">
        <v>78</v>
      </c>
      <c r="N52">
        <v>7.2099999999999997E-2</v>
      </c>
      <c r="S52">
        <v>29.41</v>
      </c>
      <c r="T52">
        <v>13.41</v>
      </c>
      <c r="AG52" t="s">
        <v>48</v>
      </c>
      <c r="AH52">
        <v>1</v>
      </c>
      <c r="AI52">
        <v>1</v>
      </c>
      <c r="AJ52">
        <v>0.29000352000000001</v>
      </c>
      <c r="AK52">
        <v>0.59019999999999995</v>
      </c>
      <c r="AL52" t="s">
        <v>33</v>
      </c>
      <c r="AM52" t="s">
        <v>70</v>
      </c>
      <c r="AN52">
        <v>1</v>
      </c>
      <c r="AO52">
        <v>1</v>
      </c>
      <c r="AP52">
        <v>34.908524800000002</v>
      </c>
      <c r="AQ52" t="s">
        <v>33</v>
      </c>
    </row>
    <row r="53" spans="1:43" x14ac:dyDescent="0.25">
      <c r="M53" t="s">
        <v>79</v>
      </c>
      <c r="N53">
        <v>16510.3</v>
      </c>
      <c r="S53">
        <v>47.22</v>
      </c>
      <c r="T53">
        <v>42.52</v>
      </c>
      <c r="AG53" t="s">
        <v>49</v>
      </c>
      <c r="AH53">
        <v>1</v>
      </c>
      <c r="AI53">
        <v>1</v>
      </c>
      <c r="AJ53">
        <v>9.0558252400000008</v>
      </c>
      <c r="AK53">
        <v>2.5999999999999999E-3</v>
      </c>
      <c r="AL53" t="s">
        <v>33</v>
      </c>
    </row>
    <row r="54" spans="1:43" x14ac:dyDescent="0.25">
      <c r="M54" t="s">
        <v>80</v>
      </c>
      <c r="N54">
        <v>16758.5</v>
      </c>
      <c r="S54">
        <v>39.86</v>
      </c>
      <c r="T54">
        <v>32.31</v>
      </c>
      <c r="AG54" t="s">
        <v>50</v>
      </c>
      <c r="AH54">
        <v>1</v>
      </c>
      <c r="AI54">
        <v>1</v>
      </c>
      <c r="AJ54">
        <v>4.1571190000000001E-2</v>
      </c>
      <c r="AK54">
        <v>0.83840000000000003</v>
      </c>
      <c r="AL54" t="s">
        <v>33</v>
      </c>
    </row>
    <row r="55" spans="1:43" x14ac:dyDescent="0.25">
      <c r="M55" t="s">
        <v>29</v>
      </c>
      <c r="N55">
        <v>22209</v>
      </c>
      <c r="AG55" t="s">
        <v>51</v>
      </c>
      <c r="AH55">
        <v>1</v>
      </c>
      <c r="AI55">
        <v>1</v>
      </c>
      <c r="AJ55">
        <v>20.5804279</v>
      </c>
      <c r="AK55" t="s">
        <v>33</v>
      </c>
      <c r="AL55">
        <v>3.8999999999999998E-3</v>
      </c>
    </row>
    <row r="56" spans="1:43" x14ac:dyDescent="0.25">
      <c r="S56">
        <v>18.59</v>
      </c>
      <c r="T56">
        <v>17.39</v>
      </c>
      <c r="AG56" t="s">
        <v>52</v>
      </c>
      <c r="AH56">
        <v>1</v>
      </c>
      <c r="AI56">
        <v>1</v>
      </c>
      <c r="AJ56">
        <v>41.5811232</v>
      </c>
      <c r="AK56" t="s">
        <v>33</v>
      </c>
      <c r="AL56">
        <v>4.7800000000000002E-2</v>
      </c>
    </row>
    <row r="57" spans="1:43" x14ac:dyDescent="0.25">
      <c r="S57">
        <v>19.82</v>
      </c>
      <c r="T57">
        <v>21.12</v>
      </c>
      <c r="AG57" t="s">
        <v>53</v>
      </c>
      <c r="AH57">
        <v>1</v>
      </c>
      <c r="AI57">
        <v>1</v>
      </c>
      <c r="AJ57">
        <v>0.62610821000000005</v>
      </c>
      <c r="AK57">
        <v>0.42880000000000001</v>
      </c>
      <c r="AL57">
        <v>0.5373</v>
      </c>
    </row>
    <row r="58" spans="1:43" x14ac:dyDescent="0.25">
      <c r="S58">
        <v>0.95</v>
      </c>
      <c r="T58">
        <v>1.45</v>
      </c>
      <c r="AG58" t="s">
        <v>54</v>
      </c>
      <c r="AH58">
        <v>1</v>
      </c>
      <c r="AI58">
        <v>1</v>
      </c>
      <c r="AJ58">
        <v>0.13832317</v>
      </c>
      <c r="AK58">
        <v>0.71</v>
      </c>
      <c r="AL58">
        <v>9.3100000000000002E-2</v>
      </c>
    </row>
    <row r="59" spans="1:43" x14ac:dyDescent="0.25">
      <c r="M59" t="s">
        <v>81</v>
      </c>
      <c r="N59" t="s">
        <v>82</v>
      </c>
      <c r="O59" t="s">
        <v>83</v>
      </c>
      <c r="S59">
        <v>48.54</v>
      </c>
      <c r="T59">
        <v>35.86</v>
      </c>
      <c r="AG59" t="s">
        <v>55</v>
      </c>
      <c r="AH59">
        <v>1</v>
      </c>
      <c r="AI59">
        <v>1</v>
      </c>
      <c r="AJ59">
        <v>14.523685499999999</v>
      </c>
      <c r="AK59">
        <v>1E-4</v>
      </c>
      <c r="AL59">
        <v>0.85029999999999994</v>
      </c>
    </row>
    <row r="60" spans="1:43" x14ac:dyDescent="0.25">
      <c r="M60" t="s">
        <v>84</v>
      </c>
      <c r="N60">
        <v>7.2099999999999997E-2</v>
      </c>
      <c r="O60" t="s">
        <v>85</v>
      </c>
      <c r="S60">
        <v>12.09</v>
      </c>
      <c r="T60">
        <v>24.18</v>
      </c>
      <c r="AG60" t="s">
        <v>56</v>
      </c>
      <c r="AH60">
        <v>1</v>
      </c>
      <c r="AI60">
        <v>1</v>
      </c>
      <c r="AJ60">
        <v>260.99252200000001</v>
      </c>
      <c r="AK60" t="s">
        <v>33</v>
      </c>
      <c r="AL60" t="s">
        <v>33</v>
      </c>
    </row>
    <row r="61" spans="1:43" x14ac:dyDescent="0.25">
      <c r="M61" t="s">
        <v>86</v>
      </c>
      <c r="N61">
        <v>0.1018</v>
      </c>
      <c r="O61" t="s">
        <v>87</v>
      </c>
      <c r="S61">
        <v>51.6</v>
      </c>
      <c r="T61">
        <v>47.86</v>
      </c>
      <c r="AG61" t="s">
        <v>57</v>
      </c>
      <c r="AH61">
        <v>1</v>
      </c>
      <c r="AI61">
        <v>1</v>
      </c>
      <c r="AJ61">
        <v>3.0518382499999999</v>
      </c>
      <c r="AK61">
        <v>8.0600000000000005E-2</v>
      </c>
      <c r="AL61">
        <v>8.1299999999999997E-2</v>
      </c>
    </row>
    <row r="62" spans="1:43" x14ac:dyDescent="0.25">
      <c r="M62" t="s">
        <v>88</v>
      </c>
      <c r="N62">
        <v>0.37030000000000002</v>
      </c>
      <c r="O62" t="s">
        <v>89</v>
      </c>
      <c r="AG62" t="s">
        <v>58</v>
      </c>
      <c r="AH62">
        <v>1</v>
      </c>
      <c r="AI62">
        <v>1</v>
      </c>
      <c r="AJ62">
        <v>1.1748482499999999</v>
      </c>
      <c r="AK62">
        <v>0.27839999999999998</v>
      </c>
      <c r="AL62">
        <v>0.59089999999999998</v>
      </c>
    </row>
    <row r="63" spans="1:43" x14ac:dyDescent="0.25">
      <c r="M63" t="s">
        <v>92</v>
      </c>
      <c r="N63">
        <v>0.33279999999999998</v>
      </c>
      <c r="O63" t="s">
        <v>93</v>
      </c>
      <c r="AG63" t="s">
        <v>59</v>
      </c>
      <c r="AH63">
        <v>1</v>
      </c>
      <c r="AI63">
        <v>1</v>
      </c>
      <c r="AJ63">
        <v>19.231987</v>
      </c>
      <c r="AK63" t="s">
        <v>33</v>
      </c>
      <c r="AL63">
        <v>3.3E-3</v>
      </c>
    </row>
    <row r="64" spans="1:43" x14ac:dyDescent="0.25">
      <c r="M64" t="s">
        <v>94</v>
      </c>
      <c r="N64">
        <v>0.22090000000000001</v>
      </c>
      <c r="O64" t="s">
        <v>95</v>
      </c>
      <c r="AG64" t="s">
        <v>60</v>
      </c>
      <c r="AH64">
        <v>1</v>
      </c>
      <c r="AI64">
        <v>1</v>
      </c>
      <c r="AJ64">
        <v>15.2058871</v>
      </c>
      <c r="AK64" t="s">
        <v>33</v>
      </c>
      <c r="AL64">
        <v>0.83819999999999995</v>
      </c>
    </row>
    <row r="65" spans="13:38" x14ac:dyDescent="0.25">
      <c r="M65" t="s">
        <v>96</v>
      </c>
      <c r="N65">
        <v>0.1376</v>
      </c>
      <c r="O65" t="s">
        <v>97</v>
      </c>
      <c r="AG65" t="s">
        <v>61</v>
      </c>
      <c r="AH65">
        <v>1</v>
      </c>
      <c r="AI65">
        <v>1</v>
      </c>
      <c r="AJ65">
        <v>27.681945500000001</v>
      </c>
      <c r="AK65" t="s">
        <v>33</v>
      </c>
      <c r="AL65" t="s">
        <v>33</v>
      </c>
    </row>
    <row r="66" spans="13:38" x14ac:dyDescent="0.25">
      <c r="M66" t="s">
        <v>98</v>
      </c>
      <c r="N66">
        <v>22209</v>
      </c>
      <c r="O66" t="s">
        <v>99</v>
      </c>
      <c r="AG66" t="s">
        <v>62</v>
      </c>
      <c r="AH66">
        <v>1</v>
      </c>
      <c r="AI66">
        <v>1</v>
      </c>
      <c r="AJ66">
        <v>254.11253199999999</v>
      </c>
      <c r="AK66" t="s">
        <v>33</v>
      </c>
      <c r="AL66" t="s">
        <v>33</v>
      </c>
    </row>
    <row r="67" spans="13:38" x14ac:dyDescent="0.25">
      <c r="AG67" t="s">
        <v>63</v>
      </c>
      <c r="AH67">
        <v>1</v>
      </c>
      <c r="AI67">
        <v>0</v>
      </c>
      <c r="AJ67">
        <v>0</v>
      </c>
      <c r="AK67" t="s">
        <v>65</v>
      </c>
      <c r="AL67">
        <v>0.44009999999999999</v>
      </c>
    </row>
    <row r="68" spans="13:38" x14ac:dyDescent="0.25">
      <c r="AG68" t="s">
        <v>66</v>
      </c>
      <c r="AH68">
        <v>1</v>
      </c>
      <c r="AI68">
        <v>1</v>
      </c>
      <c r="AJ68">
        <v>22.2607772</v>
      </c>
      <c r="AK68" t="s">
        <v>33</v>
      </c>
      <c r="AL68">
        <v>0.71289999999999998</v>
      </c>
    </row>
    <row r="69" spans="13:38" x14ac:dyDescent="0.25">
      <c r="AG69" t="s">
        <v>67</v>
      </c>
      <c r="AH69">
        <v>1</v>
      </c>
      <c r="AI69">
        <v>1</v>
      </c>
      <c r="AJ69">
        <v>4.0912474300000001</v>
      </c>
      <c r="AK69">
        <v>4.3099999999999999E-2</v>
      </c>
      <c r="AL69" t="s">
        <v>33</v>
      </c>
    </row>
    <row r="70" spans="13:38" x14ac:dyDescent="0.25">
      <c r="AG70" t="s">
        <v>68</v>
      </c>
      <c r="AH70">
        <v>1</v>
      </c>
      <c r="AI70">
        <v>1</v>
      </c>
      <c r="AJ70">
        <v>15.6731865</v>
      </c>
      <c r="AK70" t="s">
        <v>33</v>
      </c>
      <c r="AL70" t="s">
        <v>33</v>
      </c>
    </row>
    <row r="71" spans="13:38" x14ac:dyDescent="0.25">
      <c r="M71" t="s">
        <v>100</v>
      </c>
      <c r="AG71" t="s">
        <v>69</v>
      </c>
      <c r="AH71">
        <v>1</v>
      </c>
      <c r="AI71">
        <v>1</v>
      </c>
      <c r="AJ71">
        <v>11.779598500000001</v>
      </c>
      <c r="AK71">
        <v>5.9999999999999995E-4</v>
      </c>
      <c r="AL71">
        <v>7.8E-2</v>
      </c>
    </row>
    <row r="72" spans="13:38" x14ac:dyDescent="0.25">
      <c r="AG72" t="s">
        <v>70</v>
      </c>
      <c r="AH72">
        <v>1</v>
      </c>
      <c r="AI72">
        <v>1</v>
      </c>
      <c r="AJ72">
        <v>34.569891400000003</v>
      </c>
      <c r="AK72" t="s">
        <v>33</v>
      </c>
      <c r="AL72">
        <v>0.28639999999999999</v>
      </c>
    </row>
    <row r="73" spans="13:38" x14ac:dyDescent="0.25">
      <c r="M73" t="s">
        <v>30</v>
      </c>
      <c r="N73" t="s">
        <v>31</v>
      </c>
      <c r="O73" t="s">
        <v>74</v>
      </c>
      <c r="P73" t="s">
        <v>90</v>
      </c>
      <c r="AL73" t="s">
        <v>33</v>
      </c>
    </row>
    <row r="74" spans="13:38" x14ac:dyDescent="0.25">
      <c r="M74" t="s">
        <v>100</v>
      </c>
      <c r="N74">
        <v>4711</v>
      </c>
      <c r="O74">
        <v>2215.6266999999998</v>
      </c>
      <c r="P74">
        <v>4431.2529999999997</v>
      </c>
      <c r="AL74">
        <v>4.0000000000000002E-4</v>
      </c>
    </row>
    <row r="75" spans="13:38" x14ac:dyDescent="0.25">
      <c r="M75" t="s">
        <v>101</v>
      </c>
      <c r="N75">
        <v>4740</v>
      </c>
      <c r="O75">
        <v>6008.4871000000003</v>
      </c>
      <c r="Q75" t="s">
        <v>91</v>
      </c>
      <c r="AL75" t="s">
        <v>33</v>
      </c>
    </row>
    <row r="76" spans="13:38" x14ac:dyDescent="0.25">
      <c r="M76" t="s">
        <v>102</v>
      </c>
      <c r="N76">
        <v>29</v>
      </c>
      <c r="O76">
        <v>8224.1137999999992</v>
      </c>
      <c r="P76">
        <v>0.99829999999999997</v>
      </c>
      <c r="AL76" t="s">
        <v>33</v>
      </c>
    </row>
    <row r="77" spans="13:38" x14ac:dyDescent="0.25">
      <c r="AL77" t="s">
        <v>65</v>
      </c>
    </row>
    <row r="78" spans="13:38" x14ac:dyDescent="0.25">
      <c r="AL78" t="s">
        <v>33</v>
      </c>
    </row>
    <row r="79" spans="13:38" x14ac:dyDescent="0.25">
      <c r="AL79">
        <v>4.7300000000000002E-2</v>
      </c>
    </row>
    <row r="80" spans="13:38" x14ac:dyDescent="0.25">
      <c r="AL80">
        <v>2.0000000000000001E-4</v>
      </c>
    </row>
    <row r="81" spans="13:38" x14ac:dyDescent="0.25">
      <c r="M81" t="s">
        <v>34</v>
      </c>
      <c r="AL81">
        <v>1.1000000000000001E-3</v>
      </c>
    </row>
    <row r="82" spans="13:38" x14ac:dyDescent="0.25">
      <c r="AL82" t="s">
        <v>33</v>
      </c>
    </row>
    <row r="83" spans="13:38" x14ac:dyDescent="0.25">
      <c r="M83" t="s">
        <v>35</v>
      </c>
      <c r="N83" t="s">
        <v>28</v>
      </c>
      <c r="O83" t="s">
        <v>36</v>
      </c>
      <c r="P83" t="s">
        <v>37</v>
      </c>
      <c r="Q83" t="s">
        <v>90</v>
      </c>
      <c r="R83" t="s">
        <v>91</v>
      </c>
    </row>
    <row r="84" spans="13:38" x14ac:dyDescent="0.25">
      <c r="M84" t="s">
        <v>24</v>
      </c>
      <c r="O84">
        <v>2.3702407399999998</v>
      </c>
      <c r="P84">
        <v>3.8493199999999998E-2</v>
      </c>
      <c r="Q84">
        <v>3791.6</v>
      </c>
      <c r="R84" t="s">
        <v>33</v>
      </c>
    </row>
    <row r="85" spans="13:38" x14ac:dyDescent="0.25">
      <c r="M85" t="s">
        <v>39</v>
      </c>
      <c r="O85">
        <v>-0.54973620000000001</v>
      </c>
      <c r="P85">
        <v>5.0409000000000002E-2</v>
      </c>
      <c r="Q85">
        <v>118.93</v>
      </c>
      <c r="R85" t="s">
        <v>33</v>
      </c>
    </row>
    <row r="86" spans="13:38" x14ac:dyDescent="0.25">
      <c r="M86" t="s">
        <v>40</v>
      </c>
      <c r="O86">
        <v>-0.4674586</v>
      </c>
      <c r="P86">
        <v>4.9572900000000003E-2</v>
      </c>
      <c r="Q86">
        <v>88.92</v>
      </c>
      <c r="R86" t="s">
        <v>33</v>
      </c>
    </row>
    <row r="87" spans="13:38" x14ac:dyDescent="0.25">
      <c r="M87" t="s">
        <v>41</v>
      </c>
      <c r="O87">
        <v>0.21462880000000001</v>
      </c>
      <c r="P87">
        <v>7.4452199999999996E-2</v>
      </c>
      <c r="Q87">
        <v>8.31</v>
      </c>
      <c r="R87">
        <v>3.8999999999999998E-3</v>
      </c>
    </row>
    <row r="88" spans="13:38" x14ac:dyDescent="0.25">
      <c r="M88" t="s">
        <v>42</v>
      </c>
      <c r="O88">
        <v>-0.2410282</v>
      </c>
      <c r="P88">
        <v>0.12179379999999999</v>
      </c>
      <c r="Q88">
        <v>3.92</v>
      </c>
      <c r="R88">
        <v>4.7800000000000002E-2</v>
      </c>
    </row>
    <row r="89" spans="13:38" x14ac:dyDescent="0.25">
      <c r="M89" t="s">
        <v>43</v>
      </c>
      <c r="O89">
        <v>4.725356E-2</v>
      </c>
      <c r="P89">
        <v>7.6603400000000002E-2</v>
      </c>
      <c r="Q89">
        <v>0.38</v>
      </c>
      <c r="R89">
        <v>0.5373</v>
      </c>
    </row>
    <row r="90" spans="13:38" x14ac:dyDescent="0.25">
      <c r="M90" t="s">
        <v>44</v>
      </c>
      <c r="O90">
        <v>7.5445579999999998E-2</v>
      </c>
      <c r="P90">
        <v>4.4928000000000003E-2</v>
      </c>
      <c r="Q90">
        <v>2.82</v>
      </c>
      <c r="R90">
        <v>9.3100000000000002E-2</v>
      </c>
    </row>
    <row r="91" spans="13:38" x14ac:dyDescent="0.25">
      <c r="M91" t="s">
        <v>45</v>
      </c>
      <c r="O91">
        <v>-3.1424500000000001E-2</v>
      </c>
      <c r="P91">
        <v>0.16651569999999999</v>
      </c>
      <c r="Q91">
        <v>0.04</v>
      </c>
      <c r="R91">
        <v>0.85029999999999994</v>
      </c>
    </row>
    <row r="92" spans="13:38" x14ac:dyDescent="0.25">
      <c r="M92" t="s">
        <v>46</v>
      </c>
      <c r="O92">
        <v>-0.76267059999999998</v>
      </c>
      <c r="P92">
        <v>9.1125899999999996E-2</v>
      </c>
      <c r="Q92">
        <v>70.05</v>
      </c>
      <c r="R92" t="s">
        <v>33</v>
      </c>
      <c r="AL92" t="s">
        <v>28</v>
      </c>
    </row>
    <row r="93" spans="13:38" x14ac:dyDescent="0.25">
      <c r="M93" t="s">
        <v>47</v>
      </c>
      <c r="O93">
        <v>-9.2904700000000007E-2</v>
      </c>
      <c r="P93">
        <v>5.3298699999999997E-2</v>
      </c>
      <c r="Q93">
        <v>3.04</v>
      </c>
      <c r="R93">
        <v>8.1299999999999997E-2</v>
      </c>
    </row>
    <row r="94" spans="13:38" x14ac:dyDescent="0.25">
      <c r="M94" t="s">
        <v>48</v>
      </c>
      <c r="O94">
        <v>2.850376E-2</v>
      </c>
      <c r="P94">
        <v>5.3023099999999997E-2</v>
      </c>
      <c r="Q94">
        <v>0.28999999999999998</v>
      </c>
      <c r="R94">
        <v>0.59089999999999998</v>
      </c>
    </row>
    <row r="95" spans="13:38" x14ac:dyDescent="0.25">
      <c r="M95" t="s">
        <v>49</v>
      </c>
      <c r="O95">
        <v>0.29993356999999998</v>
      </c>
      <c r="P95">
        <v>0.1022303</v>
      </c>
      <c r="Q95">
        <v>8.61</v>
      </c>
      <c r="R95">
        <v>3.3E-3</v>
      </c>
    </row>
    <row r="96" spans="13:38" x14ac:dyDescent="0.25">
      <c r="M96" t="s">
        <v>50</v>
      </c>
      <c r="O96">
        <v>-1.5118100000000001E-2</v>
      </c>
      <c r="P96">
        <v>7.4051099999999995E-2</v>
      </c>
      <c r="Q96">
        <v>0.04</v>
      </c>
      <c r="R96">
        <v>0.83819999999999995</v>
      </c>
    </row>
    <row r="97" spans="13:19" x14ac:dyDescent="0.25">
      <c r="M97" t="s">
        <v>51</v>
      </c>
      <c r="O97">
        <v>-0.3894357</v>
      </c>
      <c r="P97">
        <v>8.3807099999999995E-2</v>
      </c>
      <c r="Q97">
        <v>21.59</v>
      </c>
      <c r="R97" t="s">
        <v>33</v>
      </c>
    </row>
    <row r="98" spans="13:19" x14ac:dyDescent="0.25">
      <c r="M98" t="s">
        <v>52</v>
      </c>
      <c r="O98">
        <v>-0.56962440000000003</v>
      </c>
      <c r="P98">
        <v>8.4906400000000007E-2</v>
      </c>
      <c r="Q98">
        <v>45.01</v>
      </c>
      <c r="R98" t="s">
        <v>33</v>
      </c>
    </row>
    <row r="99" spans="13:19" x14ac:dyDescent="0.25">
      <c r="M99" t="s">
        <v>53</v>
      </c>
      <c r="O99">
        <v>0.22015663999999999</v>
      </c>
      <c r="P99">
        <v>0.28518640000000001</v>
      </c>
      <c r="Q99">
        <v>0.6</v>
      </c>
      <c r="R99">
        <v>0.44009999999999999</v>
      </c>
    </row>
    <row r="100" spans="13:19" x14ac:dyDescent="0.25">
      <c r="M100" t="s">
        <v>54</v>
      </c>
      <c r="O100">
        <v>0.10013656999999999</v>
      </c>
      <c r="P100">
        <v>0.27210679999999998</v>
      </c>
      <c r="Q100">
        <v>0.14000000000000001</v>
      </c>
      <c r="R100">
        <v>0.71289999999999998</v>
      </c>
    </row>
    <row r="101" spans="13:19" x14ac:dyDescent="0.25">
      <c r="M101" t="s">
        <v>55</v>
      </c>
      <c r="O101">
        <v>-0.53307610000000005</v>
      </c>
      <c r="P101">
        <v>0.13406789999999999</v>
      </c>
      <c r="Q101">
        <v>15.81</v>
      </c>
      <c r="R101" t="s">
        <v>33</v>
      </c>
    </row>
    <row r="102" spans="13:19" x14ac:dyDescent="0.25">
      <c r="M102" t="s">
        <v>56</v>
      </c>
      <c r="O102">
        <v>-1.2620643</v>
      </c>
      <c r="P102">
        <v>7.3346400000000006E-2</v>
      </c>
      <c r="Q102">
        <v>296.08</v>
      </c>
      <c r="R102" t="s">
        <v>33</v>
      </c>
    </row>
    <row r="103" spans="13:19" x14ac:dyDescent="0.25">
      <c r="M103" t="s">
        <v>57</v>
      </c>
      <c r="O103">
        <v>-0.11226990000000001</v>
      </c>
      <c r="P103">
        <v>6.3699800000000001E-2</v>
      </c>
      <c r="Q103">
        <v>3.11</v>
      </c>
      <c r="R103">
        <v>7.8E-2</v>
      </c>
    </row>
    <row r="104" spans="13:19" x14ac:dyDescent="0.25">
      <c r="M104" t="s">
        <v>58</v>
      </c>
      <c r="O104">
        <v>0.15408617999999999</v>
      </c>
      <c r="P104">
        <v>0.14454420000000001</v>
      </c>
      <c r="Q104">
        <v>1.1399999999999999</v>
      </c>
      <c r="R104">
        <v>0.28639999999999999</v>
      </c>
    </row>
    <row r="105" spans="13:19" x14ac:dyDescent="0.25">
      <c r="M105" t="s">
        <v>59</v>
      </c>
      <c r="O105">
        <v>-0.33241999999999999</v>
      </c>
      <c r="P105">
        <v>7.4080699999999999E-2</v>
      </c>
      <c r="Q105">
        <v>20.14</v>
      </c>
      <c r="R105" t="s">
        <v>33</v>
      </c>
      <c r="S105" t="s">
        <v>38</v>
      </c>
    </row>
    <row r="106" spans="13:19" x14ac:dyDescent="0.25">
      <c r="M106" t="s">
        <v>60</v>
      </c>
      <c r="O106">
        <v>0.76293730999999998</v>
      </c>
      <c r="P106">
        <v>0.21654899999999999</v>
      </c>
      <c r="Q106">
        <v>12.41</v>
      </c>
      <c r="R106">
        <v>4.0000000000000002E-4</v>
      </c>
      <c r="S106" t="s">
        <v>33</v>
      </c>
    </row>
    <row r="107" spans="13:19" x14ac:dyDescent="0.25">
      <c r="M107" t="s">
        <v>61</v>
      </c>
      <c r="O107">
        <v>-0.57549189999999995</v>
      </c>
      <c r="P107">
        <v>0.1054934</v>
      </c>
      <c r="Q107">
        <v>29.76</v>
      </c>
      <c r="R107" t="s">
        <v>33</v>
      </c>
      <c r="S107" t="s">
        <v>33</v>
      </c>
    </row>
    <row r="108" spans="13:19" x14ac:dyDescent="0.25">
      <c r="M108" t="s">
        <v>62</v>
      </c>
      <c r="O108">
        <v>-0.71010790000000001</v>
      </c>
      <c r="P108">
        <v>4.3581700000000001E-2</v>
      </c>
      <c r="Q108">
        <v>265.49</v>
      </c>
      <c r="R108" t="s">
        <v>33</v>
      </c>
      <c r="S108" t="s">
        <v>33</v>
      </c>
    </row>
    <row r="109" spans="13:19" x14ac:dyDescent="0.25">
      <c r="M109" t="s">
        <v>63</v>
      </c>
      <c r="N109" t="s">
        <v>64</v>
      </c>
      <c r="O109">
        <v>0</v>
      </c>
      <c r="P109">
        <v>0</v>
      </c>
      <c r="Q109" t="s">
        <v>65</v>
      </c>
      <c r="R109" t="s">
        <v>65</v>
      </c>
      <c r="S109" t="s">
        <v>33</v>
      </c>
    </row>
    <row r="110" spans="13:19" x14ac:dyDescent="0.25">
      <c r="M110" t="s">
        <v>66</v>
      </c>
      <c r="O110">
        <v>0.31393821999999999</v>
      </c>
      <c r="P110">
        <v>6.8456900000000001E-2</v>
      </c>
      <c r="Q110">
        <v>21.03</v>
      </c>
      <c r="R110" t="s">
        <v>33</v>
      </c>
      <c r="S110" t="s">
        <v>33</v>
      </c>
    </row>
    <row r="111" spans="13:19" x14ac:dyDescent="0.25">
      <c r="M111" t="s">
        <v>67</v>
      </c>
      <c r="O111">
        <v>0.2041897</v>
      </c>
      <c r="P111">
        <v>0.1029516</v>
      </c>
      <c r="Q111">
        <v>3.93</v>
      </c>
      <c r="R111">
        <v>4.7300000000000002E-2</v>
      </c>
      <c r="S111" t="s">
        <v>33</v>
      </c>
    </row>
    <row r="112" spans="13:19" x14ac:dyDescent="0.25">
      <c r="M112" t="s">
        <v>68</v>
      </c>
      <c r="O112">
        <v>0.61209541999999995</v>
      </c>
      <c r="P112">
        <v>0.16659350000000001</v>
      </c>
      <c r="Q112">
        <v>13.5</v>
      </c>
      <c r="R112">
        <v>2.0000000000000001E-4</v>
      </c>
      <c r="S112" t="s">
        <v>33</v>
      </c>
    </row>
    <row r="113" spans="13:19" x14ac:dyDescent="0.25">
      <c r="M113" t="s">
        <v>69</v>
      </c>
      <c r="O113">
        <v>0.44251903999999997</v>
      </c>
      <c r="P113">
        <v>0.13570019999999999</v>
      </c>
      <c r="Q113">
        <v>10.63</v>
      </c>
      <c r="R113">
        <v>1.1000000000000001E-3</v>
      </c>
      <c r="S113" t="s">
        <v>33</v>
      </c>
    </row>
    <row r="114" spans="13:19" x14ac:dyDescent="0.25">
      <c r="M114" t="s">
        <v>70</v>
      </c>
      <c r="O114">
        <v>0.65560417000000004</v>
      </c>
      <c r="P114">
        <v>0.12061620000000001</v>
      </c>
      <c r="Q114">
        <v>29.54</v>
      </c>
      <c r="R114" t="s">
        <v>33</v>
      </c>
      <c r="S114" t="s">
        <v>33</v>
      </c>
    </row>
    <row r="115" spans="13:19" x14ac:dyDescent="0.25">
      <c r="S115" t="s">
        <v>33</v>
      </c>
    </row>
    <row r="116" spans="13:19" x14ac:dyDescent="0.25">
      <c r="S116" t="s">
        <v>33</v>
      </c>
    </row>
    <row r="117" spans="13:19" x14ac:dyDescent="0.25">
      <c r="M117" t="s">
        <v>103</v>
      </c>
      <c r="S117" t="s">
        <v>33</v>
      </c>
    </row>
    <row r="118" spans="13:19" x14ac:dyDescent="0.25">
      <c r="S118">
        <v>5.0000000000000001E-4</v>
      </c>
    </row>
    <row r="119" spans="13:19" x14ac:dyDescent="0.25">
      <c r="S119">
        <v>6.9999999999999999E-4</v>
      </c>
    </row>
    <row r="120" spans="13:19" x14ac:dyDescent="0.25">
      <c r="S120">
        <v>1E-3</v>
      </c>
    </row>
    <row r="121" spans="13:19" x14ac:dyDescent="0.25">
      <c r="S121">
        <v>1.4E-3</v>
      </c>
    </row>
    <row r="122" spans="13:19" x14ac:dyDescent="0.25">
      <c r="M122" t="s">
        <v>104</v>
      </c>
      <c r="S122">
        <v>1.5E-3</v>
      </c>
    </row>
    <row r="123" spans="13:19" x14ac:dyDescent="0.25">
      <c r="S123">
        <v>3.5900000000000001E-2</v>
      </c>
    </row>
    <row r="124" spans="13:19" x14ac:dyDescent="0.25">
      <c r="M124" t="s">
        <v>30</v>
      </c>
      <c r="N124" t="s">
        <v>105</v>
      </c>
      <c r="O124" t="s">
        <v>31</v>
      </c>
      <c r="P124" t="s">
        <v>106</v>
      </c>
      <c r="Q124" t="s">
        <v>91</v>
      </c>
      <c r="R124" t="s">
        <v>28</v>
      </c>
      <c r="S124">
        <v>4.6300000000000001E-2</v>
      </c>
    </row>
    <row r="125" spans="13:19" x14ac:dyDescent="0.25">
      <c r="M125" t="s">
        <v>39</v>
      </c>
      <c r="N125">
        <v>1</v>
      </c>
      <c r="O125">
        <v>1</v>
      </c>
      <c r="P125">
        <v>114.778409</v>
      </c>
      <c r="Q125" t="s">
        <v>33</v>
      </c>
      <c r="S125">
        <v>7.3599999999999999E-2</v>
      </c>
    </row>
    <row r="126" spans="13:19" x14ac:dyDescent="0.25">
      <c r="M126" t="s">
        <v>40</v>
      </c>
      <c r="N126">
        <v>1</v>
      </c>
      <c r="O126">
        <v>1</v>
      </c>
      <c r="P126">
        <v>85.990588099999997</v>
      </c>
      <c r="Q126" t="s">
        <v>33</v>
      </c>
      <c r="S126">
        <v>0.106</v>
      </c>
    </row>
    <row r="127" spans="13:19" x14ac:dyDescent="0.25">
      <c r="M127" t="s">
        <v>41</v>
      </c>
      <c r="N127">
        <v>1</v>
      </c>
      <c r="O127">
        <v>1</v>
      </c>
      <c r="P127">
        <v>8.5693467900000009</v>
      </c>
      <c r="Q127">
        <v>3.3999999999999998E-3</v>
      </c>
      <c r="S127">
        <v>0.1111</v>
      </c>
    </row>
    <row r="128" spans="13:19" x14ac:dyDescent="0.25">
      <c r="M128" t="s">
        <v>42</v>
      </c>
      <c r="N128">
        <v>1</v>
      </c>
      <c r="O128">
        <v>1</v>
      </c>
      <c r="P128">
        <v>3.7801049</v>
      </c>
      <c r="Q128">
        <v>5.1900000000000002E-2</v>
      </c>
      <c r="S128">
        <v>0.22850000000000001</v>
      </c>
    </row>
    <row r="129" spans="13:19" x14ac:dyDescent="0.25">
      <c r="M129" t="s">
        <v>43</v>
      </c>
      <c r="N129">
        <v>1</v>
      </c>
      <c r="O129">
        <v>1</v>
      </c>
      <c r="P129">
        <v>0.38374346999999998</v>
      </c>
      <c r="Q129">
        <v>0.53559999999999997</v>
      </c>
      <c r="S129">
        <v>0.4002</v>
      </c>
    </row>
    <row r="130" spans="13:19" x14ac:dyDescent="0.25">
      <c r="M130" t="s">
        <v>44</v>
      </c>
      <c r="N130">
        <v>1</v>
      </c>
      <c r="O130">
        <v>1</v>
      </c>
      <c r="P130">
        <v>2.8346826200000002</v>
      </c>
      <c r="Q130">
        <v>9.2200000000000004E-2</v>
      </c>
      <c r="S130">
        <v>0.48870000000000002</v>
      </c>
    </row>
    <row r="131" spans="13:19" x14ac:dyDescent="0.25">
      <c r="M131" t="s">
        <v>45</v>
      </c>
      <c r="N131">
        <v>1</v>
      </c>
      <c r="O131">
        <v>1</v>
      </c>
      <c r="P131">
        <v>3.5398300000000001E-2</v>
      </c>
      <c r="Q131">
        <v>0.8508</v>
      </c>
      <c r="S131">
        <v>0.54100000000000004</v>
      </c>
    </row>
    <row r="132" spans="13:19" x14ac:dyDescent="0.25">
      <c r="M132" t="s">
        <v>46</v>
      </c>
      <c r="N132">
        <v>1</v>
      </c>
      <c r="O132">
        <v>1</v>
      </c>
      <c r="P132">
        <v>63.046905099999996</v>
      </c>
      <c r="Q132" t="s">
        <v>33</v>
      </c>
      <c r="S132">
        <v>0.63519999999999999</v>
      </c>
    </row>
    <row r="133" spans="13:19" x14ac:dyDescent="0.25">
      <c r="M133" t="s">
        <v>47</v>
      </c>
      <c r="N133">
        <v>1</v>
      </c>
      <c r="O133">
        <v>1</v>
      </c>
      <c r="P133">
        <v>3.0026470199999999</v>
      </c>
      <c r="Q133">
        <v>8.3099999999999993E-2</v>
      </c>
      <c r="S133">
        <v>0.91310000000000002</v>
      </c>
    </row>
    <row r="134" spans="13:19" x14ac:dyDescent="0.25">
      <c r="M134" t="s">
        <v>48</v>
      </c>
      <c r="N134">
        <v>1</v>
      </c>
      <c r="O134">
        <v>1</v>
      </c>
      <c r="P134">
        <v>0.29000352000000001</v>
      </c>
      <c r="Q134">
        <v>0.59019999999999995</v>
      </c>
      <c r="S134">
        <v>0.94450000000000001</v>
      </c>
    </row>
    <row r="135" spans="13:19" x14ac:dyDescent="0.25">
      <c r="M135" t="s">
        <v>49</v>
      </c>
      <c r="N135">
        <v>1</v>
      </c>
      <c r="O135">
        <v>1</v>
      </c>
      <c r="P135">
        <v>9.0558252400000008</v>
      </c>
      <c r="Q135">
        <v>2.5999999999999999E-3</v>
      </c>
      <c r="S135" t="s">
        <v>65</v>
      </c>
    </row>
    <row r="136" spans="13:19" x14ac:dyDescent="0.25">
      <c r="M136" t="s">
        <v>50</v>
      </c>
      <c r="N136">
        <v>1</v>
      </c>
      <c r="O136">
        <v>1</v>
      </c>
      <c r="P136">
        <v>4.1571190000000001E-2</v>
      </c>
      <c r="Q136">
        <v>0.83840000000000003</v>
      </c>
    </row>
    <row r="137" spans="13:19" x14ac:dyDescent="0.25">
      <c r="M137" t="s">
        <v>51</v>
      </c>
      <c r="N137">
        <v>1</v>
      </c>
      <c r="O137">
        <v>1</v>
      </c>
      <c r="P137">
        <v>20.5804279</v>
      </c>
      <c r="Q137" t="s">
        <v>33</v>
      </c>
    </row>
    <row r="138" spans="13:19" x14ac:dyDescent="0.25">
      <c r="M138" t="s">
        <v>52</v>
      </c>
      <c r="N138">
        <v>1</v>
      </c>
      <c r="O138">
        <v>1</v>
      </c>
      <c r="P138">
        <v>41.5811232</v>
      </c>
      <c r="Q138" t="s">
        <v>33</v>
      </c>
    </row>
    <row r="139" spans="13:19" x14ac:dyDescent="0.25">
      <c r="M139" t="s">
        <v>53</v>
      </c>
      <c r="N139">
        <v>1</v>
      </c>
      <c r="O139">
        <v>1</v>
      </c>
      <c r="P139">
        <v>0.62610821000000005</v>
      </c>
      <c r="Q139">
        <v>0.42880000000000001</v>
      </c>
    </row>
    <row r="140" spans="13:19" x14ac:dyDescent="0.25">
      <c r="M140" t="s">
        <v>54</v>
      </c>
      <c r="N140">
        <v>1</v>
      </c>
      <c r="O140">
        <v>1</v>
      </c>
      <c r="P140">
        <v>0.13832317</v>
      </c>
      <c r="Q140">
        <v>0.71</v>
      </c>
    </row>
    <row r="141" spans="13:19" x14ac:dyDescent="0.25">
      <c r="M141" t="s">
        <v>55</v>
      </c>
      <c r="N141">
        <v>1</v>
      </c>
      <c r="O141">
        <v>1</v>
      </c>
      <c r="P141">
        <v>14.523685499999999</v>
      </c>
      <c r="Q141">
        <v>1E-4</v>
      </c>
    </row>
    <row r="142" spans="13:19" x14ac:dyDescent="0.25">
      <c r="M142" t="s">
        <v>56</v>
      </c>
      <c r="N142">
        <v>1</v>
      </c>
      <c r="O142">
        <v>1</v>
      </c>
      <c r="P142">
        <v>260.99252200000001</v>
      </c>
      <c r="Q142" t="s">
        <v>33</v>
      </c>
    </row>
    <row r="143" spans="13:19" x14ac:dyDescent="0.25">
      <c r="M143" t="s">
        <v>57</v>
      </c>
      <c r="N143">
        <v>1</v>
      </c>
      <c r="O143">
        <v>1</v>
      </c>
      <c r="P143">
        <v>3.0518382499999999</v>
      </c>
      <c r="Q143">
        <v>8.0600000000000005E-2</v>
      </c>
    </row>
    <row r="144" spans="13:19" x14ac:dyDescent="0.25">
      <c r="M144" t="s">
        <v>58</v>
      </c>
      <c r="N144">
        <v>1</v>
      </c>
      <c r="O144">
        <v>1</v>
      </c>
      <c r="P144">
        <v>1.1748482499999999</v>
      </c>
      <c r="Q144">
        <v>0.27839999999999998</v>
      </c>
    </row>
    <row r="145" spans="13:17" x14ac:dyDescent="0.25">
      <c r="M145" t="s">
        <v>59</v>
      </c>
      <c r="N145">
        <v>1</v>
      </c>
      <c r="O145">
        <v>1</v>
      </c>
      <c r="P145">
        <v>19.231987</v>
      </c>
      <c r="Q145" t="s">
        <v>33</v>
      </c>
    </row>
    <row r="146" spans="13:17" x14ac:dyDescent="0.25">
      <c r="M146" t="s">
        <v>60</v>
      </c>
      <c r="N146">
        <v>1</v>
      </c>
      <c r="O146">
        <v>1</v>
      </c>
      <c r="P146">
        <v>15.2058871</v>
      </c>
      <c r="Q146" t="s">
        <v>33</v>
      </c>
    </row>
    <row r="147" spans="13:17" x14ac:dyDescent="0.25">
      <c r="M147" t="s">
        <v>61</v>
      </c>
      <c r="N147">
        <v>1</v>
      </c>
      <c r="O147">
        <v>1</v>
      </c>
      <c r="P147">
        <v>27.681945500000001</v>
      </c>
      <c r="Q147" t="s">
        <v>33</v>
      </c>
    </row>
    <row r="148" spans="13:17" x14ac:dyDescent="0.25">
      <c r="M148" t="s">
        <v>62</v>
      </c>
      <c r="N148">
        <v>1</v>
      </c>
      <c r="O148">
        <v>1</v>
      </c>
      <c r="P148">
        <v>254.11253199999999</v>
      </c>
      <c r="Q148" t="s">
        <v>33</v>
      </c>
    </row>
    <row r="149" spans="13:17" x14ac:dyDescent="0.25">
      <c r="M149" t="s">
        <v>63</v>
      </c>
      <c r="N149">
        <v>1</v>
      </c>
      <c r="O149">
        <v>0</v>
      </c>
      <c r="P149">
        <v>0</v>
      </c>
      <c r="Q149" t="s">
        <v>65</v>
      </c>
    </row>
    <row r="150" spans="13:17" x14ac:dyDescent="0.25">
      <c r="M150" t="s">
        <v>66</v>
      </c>
      <c r="N150">
        <v>1</v>
      </c>
      <c r="O150">
        <v>1</v>
      </c>
      <c r="P150">
        <v>22.2607772</v>
      </c>
      <c r="Q150" t="s">
        <v>33</v>
      </c>
    </row>
    <row r="151" spans="13:17" x14ac:dyDescent="0.25">
      <c r="M151" t="s">
        <v>67</v>
      </c>
      <c r="N151">
        <v>1</v>
      </c>
      <c r="O151">
        <v>1</v>
      </c>
      <c r="P151">
        <v>4.0912474300000001</v>
      </c>
      <c r="Q151">
        <v>4.3099999999999999E-2</v>
      </c>
    </row>
    <row r="152" spans="13:17" x14ac:dyDescent="0.25">
      <c r="M152" t="s">
        <v>68</v>
      </c>
      <c r="N152">
        <v>1</v>
      </c>
      <c r="O152">
        <v>1</v>
      </c>
      <c r="P152">
        <v>15.6731865</v>
      </c>
      <c r="Q152" t="s">
        <v>33</v>
      </c>
    </row>
    <row r="153" spans="13:17" x14ac:dyDescent="0.25">
      <c r="M153" t="s">
        <v>69</v>
      </c>
      <c r="N153">
        <v>1</v>
      </c>
      <c r="O153">
        <v>1</v>
      </c>
      <c r="P153">
        <v>11.779598500000001</v>
      </c>
      <c r="Q153">
        <v>5.9999999999999995E-4</v>
      </c>
    </row>
    <row r="154" spans="13:17" x14ac:dyDescent="0.25">
      <c r="M154" t="s">
        <v>70</v>
      </c>
      <c r="N154">
        <v>1</v>
      </c>
      <c r="O154">
        <v>1</v>
      </c>
      <c r="P154">
        <v>34.569891400000003</v>
      </c>
      <c r="Q154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</dc:creator>
  <cp:lastModifiedBy>Susan</cp:lastModifiedBy>
  <dcterms:created xsi:type="dcterms:W3CDTF">2014-07-16T18:31:43Z</dcterms:created>
  <dcterms:modified xsi:type="dcterms:W3CDTF">2014-07-22T16:14:56Z</dcterms:modified>
</cp:coreProperties>
</file>