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9080" tabRatio="500" activeTab="2"/>
  </bookViews>
  <sheets>
    <sheet name="mov_rev_3_targ" sheetId="11" r:id="rId1"/>
    <sheet name="equat_targets_1" sheetId="15" r:id="rId2"/>
    <sheet name="obs_generator_billboard" sheetId="12" r:id="rId3"/>
    <sheet name="obs_generator_rect_1" sheetId="13" r:id="rId4"/>
    <sheet name="obs_generator_rect_2" sheetId="14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2" l="1"/>
  <c r="K3" i="12"/>
  <c r="F4" i="12"/>
  <c r="K4" i="12"/>
  <c r="F5" i="12"/>
  <c r="K5" i="12"/>
  <c r="F6" i="12"/>
  <c r="K6" i="12"/>
  <c r="F7" i="12"/>
  <c r="K7" i="12"/>
  <c r="F8" i="12"/>
  <c r="K8" i="12"/>
  <c r="F9" i="12"/>
  <c r="K9" i="12"/>
  <c r="F10" i="12"/>
  <c r="K10" i="12"/>
  <c r="F11" i="12"/>
  <c r="K11" i="12"/>
  <c r="F12" i="12"/>
  <c r="K12" i="12"/>
  <c r="F13" i="12"/>
  <c r="K13" i="12"/>
  <c r="F14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F2" i="12"/>
  <c r="K2" i="12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D6" i="14"/>
  <c r="E6" i="14"/>
  <c r="F6" i="14"/>
  <c r="G6" i="14"/>
  <c r="I6" i="14"/>
  <c r="P6" i="14"/>
  <c r="D7" i="14"/>
  <c r="E7" i="14"/>
  <c r="F7" i="14"/>
  <c r="G7" i="14"/>
  <c r="I7" i="14"/>
  <c r="P7" i="14"/>
  <c r="D8" i="14"/>
  <c r="E8" i="14"/>
  <c r="F8" i="14"/>
  <c r="G8" i="14"/>
  <c r="I8" i="14"/>
  <c r="P8" i="14"/>
  <c r="D9" i="14"/>
  <c r="E9" i="14"/>
  <c r="F9" i="14"/>
  <c r="G9" i="14"/>
  <c r="I9" i="14"/>
  <c r="P9" i="14"/>
  <c r="D10" i="14"/>
  <c r="E10" i="14"/>
  <c r="F10" i="14"/>
  <c r="G10" i="14"/>
  <c r="I10" i="14"/>
  <c r="P10" i="14"/>
  <c r="D11" i="14"/>
  <c r="E11" i="14"/>
  <c r="F11" i="14"/>
  <c r="G11" i="14"/>
  <c r="I11" i="14"/>
  <c r="P11" i="14"/>
  <c r="D12" i="14"/>
  <c r="E12" i="14"/>
  <c r="F12" i="14"/>
  <c r="G12" i="14"/>
  <c r="I12" i="14"/>
  <c r="P12" i="14"/>
  <c r="D13" i="14"/>
  <c r="E13" i="14"/>
  <c r="F13" i="14"/>
  <c r="G13" i="14"/>
  <c r="I13" i="14"/>
  <c r="P13" i="14"/>
  <c r="D14" i="14"/>
  <c r="E14" i="14"/>
  <c r="F14" i="14"/>
  <c r="G14" i="14"/>
  <c r="I14" i="14"/>
  <c r="P14" i="14"/>
  <c r="D15" i="14"/>
  <c r="E15" i="14"/>
  <c r="F15" i="14"/>
  <c r="G15" i="14"/>
  <c r="I15" i="14"/>
  <c r="P15" i="14"/>
  <c r="D16" i="14"/>
  <c r="E16" i="14"/>
  <c r="F16" i="14"/>
  <c r="G16" i="14"/>
  <c r="I16" i="14"/>
  <c r="P16" i="14"/>
  <c r="D17" i="14"/>
  <c r="E17" i="14"/>
  <c r="F17" i="14"/>
  <c r="G17" i="14"/>
  <c r="I17" i="14"/>
  <c r="P17" i="14"/>
  <c r="D18" i="14"/>
  <c r="E18" i="14"/>
  <c r="F18" i="14"/>
  <c r="G18" i="14"/>
  <c r="I18" i="14"/>
  <c r="P18" i="14"/>
  <c r="D19" i="14"/>
  <c r="E19" i="14"/>
  <c r="F19" i="14"/>
  <c r="G19" i="14"/>
  <c r="I19" i="14"/>
  <c r="P19" i="14"/>
  <c r="D20" i="14"/>
  <c r="E20" i="14"/>
  <c r="F20" i="14"/>
  <c r="G20" i="14"/>
  <c r="I20" i="14"/>
  <c r="P20" i="14"/>
  <c r="D21" i="14"/>
  <c r="E21" i="14"/>
  <c r="F21" i="14"/>
  <c r="G21" i="14"/>
  <c r="I21" i="14"/>
  <c r="P21" i="14"/>
  <c r="D22" i="14"/>
  <c r="E22" i="14"/>
  <c r="F22" i="14"/>
  <c r="G22" i="14"/>
  <c r="I22" i="14"/>
  <c r="P22" i="14"/>
  <c r="D23" i="14"/>
  <c r="E23" i="14"/>
  <c r="F23" i="14"/>
  <c r="G23" i="14"/>
  <c r="I23" i="14"/>
  <c r="P23" i="14"/>
  <c r="D24" i="14"/>
  <c r="E24" i="14"/>
  <c r="F24" i="14"/>
  <c r="G24" i="14"/>
  <c r="I24" i="14"/>
  <c r="P24" i="14"/>
  <c r="D25" i="14"/>
  <c r="E25" i="14"/>
  <c r="F25" i="14"/>
  <c r="G25" i="14"/>
  <c r="I25" i="14"/>
  <c r="P25" i="14"/>
  <c r="D26" i="14"/>
  <c r="E26" i="14"/>
  <c r="F26" i="14"/>
  <c r="G26" i="14"/>
  <c r="I26" i="14"/>
  <c r="P26" i="14"/>
  <c r="D27" i="14"/>
  <c r="E27" i="14"/>
  <c r="F27" i="14"/>
  <c r="G27" i="14"/>
  <c r="I27" i="14"/>
  <c r="P27" i="14"/>
  <c r="D28" i="14"/>
  <c r="E28" i="14"/>
  <c r="F28" i="14"/>
  <c r="G28" i="14"/>
  <c r="I28" i="14"/>
  <c r="P28" i="14"/>
  <c r="D29" i="14"/>
  <c r="E29" i="14"/>
  <c r="F29" i="14"/>
  <c r="G29" i="14"/>
  <c r="I29" i="14"/>
  <c r="P29" i="14"/>
  <c r="D30" i="14"/>
  <c r="E30" i="14"/>
  <c r="F30" i="14"/>
  <c r="G30" i="14"/>
  <c r="I30" i="14"/>
  <c r="P30" i="14"/>
  <c r="D31" i="14"/>
  <c r="E31" i="14"/>
  <c r="F31" i="14"/>
  <c r="G31" i="14"/>
  <c r="I31" i="14"/>
  <c r="P31" i="14"/>
  <c r="D32" i="14"/>
  <c r="E32" i="14"/>
  <c r="F32" i="14"/>
  <c r="G32" i="14"/>
  <c r="I32" i="14"/>
  <c r="P32" i="14"/>
  <c r="D33" i="14"/>
  <c r="E33" i="14"/>
  <c r="F33" i="14"/>
  <c r="G33" i="14"/>
  <c r="I33" i="14"/>
  <c r="P33" i="14"/>
  <c r="D34" i="14"/>
  <c r="E34" i="14"/>
  <c r="F34" i="14"/>
  <c r="G34" i="14"/>
  <c r="I34" i="14"/>
  <c r="P34" i="14"/>
  <c r="D35" i="14"/>
  <c r="E35" i="14"/>
  <c r="F35" i="14"/>
  <c r="G35" i="14"/>
  <c r="I35" i="14"/>
  <c r="P35" i="14"/>
  <c r="D36" i="14"/>
  <c r="E36" i="14"/>
  <c r="F36" i="14"/>
  <c r="G36" i="14"/>
  <c r="I36" i="14"/>
  <c r="P36" i="14"/>
  <c r="D37" i="14"/>
  <c r="E37" i="14"/>
  <c r="F37" i="14"/>
  <c r="G37" i="14"/>
  <c r="I37" i="14"/>
  <c r="P37" i="14"/>
  <c r="D38" i="14"/>
  <c r="E38" i="14"/>
  <c r="F38" i="14"/>
  <c r="G38" i="14"/>
  <c r="I38" i="14"/>
  <c r="P38" i="14"/>
  <c r="D39" i="14"/>
  <c r="E39" i="14"/>
  <c r="F39" i="14"/>
  <c r="G39" i="14"/>
  <c r="I39" i="14"/>
  <c r="P39" i="14"/>
  <c r="D5" i="14"/>
  <c r="E5" i="14"/>
  <c r="F5" i="14"/>
  <c r="G5" i="14"/>
  <c r="I5" i="14"/>
  <c r="P5" i="14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15" i="12"/>
  <c r="F16" i="12"/>
  <c r="F17" i="12"/>
  <c r="F18" i="12"/>
  <c r="F19" i="12"/>
  <c r="F20" i="12"/>
  <c r="F21" i="12"/>
  <c r="F22" i="12"/>
</calcChain>
</file>

<file path=xl/sharedStrings.xml><?xml version="1.0" encoding="utf-8"?>
<sst xmlns="http://schemas.openxmlformats.org/spreadsheetml/2006/main" count="649" uniqueCount="73">
  <si>
    <t>ID</t>
  </si>
  <si>
    <t>Latitude</t>
  </si>
  <si>
    <t>Longitude</t>
  </si>
  <si>
    <t>Name</t>
  </si>
  <si>
    <t>Priority</t>
  </si>
  <si>
    <t>Colombia</t>
  </si>
  <si>
    <t>Ecuador</t>
  </si>
  <si>
    <t>Indonesia</t>
  </si>
  <si>
    <t>Hong Kong</t>
  </si>
  <si>
    <t>New York</t>
  </si>
  <si>
    <t>Chicago</t>
  </si>
  <si>
    <t>S. California</t>
  </si>
  <si>
    <t>Central Valley</t>
  </si>
  <si>
    <t>San Francisco</t>
  </si>
  <si>
    <t>Colorado</t>
  </si>
  <si>
    <t>Havana</t>
  </si>
  <si>
    <t>Amazon</t>
  </si>
  <si>
    <t>Sao Paulo</t>
  </si>
  <si>
    <t>Buenos Aires</t>
  </si>
  <si>
    <t>Panama Canal</t>
  </si>
  <si>
    <t>Paris</t>
  </si>
  <si>
    <t>Berlin</t>
  </si>
  <si>
    <t>Vienna</t>
  </si>
  <si>
    <t>Moscow</t>
  </si>
  <si>
    <t>North Sea</t>
  </si>
  <si>
    <t>Suez Canal</t>
  </si>
  <si>
    <t>Kuwait</t>
  </si>
  <si>
    <t>Lagos</t>
  </si>
  <si>
    <t>DRC</t>
  </si>
  <si>
    <t>Cape Town</t>
  </si>
  <si>
    <t>Mumbai</t>
  </si>
  <si>
    <t>New Delhi</t>
  </si>
  <si>
    <t>Dhaka</t>
  </si>
  <si>
    <t>Bangkok</t>
  </si>
  <si>
    <t>Shanghai</t>
  </si>
  <si>
    <t>Beijing</t>
  </si>
  <si>
    <t>Tokyo</t>
  </si>
  <si>
    <t>Omsk</t>
  </si>
  <si>
    <t>Sydney</t>
  </si>
  <si>
    <t>Perth</t>
  </si>
  <si>
    <t>Height (m)</t>
  </si>
  <si>
    <t>',start_avail,end_avail,latitude=</t>
  </si>
  <si>
    <t>,longitude=</t>
  </si>
  <si>
    <t>)</t>
  </si>
  <si>
    <t>cztl.writeObsText(all_fd,'</t>
  </si>
  <si>
    <t>,include_billboard=False)</t>
  </si>
  <si>
    <t>cztl.writeObsTextRect(all_fd,'</t>
  </si>
  <si>
    <t>,upper_lat=</t>
  </si>
  <si>
    <t>,left_long=</t>
  </si>
  <si>
    <t>,right_long=</t>
  </si>
  <si>
    <t>Lower lat</t>
  </si>
  <si>
    <t>Upper lat</t>
  </si>
  <si>
    <t>Left long</t>
  </si>
  <si>
    <t>Right long</t>
  </si>
  <si>
    <t>low lat</t>
  </si>
  <si>
    <t>left long</t>
  </si>
  <si>
    <t>',start_avail,end_avail,color_str='0,255,255,100',lower_lat=</t>
  </si>
  <si>
    <t>HERE</t>
  </si>
  <si>
    <t>Addis Ababa</t>
  </si>
  <si>
    <t>Mount Etna</t>
  </si>
  <si>
    <t>Kenya</t>
  </si>
  <si>
    <t>Uganda</t>
  </si>
  <si>
    <t>Congo</t>
  </si>
  <si>
    <t>Gabon</t>
  </si>
  <si>
    <t>Galapagos</t>
  </si>
  <si>
    <t>Kiribati</t>
  </si>
  <si>
    <t>Brazil_A</t>
  </si>
  <si>
    <t>Brazil_B</t>
  </si>
  <si>
    <t>Indonesia_A</t>
  </si>
  <si>
    <t>Indonesia_B</t>
  </si>
  <si>
    <t>Indonesia_C</t>
  </si>
  <si>
    <t>czml_content.append(cztl.createObsTarget('</t>
  </si>
  <si>
    <t>,include_billboard=True))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</si>
</sst>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3" fillId="0" borderId="0" xfId="0" applyFont="1"/>
    <xf numFmtId="0" fontId="0" fillId="0" borderId="0" xfId="0" quotePrefix="1"/>
  </cellXfs>
  <cellStyles count="10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activeCell="C10" sqref="C10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</row>
    <row r="2" spans="1:5">
      <c r="A2" s="1">
        <v>1</v>
      </c>
      <c r="B2" s="1" t="s">
        <v>9</v>
      </c>
      <c r="C2" s="1">
        <v>40.705565</v>
      </c>
      <c r="D2" s="1">
        <v>-74.118086599999998</v>
      </c>
      <c r="E2" s="1">
        <v>1</v>
      </c>
    </row>
    <row r="3" spans="1:5">
      <c r="A3" s="1">
        <v>2</v>
      </c>
      <c r="B3" s="1" t="s">
        <v>10</v>
      </c>
      <c r="C3" s="1">
        <v>41.833647800000001</v>
      </c>
      <c r="D3" s="1">
        <v>-87.872238400000001</v>
      </c>
      <c r="E3" s="1">
        <v>1</v>
      </c>
    </row>
    <row r="4" spans="1:5">
      <c r="A4" s="1">
        <v>3</v>
      </c>
      <c r="B4" t="s">
        <v>11</v>
      </c>
      <c r="C4">
        <v>33.833765</v>
      </c>
      <c r="D4">
        <v>-117.37276900000001</v>
      </c>
      <c r="E4" s="1">
        <v>1</v>
      </c>
    </row>
    <row r="5" spans="1:5">
      <c r="A5" s="1">
        <v>4</v>
      </c>
      <c r="B5" t="s">
        <v>12</v>
      </c>
      <c r="C5">
        <v>36.125230999999999</v>
      </c>
      <c r="D5">
        <v>-119.60391300000001</v>
      </c>
      <c r="E5" s="1">
        <v>1</v>
      </c>
    </row>
    <row r="6" spans="1:5">
      <c r="A6" s="1">
        <v>5</v>
      </c>
      <c r="B6" t="s">
        <v>13</v>
      </c>
      <c r="C6">
        <v>37.783586999999997</v>
      </c>
      <c r="D6">
        <v>-122.420643</v>
      </c>
      <c r="E6" s="1">
        <v>1</v>
      </c>
    </row>
    <row r="7" spans="1:5">
      <c r="A7" s="1">
        <v>6</v>
      </c>
      <c r="B7" t="s">
        <v>14</v>
      </c>
      <c r="C7">
        <v>39.358974000000003</v>
      </c>
      <c r="D7">
        <v>-106.789534</v>
      </c>
      <c r="E7" s="1">
        <v>1</v>
      </c>
    </row>
    <row r="8" spans="1:5">
      <c r="A8" s="1">
        <v>7</v>
      </c>
      <c r="B8" t="s">
        <v>59</v>
      </c>
      <c r="C8">
        <v>37.749924499999999</v>
      </c>
      <c r="D8">
        <v>14.9894774</v>
      </c>
      <c r="E8" s="1">
        <v>1</v>
      </c>
    </row>
    <row r="9" spans="1:5">
      <c r="A9" s="1">
        <v>8</v>
      </c>
      <c r="B9" t="s">
        <v>15</v>
      </c>
      <c r="C9">
        <v>23.090699999999998</v>
      </c>
      <c r="D9">
        <v>-82.310919999999996</v>
      </c>
      <c r="E9" s="1">
        <v>1</v>
      </c>
    </row>
    <row r="10" spans="1:5">
      <c r="A10" s="1">
        <v>9</v>
      </c>
      <c r="B10" t="s">
        <v>16</v>
      </c>
      <c r="C10">
        <v>-3.1130529999999998</v>
      </c>
      <c r="D10">
        <v>-60.010668000000003</v>
      </c>
      <c r="E10" s="1">
        <v>1</v>
      </c>
    </row>
    <row r="11" spans="1:5">
      <c r="A11" s="1">
        <v>10</v>
      </c>
      <c r="B11" t="s">
        <v>17</v>
      </c>
      <c r="C11">
        <v>-23.404803999999999</v>
      </c>
      <c r="D11">
        <v>-46.858480999999998</v>
      </c>
      <c r="E11" s="1">
        <v>1</v>
      </c>
    </row>
    <row r="12" spans="1:5">
      <c r="A12" s="1">
        <v>11</v>
      </c>
      <c r="B12" t="s">
        <v>18</v>
      </c>
      <c r="C12">
        <v>-34.851610000000001</v>
      </c>
      <c r="D12">
        <v>-58.620840999999999</v>
      </c>
      <c r="E12" s="1">
        <v>1</v>
      </c>
    </row>
    <row r="13" spans="1:5">
      <c r="A13" s="1">
        <v>12</v>
      </c>
      <c r="B13" t="s">
        <v>19</v>
      </c>
      <c r="C13">
        <v>9.1740239999999993</v>
      </c>
      <c r="D13">
        <v>-79.670525999999995</v>
      </c>
      <c r="E13" s="1">
        <v>1</v>
      </c>
    </row>
    <row r="14" spans="1:5">
      <c r="A14" s="1">
        <v>13</v>
      </c>
      <c r="B14" t="s">
        <v>20</v>
      </c>
      <c r="C14">
        <v>48.625622999999997</v>
      </c>
      <c r="D14">
        <v>2.3007219999999999</v>
      </c>
      <c r="E14" s="1">
        <v>1</v>
      </c>
    </row>
    <row r="15" spans="1:5">
      <c r="A15" s="1">
        <v>14</v>
      </c>
      <c r="B15" t="s">
        <v>21</v>
      </c>
      <c r="C15">
        <v>52.546047000000002</v>
      </c>
      <c r="D15">
        <v>13.321764999999999</v>
      </c>
      <c r="E15" s="1">
        <v>1</v>
      </c>
    </row>
    <row r="16" spans="1:5">
      <c r="A16" s="1">
        <v>15</v>
      </c>
      <c r="B16" t="s">
        <v>22</v>
      </c>
      <c r="C16">
        <v>48.154429999999998</v>
      </c>
      <c r="D16">
        <v>16.375964</v>
      </c>
      <c r="E16" s="1">
        <v>1</v>
      </c>
    </row>
    <row r="17" spans="1:5">
      <c r="A17" s="1">
        <v>16</v>
      </c>
      <c r="B17" t="s">
        <v>23</v>
      </c>
      <c r="C17">
        <v>55.700184</v>
      </c>
      <c r="D17">
        <v>37.686185999999999</v>
      </c>
      <c r="E17" s="1">
        <v>1</v>
      </c>
    </row>
    <row r="18" spans="1:5">
      <c r="A18" s="1">
        <v>17</v>
      </c>
      <c r="B18" t="s">
        <v>24</v>
      </c>
      <c r="C18">
        <v>59.242012000000003</v>
      </c>
      <c r="D18">
        <v>3.505061</v>
      </c>
      <c r="E18" s="1">
        <v>1</v>
      </c>
    </row>
    <row r="19" spans="1:5">
      <c r="A19" s="1">
        <v>18</v>
      </c>
      <c r="B19" t="s">
        <v>25</v>
      </c>
      <c r="C19">
        <v>30.705666000000001</v>
      </c>
      <c r="D19">
        <v>32.381990999999999</v>
      </c>
      <c r="E19" s="1">
        <v>1</v>
      </c>
    </row>
    <row r="20" spans="1:5">
      <c r="A20" s="1">
        <v>19</v>
      </c>
      <c r="B20" t="s">
        <v>26</v>
      </c>
      <c r="C20">
        <v>29.588284000000002</v>
      </c>
      <c r="D20">
        <v>49.081795</v>
      </c>
      <c r="E20" s="1">
        <v>1</v>
      </c>
    </row>
    <row r="21" spans="1:5">
      <c r="A21" s="1">
        <v>20</v>
      </c>
      <c r="B21" t="s">
        <v>58</v>
      </c>
      <c r="C21">
        <v>8.9631702999999998</v>
      </c>
      <c r="D21">
        <v>38.708104499999997</v>
      </c>
      <c r="E21" s="1">
        <v>1</v>
      </c>
    </row>
    <row r="22" spans="1:5">
      <c r="A22" s="1">
        <v>21</v>
      </c>
      <c r="B22" t="s">
        <v>27</v>
      </c>
      <c r="C22">
        <v>6.5204230000000001</v>
      </c>
      <c r="D22">
        <v>3.3797790000000001</v>
      </c>
      <c r="E22" s="1">
        <v>1</v>
      </c>
    </row>
    <row r="23" spans="1:5">
      <c r="A23" s="1">
        <v>22</v>
      </c>
      <c r="B23" t="s">
        <v>28</v>
      </c>
      <c r="C23">
        <v>-2.0240930000000001</v>
      </c>
      <c r="D23">
        <v>22.173711999999998</v>
      </c>
      <c r="E23" s="1">
        <v>1</v>
      </c>
    </row>
    <row r="24" spans="1:5">
      <c r="A24" s="1">
        <v>23</v>
      </c>
      <c r="B24" t="s">
        <v>29</v>
      </c>
      <c r="C24">
        <v>-33.872025999999998</v>
      </c>
      <c r="D24">
        <v>18.526935000000002</v>
      </c>
      <c r="E24" s="1">
        <v>1</v>
      </c>
    </row>
    <row r="25" spans="1:5">
      <c r="A25" s="1">
        <v>24</v>
      </c>
      <c r="B25" t="s">
        <v>30</v>
      </c>
      <c r="C25">
        <v>19.004885999999999</v>
      </c>
      <c r="D25">
        <v>72.863435999999993</v>
      </c>
      <c r="E25" s="1">
        <v>1</v>
      </c>
    </row>
    <row r="26" spans="1:5">
      <c r="A26" s="1">
        <v>25</v>
      </c>
      <c r="B26" t="s">
        <v>31</v>
      </c>
      <c r="C26">
        <v>28.585252000000001</v>
      </c>
      <c r="D26">
        <v>77.195693000000006</v>
      </c>
      <c r="E26" s="1">
        <v>1</v>
      </c>
    </row>
    <row r="27" spans="1:5">
      <c r="A27" s="1">
        <v>26</v>
      </c>
      <c r="B27" t="s">
        <v>32</v>
      </c>
      <c r="C27">
        <v>23.625858999999998</v>
      </c>
      <c r="D27">
        <v>90.447046999999998</v>
      </c>
      <c r="E27" s="1">
        <v>1</v>
      </c>
    </row>
    <row r="28" spans="1:5">
      <c r="A28" s="1">
        <v>27</v>
      </c>
      <c r="B28" t="s">
        <v>33</v>
      </c>
      <c r="C28">
        <v>13.673363999999999</v>
      </c>
      <c r="D28">
        <v>100.95090399999999</v>
      </c>
      <c r="E28" s="1">
        <v>1</v>
      </c>
    </row>
    <row r="29" spans="1:5">
      <c r="A29" s="1">
        <v>28</v>
      </c>
      <c r="B29" t="s">
        <v>7</v>
      </c>
      <c r="C29">
        <v>-2.2097019000000002</v>
      </c>
      <c r="D29">
        <v>113.8666456</v>
      </c>
      <c r="E29" s="1">
        <v>1</v>
      </c>
    </row>
    <row r="30" spans="1:5">
      <c r="A30" s="1">
        <v>29</v>
      </c>
      <c r="B30" t="s">
        <v>8</v>
      </c>
      <c r="C30">
        <v>22.440325000000001</v>
      </c>
      <c r="D30">
        <v>114.15549799999999</v>
      </c>
      <c r="E30" s="1">
        <v>1</v>
      </c>
    </row>
    <row r="31" spans="1:5">
      <c r="A31" s="1">
        <v>30</v>
      </c>
      <c r="B31" t="s">
        <v>34</v>
      </c>
      <c r="C31">
        <v>31.240995999999999</v>
      </c>
      <c r="D31">
        <v>121.198994</v>
      </c>
      <c r="E31" s="1">
        <v>1</v>
      </c>
    </row>
    <row r="32" spans="1:5">
      <c r="A32" s="1">
        <v>31</v>
      </c>
      <c r="B32" t="s">
        <v>35</v>
      </c>
      <c r="C32">
        <v>39.757344000000003</v>
      </c>
      <c r="D32">
        <v>116.36941899999999</v>
      </c>
      <c r="E32" s="1">
        <v>1</v>
      </c>
    </row>
    <row r="33" spans="1:5">
      <c r="A33" s="1">
        <v>32</v>
      </c>
      <c r="B33" t="s">
        <v>36</v>
      </c>
      <c r="C33">
        <v>35.664099</v>
      </c>
      <c r="D33">
        <v>139.50418500000001</v>
      </c>
      <c r="E33" s="1">
        <v>1</v>
      </c>
    </row>
    <row r="34" spans="1:5">
      <c r="A34" s="1">
        <v>33</v>
      </c>
      <c r="B34" t="s">
        <v>37</v>
      </c>
      <c r="C34">
        <v>54.922770999999997</v>
      </c>
      <c r="D34">
        <v>73.898348999999996</v>
      </c>
      <c r="E34" s="1">
        <v>1</v>
      </c>
    </row>
    <row r="35" spans="1:5">
      <c r="A35" s="1">
        <v>34</v>
      </c>
      <c r="B35" t="s">
        <v>38</v>
      </c>
      <c r="C35">
        <v>-33.955050999999997</v>
      </c>
      <c r="D35">
        <v>150.86637200000001</v>
      </c>
      <c r="E35" s="1">
        <v>1</v>
      </c>
    </row>
    <row r="36" spans="1:5">
      <c r="A36" s="1">
        <v>35</v>
      </c>
      <c r="B36" t="s">
        <v>39</v>
      </c>
      <c r="C36">
        <v>-31.91244</v>
      </c>
      <c r="D36">
        <v>116.73866200000001</v>
      </c>
      <c r="E36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>
      <selection activeCell="B2" sqref="B2:B14"/>
    </sheetView>
  </sheetViews>
  <sheetFormatPr baseColWidth="10" defaultRowHeight="15" x14ac:dyDescent="0"/>
  <cols>
    <col min="1" max="1" width="16" bestFit="1" customWidth="1"/>
    <col min="2" max="2" width="42.5" bestFit="1" customWidth="1"/>
  </cols>
  <sheetData>
    <row r="1" spans="1:5">
      <c r="A1" s="1" t="s">
        <v>0</v>
      </c>
      <c r="B1" s="1" t="s">
        <v>3</v>
      </c>
      <c r="C1" s="1" t="s">
        <v>1</v>
      </c>
      <c r="D1" s="1" t="s">
        <v>2</v>
      </c>
      <c r="E1" s="1"/>
    </row>
    <row r="2" spans="1:5">
      <c r="A2" s="1">
        <v>1</v>
      </c>
      <c r="B2" s="1" t="s">
        <v>64</v>
      </c>
      <c r="C2" s="1">
        <v>0</v>
      </c>
      <c r="D2" s="1">
        <v>91.222370999999995</v>
      </c>
      <c r="E2" s="1"/>
    </row>
    <row r="3" spans="1:5">
      <c r="A3" s="1">
        <v>2</v>
      </c>
      <c r="B3" s="1" t="s">
        <v>6</v>
      </c>
      <c r="C3" s="1">
        <v>0</v>
      </c>
      <c r="D3" s="1">
        <v>-79.053278000000006</v>
      </c>
      <c r="E3" s="1"/>
    </row>
    <row r="4" spans="1:5">
      <c r="A4" s="1">
        <v>3</v>
      </c>
      <c r="B4" s="1" t="s">
        <v>5</v>
      </c>
      <c r="C4" s="1">
        <v>0</v>
      </c>
      <c r="D4" s="1">
        <v>-72.134136999999996</v>
      </c>
      <c r="E4" s="1"/>
    </row>
    <row r="5" spans="1:5">
      <c r="A5" s="1">
        <v>4</v>
      </c>
      <c r="B5" s="1" t="s">
        <v>66</v>
      </c>
      <c r="C5">
        <v>0</v>
      </c>
      <c r="D5">
        <v>-63.573217999999997</v>
      </c>
      <c r="E5" s="1"/>
    </row>
    <row r="6" spans="1:5">
      <c r="A6" s="1">
        <v>5</v>
      </c>
      <c r="B6" s="1" t="s">
        <v>67</v>
      </c>
      <c r="C6">
        <v>0</v>
      </c>
      <c r="D6">
        <v>-54.888227999999998</v>
      </c>
      <c r="E6" s="1"/>
    </row>
    <row r="7" spans="1:5">
      <c r="A7" s="1">
        <v>6</v>
      </c>
      <c r="B7" s="1" t="s">
        <v>63</v>
      </c>
      <c r="C7">
        <v>0</v>
      </c>
      <c r="D7">
        <v>11.979442000000001</v>
      </c>
      <c r="E7" s="1"/>
    </row>
    <row r="8" spans="1:5">
      <c r="A8" s="1">
        <v>7</v>
      </c>
      <c r="B8" s="1" t="s">
        <v>62</v>
      </c>
      <c r="C8">
        <v>0</v>
      </c>
      <c r="D8">
        <v>21.569790000000001</v>
      </c>
      <c r="E8" s="1"/>
    </row>
    <row r="9" spans="1:5">
      <c r="A9" s="1">
        <v>8</v>
      </c>
      <c r="B9" s="1" t="s">
        <v>61</v>
      </c>
      <c r="C9">
        <v>0</v>
      </c>
      <c r="D9">
        <v>31.148284</v>
      </c>
      <c r="E9" s="1"/>
    </row>
    <row r="10" spans="1:5">
      <c r="A10" s="1">
        <v>9</v>
      </c>
      <c r="B10" t="s">
        <v>60</v>
      </c>
      <c r="C10">
        <v>0</v>
      </c>
      <c r="D10">
        <v>39.514178999999999</v>
      </c>
      <c r="E10" s="1"/>
    </row>
    <row r="11" spans="1:5">
      <c r="A11" s="1">
        <v>10</v>
      </c>
      <c r="B11" s="1" t="s">
        <v>68</v>
      </c>
      <c r="C11">
        <v>0</v>
      </c>
      <c r="D11">
        <v>101.016609</v>
      </c>
      <c r="E11" s="1"/>
    </row>
    <row r="12" spans="1:5">
      <c r="A12" s="1">
        <v>11</v>
      </c>
      <c r="B12" s="1" t="s">
        <v>69</v>
      </c>
      <c r="C12">
        <v>0</v>
      </c>
      <c r="D12">
        <v>113.49707600000001</v>
      </c>
      <c r="E12" s="1"/>
    </row>
    <row r="13" spans="1:5">
      <c r="A13" s="1">
        <v>12</v>
      </c>
      <c r="B13" s="1" t="s">
        <v>70</v>
      </c>
      <c r="C13">
        <v>0</v>
      </c>
      <c r="D13">
        <v>127.91113799999999</v>
      </c>
      <c r="E13" s="1"/>
    </row>
    <row r="14" spans="1:5">
      <c r="A14" s="1">
        <v>13</v>
      </c>
      <c r="B14" s="1" t="s">
        <v>65</v>
      </c>
      <c r="C14">
        <v>0</v>
      </c>
      <c r="D14">
        <v>-157.31149099999999</v>
      </c>
      <c r="E14" s="1"/>
    </row>
    <row r="15" spans="1:5">
      <c r="A15" s="1"/>
      <c r="E15" s="1"/>
    </row>
    <row r="16" spans="1:5">
      <c r="A16" s="1"/>
      <c r="E16" s="1"/>
    </row>
    <row r="17" spans="1:5">
      <c r="A17" s="1"/>
      <c r="E17" s="1"/>
    </row>
    <row r="18" spans="1:5">
      <c r="A18" s="1"/>
      <c r="E18" s="1"/>
    </row>
    <row r="19" spans="1:5">
      <c r="A19" s="1"/>
      <c r="E19" s="1"/>
    </row>
    <row r="20" spans="1:5">
      <c r="A20" s="1"/>
      <c r="E20" s="1"/>
    </row>
    <row r="21" spans="1:5">
      <c r="A21" s="1"/>
      <c r="E21" s="1"/>
    </row>
    <row r="22" spans="1:5">
      <c r="A22" s="1"/>
      <c r="E22" s="1"/>
    </row>
    <row r="23" spans="1:5">
      <c r="A23" s="1"/>
      <c r="E23" s="1"/>
    </row>
    <row r="24" spans="1:5">
      <c r="A24" s="1"/>
      <c r="E24" s="1"/>
    </row>
    <row r="25" spans="1:5">
      <c r="A25" s="1"/>
      <c r="E25" s="1"/>
    </row>
    <row r="26" spans="1:5">
      <c r="A26" s="1"/>
      <c r="E26" s="1"/>
    </row>
    <row r="27" spans="1:5">
      <c r="A27" s="1"/>
      <c r="E27" s="1"/>
    </row>
    <row r="28" spans="1:5">
      <c r="A28" s="1"/>
      <c r="E28" s="1"/>
    </row>
    <row r="29" spans="1:5">
      <c r="A29" s="1"/>
      <c r="E29" s="1"/>
    </row>
    <row r="30" spans="1:5">
      <c r="A30" s="1"/>
      <c r="E30" s="1"/>
    </row>
    <row r="31" spans="1:5">
      <c r="A31" s="1"/>
      <c r="E31" s="1"/>
    </row>
    <row r="32" spans="1:5">
      <c r="A32" s="1"/>
      <c r="E32" s="1"/>
    </row>
    <row r="33" spans="1:5">
      <c r="A33" s="1"/>
      <c r="E33" s="1"/>
    </row>
    <row r="34" spans="1:5">
      <c r="A34" s="1"/>
      <c r="E34" s="1"/>
    </row>
    <row r="35" spans="1:5">
      <c r="A35" s="1"/>
      <c r="E35" s="1"/>
    </row>
    <row r="36" spans="1:5">
      <c r="A36" s="1"/>
      <c r="E36" s="1"/>
    </row>
    <row r="37" spans="1:5">
      <c r="A37" s="1"/>
      <c r="E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J2" sqref="J2:J36"/>
    </sheetView>
  </sheetViews>
  <sheetFormatPr baseColWidth="10" defaultRowHeight="15" x14ac:dyDescent="0"/>
  <cols>
    <col min="6" max="6" width="15.33203125" bestFit="1" customWidth="1"/>
    <col min="10" max="10" width="34.6640625" customWidth="1"/>
  </cols>
  <sheetData>
    <row r="1" spans="1:11">
      <c r="A1" t="s">
        <v>0</v>
      </c>
      <c r="B1" t="s">
        <v>1</v>
      </c>
      <c r="C1" t="s">
        <v>2</v>
      </c>
      <c r="D1" t="s">
        <v>40</v>
      </c>
    </row>
    <row r="2" spans="1:11">
      <c r="A2" s="1">
        <v>1</v>
      </c>
      <c r="B2" s="1">
        <v>0</v>
      </c>
      <c r="C2" s="1">
        <v>91.222370999999995</v>
      </c>
      <c r="D2" s="1">
        <v>0</v>
      </c>
      <c r="E2" s="1" t="s">
        <v>64</v>
      </c>
      <c r="F2" s="1" t="str">
        <f>CONCATENATE(E2," ",A2)</f>
        <v>Galapagos 1</v>
      </c>
      <c r="G2" t="s">
        <v>71</v>
      </c>
      <c r="H2" t="s">
        <v>41</v>
      </c>
      <c r="I2" t="s">
        <v>42</v>
      </c>
      <c r="J2" t="s">
        <v>72</v>
      </c>
      <c r="K2" t="str">
        <f t="shared" ref="K2:K36" si="0">CONCATENATE(G2,F2,H2,B2,I2,C2,J2)</f>
        <v>czml_content.append(cztl.createObsTarget('Galapagos 1',start_avail,end_avail,latitude=0,longitude=91.222371,include_billboard=True))</v>
      </c>
    </row>
    <row r="3" spans="1:11">
      <c r="A3" s="1">
        <v>2</v>
      </c>
      <c r="B3" s="1">
        <v>0</v>
      </c>
      <c r="C3" s="1">
        <v>-79.053278000000006</v>
      </c>
      <c r="D3" s="1">
        <v>0</v>
      </c>
      <c r="E3" s="1" t="s">
        <v>6</v>
      </c>
      <c r="F3" s="1" t="str">
        <f t="shared" ref="F3:F36" si="1">CONCATENATE(E3," ",A3)</f>
        <v>Ecuador 2</v>
      </c>
      <c r="G3" t="s">
        <v>71</v>
      </c>
      <c r="H3" t="s">
        <v>41</v>
      </c>
      <c r="I3" t="s">
        <v>42</v>
      </c>
      <c r="J3" t="s">
        <v>72</v>
      </c>
      <c r="K3" t="str">
        <f t="shared" si="0"/>
        <v>czml_content.append(cztl.createObsTarget('Ecuador 2',start_avail,end_avail,latitude=0,longitude=-79.053278,include_billboard=True))</v>
      </c>
    </row>
    <row r="4" spans="1:11">
      <c r="A4" s="1">
        <v>3</v>
      </c>
      <c r="B4" s="1">
        <v>0</v>
      </c>
      <c r="C4" s="1">
        <v>-72.134136999999996</v>
      </c>
      <c r="D4" s="1">
        <v>0</v>
      </c>
      <c r="E4" s="1" t="s">
        <v>5</v>
      </c>
      <c r="F4" s="1" t="str">
        <f t="shared" si="1"/>
        <v>Colombia 3</v>
      </c>
      <c r="G4" t="s">
        <v>71</v>
      </c>
      <c r="H4" t="s">
        <v>41</v>
      </c>
      <c r="I4" t="s">
        <v>42</v>
      </c>
      <c r="J4" t="s">
        <v>72</v>
      </c>
      <c r="K4" t="str">
        <f t="shared" si="0"/>
        <v>czml_content.append(cztl.createObsTarget('Colombia 3',start_avail,end_avail,latitude=0,longitude=-72.134137,include_billboard=True))</v>
      </c>
    </row>
    <row r="5" spans="1:11">
      <c r="A5" s="1">
        <v>4</v>
      </c>
      <c r="B5">
        <v>0</v>
      </c>
      <c r="C5">
        <v>-63.573217999999997</v>
      </c>
      <c r="D5" s="1">
        <v>0</v>
      </c>
      <c r="E5" s="1" t="s">
        <v>66</v>
      </c>
      <c r="F5" s="1" t="str">
        <f t="shared" si="1"/>
        <v>Brazil_A 4</v>
      </c>
      <c r="G5" t="s">
        <v>71</v>
      </c>
      <c r="H5" t="s">
        <v>41</v>
      </c>
      <c r="I5" t="s">
        <v>42</v>
      </c>
      <c r="J5" t="s">
        <v>72</v>
      </c>
      <c r="K5" t="str">
        <f t="shared" si="0"/>
        <v>czml_content.append(cztl.createObsTarget('Brazil_A 4',start_avail,end_avail,latitude=0,longitude=-63.573218,include_billboard=True))</v>
      </c>
    </row>
    <row r="6" spans="1:11">
      <c r="A6" s="1">
        <v>5</v>
      </c>
      <c r="B6">
        <v>0</v>
      </c>
      <c r="C6">
        <v>-54.888227999999998</v>
      </c>
      <c r="D6" s="1">
        <v>0</v>
      </c>
      <c r="E6" s="1" t="s">
        <v>67</v>
      </c>
      <c r="F6" s="1" t="str">
        <f t="shared" si="1"/>
        <v>Brazil_B 5</v>
      </c>
      <c r="G6" t="s">
        <v>71</v>
      </c>
      <c r="H6" t="s">
        <v>41</v>
      </c>
      <c r="I6" t="s">
        <v>42</v>
      </c>
      <c r="J6" t="s">
        <v>72</v>
      </c>
      <c r="K6" t="str">
        <f t="shared" si="0"/>
        <v>czml_content.append(cztl.createObsTarget('Brazil_B 5',start_avail,end_avail,latitude=0,longitude=-54.888228,include_billboard=True))</v>
      </c>
    </row>
    <row r="7" spans="1:11">
      <c r="A7" s="1">
        <v>6</v>
      </c>
      <c r="B7">
        <v>0</v>
      </c>
      <c r="C7">
        <v>11.979442000000001</v>
      </c>
      <c r="D7" s="1">
        <v>0</v>
      </c>
      <c r="E7" s="1" t="s">
        <v>63</v>
      </c>
      <c r="F7" s="1" t="str">
        <f t="shared" si="1"/>
        <v>Gabon 6</v>
      </c>
      <c r="G7" t="s">
        <v>71</v>
      </c>
      <c r="H7" t="s">
        <v>41</v>
      </c>
      <c r="I7" t="s">
        <v>42</v>
      </c>
      <c r="J7" t="s">
        <v>72</v>
      </c>
      <c r="K7" t="str">
        <f t="shared" si="0"/>
        <v>czml_content.append(cztl.createObsTarget('Gabon 6',start_avail,end_avail,latitude=0,longitude=11.979442,include_billboard=True))</v>
      </c>
    </row>
    <row r="8" spans="1:11">
      <c r="A8" s="1">
        <v>7</v>
      </c>
      <c r="B8">
        <v>0</v>
      </c>
      <c r="C8">
        <v>21.569790000000001</v>
      </c>
      <c r="D8" s="1">
        <v>0</v>
      </c>
      <c r="E8" s="1" t="s">
        <v>62</v>
      </c>
      <c r="F8" s="1" t="str">
        <f t="shared" si="1"/>
        <v>Congo 7</v>
      </c>
      <c r="G8" t="s">
        <v>71</v>
      </c>
      <c r="H8" t="s">
        <v>41</v>
      </c>
      <c r="I8" t="s">
        <v>42</v>
      </c>
      <c r="J8" t="s">
        <v>72</v>
      </c>
      <c r="K8" t="str">
        <f t="shared" si="0"/>
        <v>czml_content.append(cztl.createObsTarget('Congo 7',start_avail,end_avail,latitude=0,longitude=21.56979,include_billboard=True))</v>
      </c>
    </row>
    <row r="9" spans="1:11">
      <c r="A9" s="1">
        <v>8</v>
      </c>
      <c r="B9">
        <v>0</v>
      </c>
      <c r="C9">
        <v>31.148284</v>
      </c>
      <c r="D9" s="1">
        <v>0</v>
      </c>
      <c r="E9" s="1" t="s">
        <v>61</v>
      </c>
      <c r="F9" s="1" t="str">
        <f t="shared" si="1"/>
        <v>Uganda 8</v>
      </c>
      <c r="G9" t="s">
        <v>71</v>
      </c>
      <c r="H9" t="s">
        <v>41</v>
      </c>
      <c r="I9" t="s">
        <v>42</v>
      </c>
      <c r="J9" t="s">
        <v>72</v>
      </c>
      <c r="K9" t="str">
        <f t="shared" si="0"/>
        <v>czml_content.append(cztl.createObsTarget('Uganda 8',start_avail,end_avail,latitude=0,longitude=31.148284,include_billboard=True))</v>
      </c>
    </row>
    <row r="10" spans="1:11">
      <c r="A10" s="1">
        <v>9</v>
      </c>
      <c r="B10">
        <v>0</v>
      </c>
      <c r="C10">
        <v>39.514178999999999</v>
      </c>
      <c r="D10" s="1">
        <v>0</v>
      </c>
      <c r="E10" t="s">
        <v>60</v>
      </c>
      <c r="F10" s="1" t="str">
        <f t="shared" si="1"/>
        <v>Kenya 9</v>
      </c>
      <c r="G10" t="s">
        <v>71</v>
      </c>
      <c r="H10" t="s">
        <v>41</v>
      </c>
      <c r="I10" t="s">
        <v>42</v>
      </c>
      <c r="J10" t="s">
        <v>72</v>
      </c>
      <c r="K10" t="str">
        <f t="shared" si="0"/>
        <v>czml_content.append(cztl.createObsTarget('Kenya 9',start_avail,end_avail,latitude=0,longitude=39.514179,include_billboard=True))</v>
      </c>
    </row>
    <row r="11" spans="1:11">
      <c r="A11" s="1">
        <v>10</v>
      </c>
      <c r="B11">
        <v>0</v>
      </c>
      <c r="C11">
        <v>101.016609</v>
      </c>
      <c r="D11" s="1">
        <v>0</v>
      </c>
      <c r="E11" s="1" t="s">
        <v>68</v>
      </c>
      <c r="F11" s="1" t="str">
        <f t="shared" si="1"/>
        <v>Indonesia_A 10</v>
      </c>
      <c r="G11" t="s">
        <v>71</v>
      </c>
      <c r="H11" t="s">
        <v>41</v>
      </c>
      <c r="I11" t="s">
        <v>42</v>
      </c>
      <c r="J11" t="s">
        <v>72</v>
      </c>
      <c r="K11" t="str">
        <f t="shared" si="0"/>
        <v>czml_content.append(cztl.createObsTarget('Indonesia_A 10',start_avail,end_avail,latitude=0,longitude=101.016609,include_billboard=True))</v>
      </c>
    </row>
    <row r="12" spans="1:11">
      <c r="A12" s="1">
        <v>11</v>
      </c>
      <c r="B12">
        <v>0</v>
      </c>
      <c r="C12">
        <v>113.49707600000001</v>
      </c>
      <c r="D12" s="1">
        <v>0</v>
      </c>
      <c r="E12" s="1" t="s">
        <v>69</v>
      </c>
      <c r="F12" s="1" t="str">
        <f t="shared" si="1"/>
        <v>Indonesia_B 11</v>
      </c>
      <c r="G12" t="s">
        <v>71</v>
      </c>
      <c r="H12" t="s">
        <v>41</v>
      </c>
      <c r="I12" t="s">
        <v>42</v>
      </c>
      <c r="J12" t="s">
        <v>72</v>
      </c>
      <c r="K12" t="str">
        <f t="shared" si="0"/>
        <v>czml_content.append(cztl.createObsTarget('Indonesia_B 11',start_avail,end_avail,latitude=0,longitude=113.497076,include_billboard=True))</v>
      </c>
    </row>
    <row r="13" spans="1:11">
      <c r="A13" s="1">
        <v>12</v>
      </c>
      <c r="B13">
        <v>0</v>
      </c>
      <c r="C13">
        <v>127.91113799999999</v>
      </c>
      <c r="D13" s="1">
        <v>0</v>
      </c>
      <c r="E13" s="1" t="s">
        <v>70</v>
      </c>
      <c r="F13" s="1" t="str">
        <f t="shared" si="1"/>
        <v>Indonesia_C 12</v>
      </c>
      <c r="G13" t="s">
        <v>71</v>
      </c>
      <c r="H13" t="s">
        <v>41</v>
      </c>
      <c r="I13" t="s">
        <v>42</v>
      </c>
      <c r="J13" t="s">
        <v>72</v>
      </c>
      <c r="K13" t="str">
        <f t="shared" si="0"/>
        <v>czml_content.append(cztl.createObsTarget('Indonesia_C 12',start_avail,end_avail,latitude=0,longitude=127.911138,include_billboard=True))</v>
      </c>
    </row>
    <row r="14" spans="1:11">
      <c r="A14" s="1">
        <v>13</v>
      </c>
      <c r="B14">
        <v>0</v>
      </c>
      <c r="C14">
        <v>-157.31149099999999</v>
      </c>
      <c r="D14" s="1">
        <v>0</v>
      </c>
      <c r="E14" s="1" t="s">
        <v>65</v>
      </c>
      <c r="F14" s="1" t="str">
        <f t="shared" si="1"/>
        <v>Kiribati 13</v>
      </c>
      <c r="G14" t="s">
        <v>71</v>
      </c>
      <c r="H14" t="s">
        <v>41</v>
      </c>
      <c r="I14" t="s">
        <v>42</v>
      </c>
      <c r="J14" t="s">
        <v>72</v>
      </c>
      <c r="K14" t="str">
        <f t="shared" si="0"/>
        <v>czml_content.append(cztl.createObsTarget('Kiribati 13',start_avail,end_avail,latitude=0,longitude=-157.311491,include_billboard=True))</v>
      </c>
    </row>
    <row r="15" spans="1:11">
      <c r="A15" s="1">
        <v>14</v>
      </c>
      <c r="F15" s="1" t="str">
        <f t="shared" si="1"/>
        <v xml:space="preserve"> 14</v>
      </c>
      <c r="G15" t="s">
        <v>71</v>
      </c>
      <c r="H15" t="s">
        <v>41</v>
      </c>
      <c r="I15" t="s">
        <v>42</v>
      </c>
      <c r="J15" t="s">
        <v>72</v>
      </c>
      <c r="K15" t="str">
        <f t="shared" si="0"/>
        <v>czml_content.append(cztl.createObsTarget(' 14',start_avail,end_avail,latitude=,longitude=,include_billboard=True))</v>
      </c>
    </row>
    <row r="16" spans="1:11">
      <c r="A16" s="1">
        <v>15</v>
      </c>
      <c r="F16" s="1" t="str">
        <f t="shared" si="1"/>
        <v xml:space="preserve"> 15</v>
      </c>
      <c r="G16" t="s">
        <v>71</v>
      </c>
      <c r="H16" t="s">
        <v>41</v>
      </c>
      <c r="I16" t="s">
        <v>42</v>
      </c>
      <c r="J16" t="s">
        <v>72</v>
      </c>
      <c r="K16" t="str">
        <f t="shared" si="0"/>
        <v>czml_content.append(cztl.createObsTarget(' 15',start_avail,end_avail,latitude=,longitude=,include_billboard=True))</v>
      </c>
    </row>
    <row r="17" spans="1:11">
      <c r="A17" s="1">
        <v>16</v>
      </c>
      <c r="F17" s="1" t="str">
        <f t="shared" si="1"/>
        <v xml:space="preserve"> 16</v>
      </c>
      <c r="G17" t="s">
        <v>71</v>
      </c>
      <c r="H17" t="s">
        <v>41</v>
      </c>
      <c r="I17" t="s">
        <v>42</v>
      </c>
      <c r="J17" t="s">
        <v>72</v>
      </c>
      <c r="K17" t="str">
        <f t="shared" si="0"/>
        <v>czml_content.append(cztl.createObsTarget(' 16',start_avail,end_avail,latitude=,longitude=,include_billboard=True))</v>
      </c>
    </row>
    <row r="18" spans="1:11">
      <c r="A18" s="1">
        <v>17</v>
      </c>
      <c r="F18" s="1" t="str">
        <f t="shared" si="1"/>
        <v xml:space="preserve"> 17</v>
      </c>
      <c r="G18" t="s">
        <v>71</v>
      </c>
      <c r="H18" t="s">
        <v>41</v>
      </c>
      <c r="I18" t="s">
        <v>42</v>
      </c>
      <c r="J18" t="s">
        <v>72</v>
      </c>
      <c r="K18" t="str">
        <f t="shared" si="0"/>
        <v>czml_content.append(cztl.createObsTarget(' 17',start_avail,end_avail,latitude=,longitude=,include_billboard=True))</v>
      </c>
    </row>
    <row r="19" spans="1:11">
      <c r="A19" s="1">
        <v>18</v>
      </c>
      <c r="F19" s="1" t="str">
        <f t="shared" si="1"/>
        <v xml:space="preserve"> 18</v>
      </c>
      <c r="G19" t="s">
        <v>71</v>
      </c>
      <c r="H19" t="s">
        <v>41</v>
      </c>
      <c r="I19" t="s">
        <v>42</v>
      </c>
      <c r="J19" t="s">
        <v>72</v>
      </c>
      <c r="K19" t="str">
        <f t="shared" si="0"/>
        <v>czml_content.append(cztl.createObsTarget(' 18',start_avail,end_avail,latitude=,longitude=,include_billboard=True))</v>
      </c>
    </row>
    <row r="20" spans="1:11">
      <c r="A20" s="1">
        <v>19</v>
      </c>
      <c r="F20" s="1" t="str">
        <f t="shared" si="1"/>
        <v xml:space="preserve"> 19</v>
      </c>
      <c r="G20" t="s">
        <v>71</v>
      </c>
      <c r="H20" t="s">
        <v>41</v>
      </c>
      <c r="I20" t="s">
        <v>42</v>
      </c>
      <c r="J20" t="s">
        <v>72</v>
      </c>
      <c r="K20" t="str">
        <f t="shared" si="0"/>
        <v>czml_content.append(cztl.createObsTarget(' 19',start_avail,end_avail,latitude=,longitude=,include_billboard=True))</v>
      </c>
    </row>
    <row r="21" spans="1:11">
      <c r="A21" s="1">
        <v>20</v>
      </c>
      <c r="F21" s="1" t="str">
        <f t="shared" si="1"/>
        <v xml:space="preserve"> 20</v>
      </c>
      <c r="G21" t="s">
        <v>71</v>
      </c>
      <c r="H21" t="s">
        <v>41</v>
      </c>
      <c r="I21" t="s">
        <v>42</v>
      </c>
      <c r="J21" t="s">
        <v>72</v>
      </c>
      <c r="K21" t="str">
        <f t="shared" si="0"/>
        <v>czml_content.append(cztl.createObsTarget(' 20',start_avail,end_avail,latitude=,longitude=,include_billboard=True))</v>
      </c>
    </row>
    <row r="22" spans="1:11">
      <c r="A22" s="1">
        <v>21</v>
      </c>
      <c r="F22" s="1" t="str">
        <f t="shared" si="1"/>
        <v xml:space="preserve"> 21</v>
      </c>
      <c r="G22" t="s">
        <v>71</v>
      </c>
      <c r="H22" t="s">
        <v>41</v>
      </c>
      <c r="I22" t="s">
        <v>42</v>
      </c>
      <c r="J22" t="s">
        <v>72</v>
      </c>
      <c r="K22" t="str">
        <f t="shared" si="0"/>
        <v>czml_content.append(cztl.createObsTarget(' 21',start_avail,end_avail,latitude=,longitude=,include_billboard=True))</v>
      </c>
    </row>
    <row r="23" spans="1:11">
      <c r="A23" s="1">
        <v>22</v>
      </c>
      <c r="F23" s="1" t="str">
        <f t="shared" si="1"/>
        <v xml:space="preserve"> 22</v>
      </c>
      <c r="G23" t="s">
        <v>71</v>
      </c>
      <c r="H23" t="s">
        <v>41</v>
      </c>
      <c r="I23" t="s">
        <v>42</v>
      </c>
      <c r="J23" t="s">
        <v>72</v>
      </c>
      <c r="K23" t="str">
        <f t="shared" si="0"/>
        <v>czml_content.append(cztl.createObsTarget(' 22',start_avail,end_avail,latitude=,longitude=,include_billboard=True))</v>
      </c>
    </row>
    <row r="24" spans="1:11">
      <c r="A24" s="1">
        <v>23</v>
      </c>
      <c r="F24" s="1" t="str">
        <f t="shared" si="1"/>
        <v xml:space="preserve"> 23</v>
      </c>
      <c r="G24" t="s">
        <v>71</v>
      </c>
      <c r="H24" t="s">
        <v>41</v>
      </c>
      <c r="I24" t="s">
        <v>42</v>
      </c>
      <c r="J24" t="s">
        <v>72</v>
      </c>
      <c r="K24" t="str">
        <f t="shared" si="0"/>
        <v>czml_content.append(cztl.createObsTarget(' 23',start_avail,end_avail,latitude=,longitude=,include_billboard=True))</v>
      </c>
    </row>
    <row r="25" spans="1:11">
      <c r="A25" s="1">
        <v>24</v>
      </c>
      <c r="F25" s="1" t="str">
        <f t="shared" si="1"/>
        <v xml:space="preserve"> 24</v>
      </c>
      <c r="G25" t="s">
        <v>71</v>
      </c>
      <c r="H25" t="s">
        <v>41</v>
      </c>
      <c r="I25" t="s">
        <v>42</v>
      </c>
      <c r="J25" t="s">
        <v>72</v>
      </c>
      <c r="K25" t="str">
        <f t="shared" si="0"/>
        <v>czml_content.append(cztl.createObsTarget(' 24',start_avail,end_avail,latitude=,longitude=,include_billboard=True))</v>
      </c>
    </row>
    <row r="26" spans="1:11">
      <c r="A26" s="1">
        <v>25</v>
      </c>
      <c r="F26" s="1" t="str">
        <f t="shared" si="1"/>
        <v xml:space="preserve"> 25</v>
      </c>
      <c r="G26" t="s">
        <v>71</v>
      </c>
      <c r="H26" t="s">
        <v>41</v>
      </c>
      <c r="I26" t="s">
        <v>42</v>
      </c>
      <c r="J26" t="s">
        <v>72</v>
      </c>
      <c r="K26" t="str">
        <f t="shared" si="0"/>
        <v>czml_content.append(cztl.createObsTarget(' 25',start_avail,end_avail,latitude=,longitude=,include_billboard=True))</v>
      </c>
    </row>
    <row r="27" spans="1:11">
      <c r="A27" s="1">
        <v>26</v>
      </c>
      <c r="F27" s="1" t="str">
        <f t="shared" si="1"/>
        <v xml:space="preserve"> 26</v>
      </c>
      <c r="G27" t="s">
        <v>71</v>
      </c>
      <c r="H27" t="s">
        <v>41</v>
      </c>
      <c r="I27" t="s">
        <v>42</v>
      </c>
      <c r="J27" t="s">
        <v>72</v>
      </c>
      <c r="K27" t="str">
        <f t="shared" si="0"/>
        <v>czml_content.append(cztl.createObsTarget(' 26',start_avail,end_avail,latitude=,longitude=,include_billboard=True))</v>
      </c>
    </row>
    <row r="28" spans="1:11">
      <c r="A28" s="1">
        <v>27</v>
      </c>
      <c r="F28" s="1" t="str">
        <f t="shared" si="1"/>
        <v xml:space="preserve"> 27</v>
      </c>
      <c r="G28" t="s">
        <v>71</v>
      </c>
      <c r="H28" t="s">
        <v>41</v>
      </c>
      <c r="I28" t="s">
        <v>42</v>
      </c>
      <c r="J28" t="s">
        <v>72</v>
      </c>
      <c r="K28" t="str">
        <f t="shared" si="0"/>
        <v>czml_content.append(cztl.createObsTarget(' 27',start_avail,end_avail,latitude=,longitude=,include_billboard=True))</v>
      </c>
    </row>
    <row r="29" spans="1:11">
      <c r="A29" s="1">
        <v>28</v>
      </c>
      <c r="F29" s="1" t="str">
        <f t="shared" si="1"/>
        <v xml:space="preserve"> 28</v>
      </c>
      <c r="G29" t="s">
        <v>71</v>
      </c>
      <c r="H29" t="s">
        <v>41</v>
      </c>
      <c r="I29" t="s">
        <v>42</v>
      </c>
      <c r="J29" t="s">
        <v>72</v>
      </c>
      <c r="K29" t="str">
        <f t="shared" si="0"/>
        <v>czml_content.append(cztl.createObsTarget(' 28',start_avail,end_avail,latitude=,longitude=,include_billboard=True))</v>
      </c>
    </row>
    <row r="30" spans="1:11">
      <c r="A30" s="1">
        <v>29</v>
      </c>
      <c r="F30" s="1" t="str">
        <f t="shared" si="1"/>
        <v xml:space="preserve"> 29</v>
      </c>
      <c r="G30" t="s">
        <v>71</v>
      </c>
      <c r="H30" t="s">
        <v>41</v>
      </c>
      <c r="I30" t="s">
        <v>42</v>
      </c>
      <c r="J30" t="s">
        <v>72</v>
      </c>
      <c r="K30" t="str">
        <f t="shared" si="0"/>
        <v>czml_content.append(cztl.createObsTarget(' 29',start_avail,end_avail,latitude=,longitude=,include_billboard=True))</v>
      </c>
    </row>
    <row r="31" spans="1:11">
      <c r="A31" s="1">
        <v>30</v>
      </c>
      <c r="F31" s="1" t="str">
        <f t="shared" si="1"/>
        <v xml:space="preserve"> 30</v>
      </c>
      <c r="G31" t="s">
        <v>71</v>
      </c>
      <c r="H31" t="s">
        <v>41</v>
      </c>
      <c r="I31" t="s">
        <v>42</v>
      </c>
      <c r="J31" t="s">
        <v>72</v>
      </c>
      <c r="K31" t="str">
        <f t="shared" si="0"/>
        <v>czml_content.append(cztl.createObsTarget(' 30',start_avail,end_avail,latitude=,longitude=,include_billboard=True))</v>
      </c>
    </row>
    <row r="32" spans="1:11">
      <c r="A32" s="1">
        <v>31</v>
      </c>
      <c r="F32" s="1" t="str">
        <f t="shared" si="1"/>
        <v xml:space="preserve"> 31</v>
      </c>
      <c r="G32" t="s">
        <v>71</v>
      </c>
      <c r="H32" t="s">
        <v>41</v>
      </c>
      <c r="I32" t="s">
        <v>42</v>
      </c>
      <c r="J32" t="s">
        <v>72</v>
      </c>
      <c r="K32" t="str">
        <f t="shared" si="0"/>
        <v>czml_content.append(cztl.createObsTarget(' 31',start_avail,end_avail,latitude=,longitude=,include_billboard=True))</v>
      </c>
    </row>
    <row r="33" spans="1:11">
      <c r="A33" s="1">
        <v>32</v>
      </c>
      <c r="F33" s="1" t="str">
        <f t="shared" si="1"/>
        <v xml:space="preserve"> 32</v>
      </c>
      <c r="G33" t="s">
        <v>71</v>
      </c>
      <c r="H33" t="s">
        <v>41</v>
      </c>
      <c r="I33" t="s">
        <v>42</v>
      </c>
      <c r="J33" t="s">
        <v>72</v>
      </c>
      <c r="K33" t="str">
        <f t="shared" si="0"/>
        <v>czml_content.append(cztl.createObsTarget(' 32',start_avail,end_avail,latitude=,longitude=,include_billboard=True))</v>
      </c>
    </row>
    <row r="34" spans="1:11">
      <c r="A34" s="1">
        <v>33</v>
      </c>
      <c r="F34" s="1" t="str">
        <f t="shared" si="1"/>
        <v xml:space="preserve"> 33</v>
      </c>
      <c r="G34" t="s">
        <v>71</v>
      </c>
      <c r="H34" t="s">
        <v>41</v>
      </c>
      <c r="I34" t="s">
        <v>42</v>
      </c>
      <c r="J34" t="s">
        <v>72</v>
      </c>
      <c r="K34" t="str">
        <f t="shared" si="0"/>
        <v>czml_content.append(cztl.createObsTarget(' 33',start_avail,end_avail,latitude=,longitude=,include_billboard=True))</v>
      </c>
    </row>
    <row r="35" spans="1:11">
      <c r="A35" s="1">
        <v>34</v>
      </c>
      <c r="F35" s="1" t="str">
        <f t="shared" si="1"/>
        <v xml:space="preserve"> 34</v>
      </c>
      <c r="G35" t="s">
        <v>71</v>
      </c>
      <c r="H35" t="s">
        <v>41</v>
      </c>
      <c r="I35" t="s">
        <v>42</v>
      </c>
      <c r="J35" t="s">
        <v>72</v>
      </c>
      <c r="K35" t="str">
        <f t="shared" si="0"/>
        <v>czml_content.append(cztl.createObsTarget(' 34',start_avail,end_avail,latitude=,longitude=,include_billboard=True))</v>
      </c>
    </row>
    <row r="36" spans="1:11">
      <c r="A36" s="1">
        <v>35</v>
      </c>
      <c r="F36" s="1" t="str">
        <f t="shared" si="1"/>
        <v xml:space="preserve"> 35</v>
      </c>
      <c r="G36" t="s">
        <v>71</v>
      </c>
      <c r="H36" t="s">
        <v>41</v>
      </c>
      <c r="I36" t="s">
        <v>42</v>
      </c>
      <c r="J36" t="s">
        <v>72</v>
      </c>
      <c r="K36" t="str">
        <f t="shared" si="0"/>
        <v>czml_content.append(cztl.createObsTarget(' 35',start_avail,end_avail,latitude=,longitude=,include_billboard=True))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I50" sqref="I50"/>
    </sheetView>
  </sheetViews>
  <sheetFormatPr baseColWidth="10" defaultRowHeight="15" x14ac:dyDescent="0"/>
  <cols>
    <col min="6" max="6" width="15.33203125" bestFit="1" customWidth="1"/>
    <col min="10" max="10" width="21.6640625" bestFit="1" customWidth="1"/>
  </cols>
  <sheetData>
    <row r="1" spans="1:11">
      <c r="A1" t="s">
        <v>0</v>
      </c>
      <c r="B1" t="s">
        <v>1</v>
      </c>
      <c r="C1" t="s">
        <v>2</v>
      </c>
      <c r="D1" t="s">
        <v>40</v>
      </c>
      <c r="K1" t="s">
        <v>57</v>
      </c>
    </row>
    <row r="2" spans="1:11">
      <c r="A2" s="1">
        <v>1</v>
      </c>
      <c r="B2" s="1">
        <v>40.705565</v>
      </c>
      <c r="C2" s="1">
        <v>-74.118086599999998</v>
      </c>
      <c r="D2">
        <v>0</v>
      </c>
      <c r="E2" s="1" t="s">
        <v>9</v>
      </c>
      <c r="F2" s="1" t="str">
        <f>CONCATENATE(E2," ",A2)</f>
        <v>New York 1</v>
      </c>
      <c r="G2" t="s">
        <v>44</v>
      </c>
      <c r="H2" t="s">
        <v>41</v>
      </c>
      <c r="I2" t="s">
        <v>42</v>
      </c>
      <c r="J2" t="s">
        <v>45</v>
      </c>
      <c r="K2" t="str">
        <f>CONCATENATE(G2,F2,H2,B2,I2,C2,J2)</f>
        <v>cztl.writeObsText(all_fd,'New York 1',start_avail,end_avail,latitude=40.705565,longitude=-74.1180866,include_billboard=False)</v>
      </c>
    </row>
    <row r="3" spans="1:11">
      <c r="A3" s="1">
        <v>2</v>
      </c>
      <c r="B3" s="1">
        <v>41.833647800000001</v>
      </c>
      <c r="C3" s="1">
        <v>-87.872238400000001</v>
      </c>
      <c r="D3">
        <v>0</v>
      </c>
      <c r="E3" s="1" t="s">
        <v>10</v>
      </c>
      <c r="F3" s="1" t="str">
        <f t="shared" ref="F3:F36" si="0">CONCATENATE(E3," ",A3)</f>
        <v>Chicago 2</v>
      </c>
      <c r="G3" t="s">
        <v>44</v>
      </c>
      <c r="H3" t="s">
        <v>41</v>
      </c>
      <c r="I3" t="s">
        <v>42</v>
      </c>
      <c r="J3" t="s">
        <v>45</v>
      </c>
      <c r="K3" t="str">
        <f t="shared" ref="K3:K36" si="1">CONCATENATE(G3,F3,H3,B3,I3,C3,J3)</f>
        <v>cztl.writeObsText(all_fd,'Chicago 2',start_avail,end_avail,latitude=41.8336478,longitude=-87.8722384,include_billboard=False)</v>
      </c>
    </row>
    <row r="4" spans="1:11">
      <c r="A4" s="1">
        <v>3</v>
      </c>
      <c r="B4">
        <v>33.833765</v>
      </c>
      <c r="C4">
        <v>-117.37276900000001</v>
      </c>
      <c r="D4">
        <v>0</v>
      </c>
      <c r="E4" t="s">
        <v>11</v>
      </c>
      <c r="F4" s="1" t="str">
        <f t="shared" si="0"/>
        <v>S. California 3</v>
      </c>
      <c r="G4" t="s">
        <v>44</v>
      </c>
      <c r="H4" t="s">
        <v>41</v>
      </c>
      <c r="I4" t="s">
        <v>42</v>
      </c>
      <c r="J4" t="s">
        <v>45</v>
      </c>
      <c r="K4" t="str">
        <f t="shared" si="1"/>
        <v>cztl.writeObsText(all_fd,'S. California 3',start_avail,end_avail,latitude=33.833765,longitude=-117.372769,include_billboard=False)</v>
      </c>
    </row>
    <row r="5" spans="1:11">
      <c r="A5" s="1">
        <v>4</v>
      </c>
      <c r="B5">
        <v>36.125230999999999</v>
      </c>
      <c r="C5">
        <v>-119.60391300000001</v>
      </c>
      <c r="D5">
        <v>0</v>
      </c>
      <c r="E5" t="s">
        <v>12</v>
      </c>
      <c r="F5" s="1" t="str">
        <f t="shared" si="0"/>
        <v>Central Valley 4</v>
      </c>
      <c r="G5" t="s">
        <v>44</v>
      </c>
      <c r="H5" t="s">
        <v>41</v>
      </c>
      <c r="I5" t="s">
        <v>42</v>
      </c>
      <c r="J5" t="s">
        <v>45</v>
      </c>
      <c r="K5" t="str">
        <f t="shared" si="1"/>
        <v>cztl.writeObsText(all_fd,'Central Valley 4',start_avail,end_avail,latitude=36.125231,longitude=-119.603913,include_billboard=False)</v>
      </c>
    </row>
    <row r="6" spans="1:11">
      <c r="A6" s="1">
        <v>5</v>
      </c>
      <c r="B6">
        <v>37.783586999999997</v>
      </c>
      <c r="C6">
        <v>-122.420643</v>
      </c>
      <c r="D6">
        <v>0</v>
      </c>
      <c r="E6" t="s">
        <v>13</v>
      </c>
      <c r="F6" s="1" t="str">
        <f t="shared" si="0"/>
        <v>San Francisco 5</v>
      </c>
      <c r="G6" t="s">
        <v>44</v>
      </c>
      <c r="H6" t="s">
        <v>41</v>
      </c>
      <c r="I6" t="s">
        <v>42</v>
      </c>
      <c r="J6" t="s">
        <v>45</v>
      </c>
      <c r="K6" t="str">
        <f t="shared" si="1"/>
        <v>cztl.writeObsText(all_fd,'San Francisco 5',start_avail,end_avail,latitude=37.783587,longitude=-122.420643,include_billboard=False)</v>
      </c>
    </row>
    <row r="7" spans="1:11">
      <c r="A7" s="1">
        <v>6</v>
      </c>
      <c r="B7">
        <v>39.358974000000003</v>
      </c>
      <c r="C7">
        <v>-106.789534</v>
      </c>
      <c r="D7">
        <v>0</v>
      </c>
      <c r="E7" t="s">
        <v>14</v>
      </c>
      <c r="F7" s="1" t="str">
        <f t="shared" si="0"/>
        <v>Colorado 6</v>
      </c>
      <c r="G7" t="s">
        <v>44</v>
      </c>
      <c r="H7" t="s">
        <v>41</v>
      </c>
      <c r="I7" t="s">
        <v>42</v>
      </c>
      <c r="J7" t="s">
        <v>45</v>
      </c>
      <c r="K7" t="str">
        <f t="shared" si="1"/>
        <v>cztl.writeObsText(all_fd,'Colorado 6',start_avail,end_avail,latitude=39.358974,longitude=-106.789534,include_billboard=False)</v>
      </c>
    </row>
    <row r="8" spans="1:11">
      <c r="A8" s="1">
        <v>7</v>
      </c>
      <c r="B8">
        <v>37.749924499999999</v>
      </c>
      <c r="C8">
        <v>14.9894774</v>
      </c>
      <c r="D8">
        <v>0</v>
      </c>
      <c r="E8" t="s">
        <v>59</v>
      </c>
      <c r="F8" s="1" t="str">
        <f t="shared" si="0"/>
        <v>Mount Etna 7</v>
      </c>
      <c r="G8" t="s">
        <v>44</v>
      </c>
      <c r="H8" t="s">
        <v>41</v>
      </c>
      <c r="I8" t="s">
        <v>42</v>
      </c>
      <c r="J8" t="s">
        <v>45</v>
      </c>
      <c r="K8" t="str">
        <f t="shared" si="1"/>
        <v>cztl.writeObsText(all_fd,'Mount Etna 7',start_avail,end_avail,latitude=37.7499245,longitude=14.9894774,include_billboard=False)</v>
      </c>
    </row>
    <row r="9" spans="1:11">
      <c r="A9" s="1">
        <v>8</v>
      </c>
      <c r="B9">
        <v>23.090699999999998</v>
      </c>
      <c r="C9">
        <v>-82.310919999999996</v>
      </c>
      <c r="D9">
        <v>0</v>
      </c>
      <c r="E9" t="s">
        <v>15</v>
      </c>
      <c r="F9" s="1" t="str">
        <f t="shared" si="0"/>
        <v>Havana 8</v>
      </c>
      <c r="G9" t="s">
        <v>44</v>
      </c>
      <c r="H9" t="s">
        <v>41</v>
      </c>
      <c r="I9" t="s">
        <v>42</v>
      </c>
      <c r="J9" t="s">
        <v>45</v>
      </c>
      <c r="K9" t="str">
        <f t="shared" si="1"/>
        <v>cztl.writeObsText(all_fd,'Havana 8',start_avail,end_avail,latitude=23.0907,longitude=-82.31092,include_billboard=False)</v>
      </c>
    </row>
    <row r="10" spans="1:11">
      <c r="A10" s="1">
        <v>9</v>
      </c>
      <c r="B10">
        <v>-3.1130529999999998</v>
      </c>
      <c r="C10">
        <v>-60.010668000000003</v>
      </c>
      <c r="D10">
        <v>0</v>
      </c>
      <c r="E10" t="s">
        <v>16</v>
      </c>
      <c r="F10" s="1" t="str">
        <f t="shared" si="0"/>
        <v>Amazon 9</v>
      </c>
      <c r="G10" t="s">
        <v>44</v>
      </c>
      <c r="H10" t="s">
        <v>41</v>
      </c>
      <c r="I10" t="s">
        <v>42</v>
      </c>
      <c r="J10" t="s">
        <v>45</v>
      </c>
      <c r="K10" t="str">
        <f t="shared" si="1"/>
        <v>cztl.writeObsText(all_fd,'Amazon 9',start_avail,end_avail,latitude=-3.113053,longitude=-60.010668,include_billboard=False)</v>
      </c>
    </row>
    <row r="11" spans="1:11">
      <c r="A11" s="1">
        <v>10</v>
      </c>
      <c r="B11">
        <v>-23.404803999999999</v>
      </c>
      <c r="C11">
        <v>-46.858480999999998</v>
      </c>
      <c r="D11">
        <v>0</v>
      </c>
      <c r="E11" t="s">
        <v>17</v>
      </c>
      <c r="F11" s="1" t="str">
        <f t="shared" si="0"/>
        <v>Sao Paulo 10</v>
      </c>
      <c r="G11" t="s">
        <v>44</v>
      </c>
      <c r="H11" t="s">
        <v>41</v>
      </c>
      <c r="I11" t="s">
        <v>42</v>
      </c>
      <c r="J11" t="s">
        <v>45</v>
      </c>
      <c r="K11" t="str">
        <f t="shared" si="1"/>
        <v>cztl.writeObsText(all_fd,'Sao Paulo 10',start_avail,end_avail,latitude=-23.404804,longitude=-46.858481,include_billboard=False)</v>
      </c>
    </row>
    <row r="12" spans="1:11">
      <c r="A12" s="1">
        <v>11</v>
      </c>
      <c r="B12">
        <v>-34.851610000000001</v>
      </c>
      <c r="C12">
        <v>-58.620840999999999</v>
      </c>
      <c r="D12">
        <v>0</v>
      </c>
      <c r="E12" t="s">
        <v>18</v>
      </c>
      <c r="F12" s="1" t="str">
        <f t="shared" si="0"/>
        <v>Buenos Aires 11</v>
      </c>
      <c r="G12" t="s">
        <v>44</v>
      </c>
      <c r="H12" t="s">
        <v>41</v>
      </c>
      <c r="I12" t="s">
        <v>42</v>
      </c>
      <c r="J12" t="s">
        <v>45</v>
      </c>
      <c r="K12" t="str">
        <f t="shared" si="1"/>
        <v>cztl.writeObsText(all_fd,'Buenos Aires 11',start_avail,end_avail,latitude=-34.85161,longitude=-58.620841,include_billboard=False)</v>
      </c>
    </row>
    <row r="13" spans="1:11">
      <c r="A13" s="1">
        <v>12</v>
      </c>
      <c r="B13">
        <v>9.1740239999999993</v>
      </c>
      <c r="C13">
        <v>-79.670525999999995</v>
      </c>
      <c r="D13">
        <v>0</v>
      </c>
      <c r="E13" t="s">
        <v>19</v>
      </c>
      <c r="F13" s="1" t="str">
        <f t="shared" si="0"/>
        <v>Panama Canal 12</v>
      </c>
      <c r="G13" t="s">
        <v>44</v>
      </c>
      <c r="H13" t="s">
        <v>41</v>
      </c>
      <c r="I13" t="s">
        <v>42</v>
      </c>
      <c r="J13" t="s">
        <v>45</v>
      </c>
      <c r="K13" t="str">
        <f t="shared" si="1"/>
        <v>cztl.writeObsText(all_fd,'Panama Canal 12',start_avail,end_avail,latitude=9.174024,longitude=-79.670526,include_billboard=False)</v>
      </c>
    </row>
    <row r="14" spans="1:11">
      <c r="A14" s="1">
        <v>13</v>
      </c>
      <c r="B14">
        <v>48.625622999999997</v>
      </c>
      <c r="C14">
        <v>2.3007219999999999</v>
      </c>
      <c r="D14">
        <v>0</v>
      </c>
      <c r="E14" t="s">
        <v>20</v>
      </c>
      <c r="F14" s="1" t="str">
        <f t="shared" si="0"/>
        <v>Paris 13</v>
      </c>
      <c r="G14" t="s">
        <v>44</v>
      </c>
      <c r="H14" t="s">
        <v>41</v>
      </c>
      <c r="I14" t="s">
        <v>42</v>
      </c>
      <c r="J14" t="s">
        <v>45</v>
      </c>
      <c r="K14" t="str">
        <f t="shared" si="1"/>
        <v>cztl.writeObsText(all_fd,'Paris 13',start_avail,end_avail,latitude=48.625623,longitude=2.300722,include_billboard=False)</v>
      </c>
    </row>
    <row r="15" spans="1:11">
      <c r="A15" s="1">
        <v>14</v>
      </c>
      <c r="B15">
        <v>52.546047000000002</v>
      </c>
      <c r="C15">
        <v>13.321764999999999</v>
      </c>
      <c r="D15">
        <v>0</v>
      </c>
      <c r="E15" t="s">
        <v>21</v>
      </c>
      <c r="F15" s="1" t="str">
        <f t="shared" si="0"/>
        <v>Berlin 14</v>
      </c>
      <c r="G15" t="s">
        <v>44</v>
      </c>
      <c r="H15" t="s">
        <v>41</v>
      </c>
      <c r="I15" t="s">
        <v>42</v>
      </c>
      <c r="J15" t="s">
        <v>45</v>
      </c>
      <c r="K15" t="str">
        <f t="shared" si="1"/>
        <v>cztl.writeObsText(all_fd,'Berlin 14',start_avail,end_avail,latitude=52.546047,longitude=13.321765,include_billboard=False)</v>
      </c>
    </row>
    <row r="16" spans="1:11">
      <c r="A16" s="1">
        <v>15</v>
      </c>
      <c r="B16">
        <v>48.154429999999998</v>
      </c>
      <c r="C16">
        <v>16.375964</v>
      </c>
      <c r="D16">
        <v>0</v>
      </c>
      <c r="E16" t="s">
        <v>22</v>
      </c>
      <c r="F16" s="1" t="str">
        <f t="shared" si="0"/>
        <v>Vienna 15</v>
      </c>
      <c r="G16" t="s">
        <v>44</v>
      </c>
      <c r="H16" t="s">
        <v>41</v>
      </c>
      <c r="I16" t="s">
        <v>42</v>
      </c>
      <c r="J16" t="s">
        <v>45</v>
      </c>
      <c r="K16" t="str">
        <f t="shared" si="1"/>
        <v>cztl.writeObsText(all_fd,'Vienna 15',start_avail,end_avail,latitude=48.15443,longitude=16.375964,include_billboard=False)</v>
      </c>
    </row>
    <row r="17" spans="1:11">
      <c r="A17" s="1">
        <v>16</v>
      </c>
      <c r="B17">
        <v>55.700184</v>
      </c>
      <c r="C17">
        <v>37.686185999999999</v>
      </c>
      <c r="D17">
        <v>0</v>
      </c>
      <c r="E17" t="s">
        <v>23</v>
      </c>
      <c r="F17" s="1" t="str">
        <f t="shared" si="0"/>
        <v>Moscow 16</v>
      </c>
      <c r="G17" t="s">
        <v>44</v>
      </c>
      <c r="H17" t="s">
        <v>41</v>
      </c>
      <c r="I17" t="s">
        <v>42</v>
      </c>
      <c r="J17" t="s">
        <v>45</v>
      </c>
      <c r="K17" t="str">
        <f t="shared" si="1"/>
        <v>cztl.writeObsText(all_fd,'Moscow 16',start_avail,end_avail,latitude=55.700184,longitude=37.686186,include_billboard=False)</v>
      </c>
    </row>
    <row r="18" spans="1:11">
      <c r="A18" s="1">
        <v>17</v>
      </c>
      <c r="B18">
        <v>59.242012000000003</v>
      </c>
      <c r="C18">
        <v>3.505061</v>
      </c>
      <c r="D18">
        <v>0</v>
      </c>
      <c r="E18" t="s">
        <v>24</v>
      </c>
      <c r="F18" s="1" t="str">
        <f t="shared" si="0"/>
        <v>North Sea 17</v>
      </c>
      <c r="G18" t="s">
        <v>44</v>
      </c>
      <c r="H18" t="s">
        <v>41</v>
      </c>
      <c r="I18" t="s">
        <v>42</v>
      </c>
      <c r="J18" t="s">
        <v>45</v>
      </c>
      <c r="K18" t="str">
        <f t="shared" si="1"/>
        <v>cztl.writeObsText(all_fd,'North Sea 17',start_avail,end_avail,latitude=59.242012,longitude=3.505061,include_billboard=False)</v>
      </c>
    </row>
    <row r="19" spans="1:11">
      <c r="A19" s="1">
        <v>18</v>
      </c>
      <c r="B19">
        <v>30.705666000000001</v>
      </c>
      <c r="C19">
        <v>32.381990999999999</v>
      </c>
      <c r="D19">
        <v>0</v>
      </c>
      <c r="E19" t="s">
        <v>25</v>
      </c>
      <c r="F19" s="1" t="str">
        <f t="shared" si="0"/>
        <v>Suez Canal 18</v>
      </c>
      <c r="G19" t="s">
        <v>44</v>
      </c>
      <c r="H19" t="s">
        <v>41</v>
      </c>
      <c r="I19" t="s">
        <v>42</v>
      </c>
      <c r="J19" t="s">
        <v>45</v>
      </c>
      <c r="K19" t="str">
        <f t="shared" si="1"/>
        <v>cztl.writeObsText(all_fd,'Suez Canal 18',start_avail,end_avail,latitude=30.705666,longitude=32.381991,include_billboard=False)</v>
      </c>
    </row>
    <row r="20" spans="1:11">
      <c r="A20" s="1">
        <v>19</v>
      </c>
      <c r="B20">
        <v>29.588284000000002</v>
      </c>
      <c r="C20">
        <v>49.081795</v>
      </c>
      <c r="D20">
        <v>0</v>
      </c>
      <c r="E20" t="s">
        <v>26</v>
      </c>
      <c r="F20" s="1" t="str">
        <f t="shared" si="0"/>
        <v>Kuwait 19</v>
      </c>
      <c r="G20" t="s">
        <v>44</v>
      </c>
      <c r="H20" t="s">
        <v>41</v>
      </c>
      <c r="I20" t="s">
        <v>42</v>
      </c>
      <c r="J20" t="s">
        <v>45</v>
      </c>
      <c r="K20" t="str">
        <f t="shared" si="1"/>
        <v>cztl.writeObsText(all_fd,'Kuwait 19',start_avail,end_avail,latitude=29.588284,longitude=49.081795,include_billboard=False)</v>
      </c>
    </row>
    <row r="21" spans="1:11">
      <c r="A21" s="1">
        <v>20</v>
      </c>
      <c r="B21">
        <v>8.9631702999999998</v>
      </c>
      <c r="C21">
        <v>38.708104499999997</v>
      </c>
      <c r="D21">
        <v>0</v>
      </c>
      <c r="E21" t="s">
        <v>58</v>
      </c>
      <c r="F21" s="1" t="str">
        <f t="shared" si="0"/>
        <v>Addis Ababa 20</v>
      </c>
      <c r="G21" t="s">
        <v>44</v>
      </c>
      <c r="H21" t="s">
        <v>41</v>
      </c>
      <c r="I21" t="s">
        <v>42</v>
      </c>
      <c r="J21" t="s">
        <v>45</v>
      </c>
      <c r="K21" t="str">
        <f t="shared" si="1"/>
        <v>cztl.writeObsText(all_fd,'Addis Ababa 20',start_avail,end_avail,latitude=8.9631703,longitude=38.7081045,include_billboard=False)</v>
      </c>
    </row>
    <row r="22" spans="1:11">
      <c r="A22" s="1">
        <v>21</v>
      </c>
      <c r="B22">
        <v>6.5204230000000001</v>
      </c>
      <c r="C22">
        <v>3.3797790000000001</v>
      </c>
      <c r="D22">
        <v>0</v>
      </c>
      <c r="E22" t="s">
        <v>27</v>
      </c>
      <c r="F22" s="1" t="str">
        <f t="shared" si="0"/>
        <v>Lagos 21</v>
      </c>
      <c r="G22" t="s">
        <v>44</v>
      </c>
      <c r="H22" t="s">
        <v>41</v>
      </c>
      <c r="I22" t="s">
        <v>42</v>
      </c>
      <c r="J22" t="s">
        <v>45</v>
      </c>
      <c r="K22" t="str">
        <f t="shared" si="1"/>
        <v>cztl.writeObsText(all_fd,'Lagos 21',start_avail,end_avail,latitude=6.520423,longitude=3.379779,include_billboard=False)</v>
      </c>
    </row>
    <row r="23" spans="1:11">
      <c r="A23" s="1">
        <v>22</v>
      </c>
      <c r="B23">
        <v>-2.0240930000000001</v>
      </c>
      <c r="C23">
        <v>22.173711999999998</v>
      </c>
      <c r="D23">
        <v>0</v>
      </c>
      <c r="E23" t="s">
        <v>28</v>
      </c>
      <c r="F23" s="1" t="str">
        <f t="shared" si="0"/>
        <v>DRC 22</v>
      </c>
      <c r="G23" t="s">
        <v>44</v>
      </c>
      <c r="H23" t="s">
        <v>41</v>
      </c>
      <c r="I23" t="s">
        <v>42</v>
      </c>
      <c r="J23" t="s">
        <v>45</v>
      </c>
      <c r="K23" t="str">
        <f>CONCATENATE(G23,F23,H23,B23,I23,C23,J23)</f>
        <v>cztl.writeObsText(all_fd,'DRC 22',start_avail,end_avail,latitude=-2.024093,longitude=22.173712,include_billboard=False)</v>
      </c>
    </row>
    <row r="24" spans="1:11">
      <c r="A24" s="1">
        <v>23</v>
      </c>
      <c r="B24">
        <v>-33.872025999999998</v>
      </c>
      <c r="C24">
        <v>18.526935000000002</v>
      </c>
      <c r="D24">
        <v>0</v>
      </c>
      <c r="E24" t="s">
        <v>29</v>
      </c>
      <c r="F24" s="1" t="str">
        <f t="shared" si="0"/>
        <v>Cape Town 23</v>
      </c>
      <c r="G24" t="s">
        <v>44</v>
      </c>
      <c r="H24" t="s">
        <v>41</v>
      </c>
      <c r="I24" t="s">
        <v>42</v>
      </c>
      <c r="J24" t="s">
        <v>45</v>
      </c>
      <c r="K24" t="str">
        <f t="shared" si="1"/>
        <v>cztl.writeObsText(all_fd,'Cape Town 23',start_avail,end_avail,latitude=-33.872026,longitude=18.526935,include_billboard=False)</v>
      </c>
    </row>
    <row r="25" spans="1:11">
      <c r="A25" s="1">
        <v>24</v>
      </c>
      <c r="B25">
        <v>19.004885999999999</v>
      </c>
      <c r="C25">
        <v>72.863435999999993</v>
      </c>
      <c r="D25">
        <v>0</v>
      </c>
      <c r="E25" t="s">
        <v>30</v>
      </c>
      <c r="F25" s="1" t="str">
        <f t="shared" si="0"/>
        <v>Mumbai 24</v>
      </c>
      <c r="G25" t="s">
        <v>44</v>
      </c>
      <c r="H25" t="s">
        <v>41</v>
      </c>
      <c r="I25" t="s">
        <v>42</v>
      </c>
      <c r="J25" t="s">
        <v>45</v>
      </c>
      <c r="K25" t="str">
        <f t="shared" si="1"/>
        <v>cztl.writeObsText(all_fd,'Mumbai 24',start_avail,end_avail,latitude=19.004886,longitude=72.863436,include_billboard=False)</v>
      </c>
    </row>
    <row r="26" spans="1:11">
      <c r="A26" s="1">
        <v>25</v>
      </c>
      <c r="B26">
        <v>28.585252000000001</v>
      </c>
      <c r="C26">
        <v>77.195693000000006</v>
      </c>
      <c r="D26">
        <v>0</v>
      </c>
      <c r="E26" t="s">
        <v>31</v>
      </c>
      <c r="F26" s="1" t="str">
        <f t="shared" si="0"/>
        <v>New Delhi 25</v>
      </c>
      <c r="G26" t="s">
        <v>44</v>
      </c>
      <c r="H26" t="s">
        <v>41</v>
      </c>
      <c r="I26" t="s">
        <v>42</v>
      </c>
      <c r="J26" t="s">
        <v>45</v>
      </c>
      <c r="K26" t="str">
        <f t="shared" si="1"/>
        <v>cztl.writeObsText(all_fd,'New Delhi 25',start_avail,end_avail,latitude=28.585252,longitude=77.195693,include_billboard=False)</v>
      </c>
    </row>
    <row r="27" spans="1:11">
      <c r="A27" s="1">
        <v>26</v>
      </c>
      <c r="B27">
        <v>23.625858999999998</v>
      </c>
      <c r="C27">
        <v>90.447046999999998</v>
      </c>
      <c r="D27">
        <v>0</v>
      </c>
      <c r="E27" t="s">
        <v>32</v>
      </c>
      <c r="F27" s="1" t="str">
        <f t="shared" si="0"/>
        <v>Dhaka 26</v>
      </c>
      <c r="G27" t="s">
        <v>44</v>
      </c>
      <c r="H27" t="s">
        <v>41</v>
      </c>
      <c r="I27" t="s">
        <v>42</v>
      </c>
      <c r="J27" t="s">
        <v>45</v>
      </c>
      <c r="K27" t="str">
        <f t="shared" si="1"/>
        <v>cztl.writeObsText(all_fd,'Dhaka 26',start_avail,end_avail,latitude=23.625859,longitude=90.447047,include_billboard=False)</v>
      </c>
    </row>
    <row r="28" spans="1:11">
      <c r="A28" s="1">
        <v>27</v>
      </c>
      <c r="B28">
        <v>13.673363999999999</v>
      </c>
      <c r="C28">
        <v>100.95090399999999</v>
      </c>
      <c r="D28">
        <v>0</v>
      </c>
      <c r="E28" t="s">
        <v>33</v>
      </c>
      <c r="F28" s="1" t="str">
        <f t="shared" si="0"/>
        <v>Bangkok 27</v>
      </c>
      <c r="G28" t="s">
        <v>44</v>
      </c>
      <c r="H28" t="s">
        <v>41</v>
      </c>
      <c r="I28" t="s">
        <v>42</v>
      </c>
      <c r="J28" t="s">
        <v>45</v>
      </c>
      <c r="K28" t="str">
        <f t="shared" si="1"/>
        <v>cztl.writeObsText(all_fd,'Bangkok 27',start_avail,end_avail,latitude=13.673364,longitude=100.950904,include_billboard=False)</v>
      </c>
    </row>
    <row r="29" spans="1:11">
      <c r="A29" s="1">
        <v>28</v>
      </c>
      <c r="B29">
        <v>-2.2097019000000002</v>
      </c>
      <c r="C29">
        <v>113.8666456</v>
      </c>
      <c r="D29">
        <v>0</v>
      </c>
      <c r="E29" t="s">
        <v>7</v>
      </c>
      <c r="F29" s="1" t="str">
        <f t="shared" si="0"/>
        <v>Indonesia 28</v>
      </c>
      <c r="G29" t="s">
        <v>44</v>
      </c>
      <c r="H29" t="s">
        <v>41</v>
      </c>
      <c r="I29" t="s">
        <v>42</v>
      </c>
      <c r="J29" t="s">
        <v>45</v>
      </c>
      <c r="K29" t="str">
        <f t="shared" si="1"/>
        <v>cztl.writeObsText(all_fd,'Indonesia 28',start_avail,end_avail,latitude=-2.2097019,longitude=113.8666456,include_billboard=False)</v>
      </c>
    </row>
    <row r="30" spans="1:11">
      <c r="A30" s="1">
        <v>29</v>
      </c>
      <c r="B30">
        <v>22.440325000000001</v>
      </c>
      <c r="C30">
        <v>114.15549799999999</v>
      </c>
      <c r="D30">
        <v>0</v>
      </c>
      <c r="E30" t="s">
        <v>8</v>
      </c>
      <c r="F30" s="1" t="str">
        <f t="shared" si="0"/>
        <v>Hong Kong 29</v>
      </c>
      <c r="G30" t="s">
        <v>44</v>
      </c>
      <c r="H30" t="s">
        <v>41</v>
      </c>
      <c r="I30" t="s">
        <v>42</v>
      </c>
      <c r="J30" t="s">
        <v>45</v>
      </c>
      <c r="K30" t="str">
        <f t="shared" si="1"/>
        <v>cztl.writeObsText(all_fd,'Hong Kong 29',start_avail,end_avail,latitude=22.440325,longitude=114.155498,include_billboard=False)</v>
      </c>
    </row>
    <row r="31" spans="1:11">
      <c r="A31" s="1">
        <v>30</v>
      </c>
      <c r="B31">
        <v>31.240995999999999</v>
      </c>
      <c r="C31">
        <v>121.198994</v>
      </c>
      <c r="D31">
        <v>0</v>
      </c>
      <c r="E31" t="s">
        <v>34</v>
      </c>
      <c r="F31" s="1" t="str">
        <f t="shared" si="0"/>
        <v>Shanghai 30</v>
      </c>
      <c r="G31" t="s">
        <v>44</v>
      </c>
      <c r="H31" t="s">
        <v>41</v>
      </c>
      <c r="I31" t="s">
        <v>42</v>
      </c>
      <c r="J31" t="s">
        <v>45</v>
      </c>
      <c r="K31" t="str">
        <f t="shared" si="1"/>
        <v>cztl.writeObsText(all_fd,'Shanghai 30',start_avail,end_avail,latitude=31.240996,longitude=121.198994,include_billboard=False)</v>
      </c>
    </row>
    <row r="32" spans="1:11">
      <c r="A32" s="1">
        <v>31</v>
      </c>
      <c r="B32">
        <v>39.757344000000003</v>
      </c>
      <c r="C32">
        <v>116.36941899999999</v>
      </c>
      <c r="D32">
        <v>0</v>
      </c>
      <c r="E32" t="s">
        <v>35</v>
      </c>
      <c r="F32" s="1" t="str">
        <f t="shared" si="0"/>
        <v>Beijing 31</v>
      </c>
      <c r="G32" t="s">
        <v>44</v>
      </c>
      <c r="H32" t="s">
        <v>41</v>
      </c>
      <c r="I32" t="s">
        <v>42</v>
      </c>
      <c r="J32" t="s">
        <v>45</v>
      </c>
      <c r="K32" t="str">
        <f t="shared" si="1"/>
        <v>cztl.writeObsText(all_fd,'Beijing 31',start_avail,end_avail,latitude=39.757344,longitude=116.369419,include_billboard=False)</v>
      </c>
    </row>
    <row r="33" spans="1:11">
      <c r="A33" s="1">
        <v>32</v>
      </c>
      <c r="B33">
        <v>35.664099</v>
      </c>
      <c r="C33">
        <v>139.50418500000001</v>
      </c>
      <c r="D33">
        <v>0</v>
      </c>
      <c r="E33" t="s">
        <v>36</v>
      </c>
      <c r="F33" s="1" t="str">
        <f t="shared" si="0"/>
        <v>Tokyo 32</v>
      </c>
      <c r="G33" t="s">
        <v>44</v>
      </c>
      <c r="H33" t="s">
        <v>41</v>
      </c>
      <c r="I33" t="s">
        <v>42</v>
      </c>
      <c r="J33" t="s">
        <v>45</v>
      </c>
      <c r="K33" t="str">
        <f t="shared" si="1"/>
        <v>cztl.writeObsText(all_fd,'Tokyo 32',start_avail,end_avail,latitude=35.664099,longitude=139.504185,include_billboard=False)</v>
      </c>
    </row>
    <row r="34" spans="1:11">
      <c r="A34" s="1">
        <v>33</v>
      </c>
      <c r="B34">
        <v>54.922770999999997</v>
      </c>
      <c r="C34">
        <v>73.898348999999996</v>
      </c>
      <c r="D34">
        <v>0</v>
      </c>
      <c r="E34" t="s">
        <v>37</v>
      </c>
      <c r="F34" s="1" t="str">
        <f t="shared" si="0"/>
        <v>Omsk 33</v>
      </c>
      <c r="G34" t="s">
        <v>44</v>
      </c>
      <c r="H34" t="s">
        <v>41</v>
      </c>
      <c r="I34" t="s">
        <v>42</v>
      </c>
      <c r="J34" t="s">
        <v>45</v>
      </c>
      <c r="K34" t="str">
        <f t="shared" si="1"/>
        <v>cztl.writeObsText(all_fd,'Omsk 33',start_avail,end_avail,latitude=54.922771,longitude=73.898349,include_billboard=False)</v>
      </c>
    </row>
    <row r="35" spans="1:11">
      <c r="A35" s="1">
        <v>34</v>
      </c>
      <c r="B35">
        <v>-33.955050999999997</v>
      </c>
      <c r="C35">
        <v>150.86637200000001</v>
      </c>
      <c r="D35">
        <v>0</v>
      </c>
      <c r="E35" t="s">
        <v>38</v>
      </c>
      <c r="F35" s="1" t="str">
        <f t="shared" si="0"/>
        <v>Sydney 34</v>
      </c>
      <c r="G35" t="s">
        <v>44</v>
      </c>
      <c r="H35" t="s">
        <v>41</v>
      </c>
      <c r="I35" t="s">
        <v>42</v>
      </c>
      <c r="J35" t="s">
        <v>45</v>
      </c>
      <c r="K35" t="str">
        <f t="shared" si="1"/>
        <v>cztl.writeObsText(all_fd,'Sydney 34',start_avail,end_avail,latitude=-33.955051,longitude=150.866372,include_billboard=False)</v>
      </c>
    </row>
    <row r="36" spans="1:11">
      <c r="A36" s="1">
        <v>35</v>
      </c>
      <c r="B36">
        <v>-31.91244</v>
      </c>
      <c r="C36">
        <v>116.73866200000001</v>
      </c>
      <c r="D36">
        <v>0</v>
      </c>
      <c r="E36" t="s">
        <v>39</v>
      </c>
      <c r="F36" s="1" t="str">
        <f t="shared" si="0"/>
        <v>Perth 35</v>
      </c>
      <c r="G36" t="s">
        <v>44</v>
      </c>
      <c r="H36" t="s">
        <v>41</v>
      </c>
      <c r="I36" t="s">
        <v>42</v>
      </c>
      <c r="J36" t="s">
        <v>45</v>
      </c>
      <c r="K36" t="str">
        <f t="shared" si="1"/>
        <v>cztl.writeObsText(all_fd,'Perth 35',start_avail,end_avail,latitude=-31.91244,longitude=116.738662,include_billboard=False)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workbookViewId="0">
      <selection activeCell="I18" sqref="I18"/>
    </sheetView>
  </sheetViews>
  <sheetFormatPr baseColWidth="10" defaultRowHeight="15" x14ac:dyDescent="0"/>
  <cols>
    <col min="9" max="9" width="15.33203125" bestFit="1" customWidth="1"/>
    <col min="11" max="11" width="8" customWidth="1"/>
    <col min="12" max="12" width="7.83203125" customWidth="1"/>
    <col min="15" max="15" width="4.83203125" customWidth="1"/>
  </cols>
  <sheetData>
    <row r="1" spans="1:16">
      <c r="A1" t="s">
        <v>54</v>
      </c>
      <c r="C1" t="s">
        <v>55</v>
      </c>
    </row>
    <row r="2" spans="1:16">
      <c r="A2">
        <v>-2</v>
      </c>
      <c r="B2">
        <v>2</v>
      </c>
      <c r="C2">
        <v>-2</v>
      </c>
      <c r="D2">
        <v>2</v>
      </c>
    </row>
    <row r="4" spans="1:16">
      <c r="A4" t="s">
        <v>0</v>
      </c>
      <c r="B4" t="s">
        <v>1</v>
      </c>
      <c r="C4" t="s">
        <v>2</v>
      </c>
      <c r="D4" t="s">
        <v>50</v>
      </c>
      <c r="E4" t="s">
        <v>51</v>
      </c>
      <c r="F4" t="s">
        <v>52</v>
      </c>
      <c r="G4" t="s">
        <v>53</v>
      </c>
      <c r="P4" t="s">
        <v>57</v>
      </c>
    </row>
    <row r="5" spans="1:16">
      <c r="A5" s="1">
        <v>1</v>
      </c>
      <c r="B5" s="1">
        <v>40.705565</v>
      </c>
      <c r="C5" s="1">
        <v>-74.118086599999998</v>
      </c>
      <c r="D5" s="1">
        <f t="shared" ref="D5:D39" si="0">B5+$A$2</f>
        <v>38.705565</v>
      </c>
      <c r="E5" s="1">
        <f t="shared" ref="E5:E39" si="1">B5+$B$2</f>
        <v>42.705565</v>
      </c>
      <c r="F5" s="1">
        <f t="shared" ref="F5:F39" si="2">C5+$C$2</f>
        <v>-76.118086599999998</v>
      </c>
      <c r="G5" s="1">
        <f t="shared" ref="G5:G39" si="3">C5+$D$2</f>
        <v>-72.118086599999998</v>
      </c>
      <c r="H5" s="1" t="s">
        <v>9</v>
      </c>
      <c r="I5" s="1" t="str">
        <f t="shared" ref="I5:I39" si="4">CONCATENATE(H5," ",A5)</f>
        <v>New York 1</v>
      </c>
      <c r="J5" t="s">
        <v>46</v>
      </c>
      <c r="K5" s="2" t="s">
        <v>56</v>
      </c>
      <c r="L5" t="s">
        <v>47</v>
      </c>
      <c r="M5" t="s">
        <v>48</v>
      </c>
      <c r="N5" t="s">
        <v>49</v>
      </c>
      <c r="O5" t="s">
        <v>43</v>
      </c>
      <c r="P5" t="str">
        <f>CONCATENATE(J5,I5,K5,D5,L5,E5,M5,F5,N5,G5,O5)</f>
        <v>cztl.writeObsTextRect(all_fd,'New York 1',start_avail,end_avail,color_str='0,255,255,100',lower_lat=38.705565,upper_lat=42.705565,left_long=-76.1180866,right_long=-72.1180866)</v>
      </c>
    </row>
    <row r="6" spans="1:16">
      <c r="A6" s="1">
        <v>2</v>
      </c>
      <c r="B6" s="1">
        <v>41.833647800000001</v>
      </c>
      <c r="C6" s="1">
        <v>-87.872238400000001</v>
      </c>
      <c r="D6" s="1">
        <f t="shared" si="0"/>
        <v>39.833647800000001</v>
      </c>
      <c r="E6" s="1">
        <f t="shared" si="1"/>
        <v>43.833647800000001</v>
      </c>
      <c r="F6" s="1">
        <f t="shared" si="2"/>
        <v>-89.872238400000001</v>
      </c>
      <c r="G6" s="1">
        <f t="shared" si="3"/>
        <v>-85.872238400000001</v>
      </c>
      <c r="H6" s="1" t="s">
        <v>10</v>
      </c>
      <c r="I6" s="1" t="str">
        <f t="shared" si="4"/>
        <v>Chicago 2</v>
      </c>
      <c r="J6" t="s">
        <v>46</v>
      </c>
      <c r="K6" s="2" t="s">
        <v>56</v>
      </c>
      <c r="L6" t="s">
        <v>47</v>
      </c>
      <c r="M6" t="s">
        <v>48</v>
      </c>
      <c r="N6" t="s">
        <v>49</v>
      </c>
      <c r="O6" t="s">
        <v>43</v>
      </c>
      <c r="P6" t="str">
        <f t="shared" ref="P6:P39" si="5">CONCATENATE(J6,I6,K6,D6,L6,E6,M6,F6,N6,G6,O6)</f>
        <v>cztl.writeObsTextRect(all_fd,'Chicago 2',start_avail,end_avail,color_str='0,255,255,100',lower_lat=39.8336478,upper_lat=43.8336478,left_long=-89.8722384,right_long=-85.8722384)</v>
      </c>
    </row>
    <row r="7" spans="1:16">
      <c r="A7" s="1">
        <v>3</v>
      </c>
      <c r="B7">
        <v>33.833765</v>
      </c>
      <c r="C7">
        <v>-117.37276900000001</v>
      </c>
      <c r="D7" s="1">
        <f t="shared" si="0"/>
        <v>31.833765</v>
      </c>
      <c r="E7" s="1">
        <f t="shared" si="1"/>
        <v>35.833765</v>
      </c>
      <c r="F7" s="1">
        <f t="shared" si="2"/>
        <v>-119.37276900000001</v>
      </c>
      <c r="G7" s="1">
        <f t="shared" si="3"/>
        <v>-115.37276900000001</v>
      </c>
      <c r="H7" t="s">
        <v>11</v>
      </c>
      <c r="I7" s="1" t="str">
        <f t="shared" si="4"/>
        <v>S. California 3</v>
      </c>
      <c r="J7" t="s">
        <v>46</v>
      </c>
      <c r="K7" s="2" t="s">
        <v>56</v>
      </c>
      <c r="L7" t="s">
        <v>47</v>
      </c>
      <c r="M7" t="s">
        <v>48</v>
      </c>
      <c r="N7" t="s">
        <v>49</v>
      </c>
      <c r="O7" t="s">
        <v>43</v>
      </c>
      <c r="P7" t="str">
        <f t="shared" si="5"/>
        <v>cztl.writeObsTextRect(all_fd,'S. California 3',start_avail,end_avail,color_str='0,255,255,100',lower_lat=31.833765,upper_lat=35.833765,left_long=-119.372769,right_long=-115.372769)</v>
      </c>
    </row>
    <row r="8" spans="1:16">
      <c r="A8" s="1">
        <v>4</v>
      </c>
      <c r="B8">
        <v>36.125230999999999</v>
      </c>
      <c r="C8">
        <v>-119.60391300000001</v>
      </c>
      <c r="D8" s="1">
        <f t="shared" si="0"/>
        <v>34.125230999999999</v>
      </c>
      <c r="E8" s="1">
        <f t="shared" si="1"/>
        <v>38.125230999999999</v>
      </c>
      <c r="F8" s="1">
        <f t="shared" si="2"/>
        <v>-121.60391300000001</v>
      </c>
      <c r="G8" s="1">
        <f t="shared" si="3"/>
        <v>-117.60391300000001</v>
      </c>
      <c r="H8" t="s">
        <v>12</v>
      </c>
      <c r="I8" s="1" t="str">
        <f t="shared" si="4"/>
        <v>Central Valley 4</v>
      </c>
      <c r="J8" t="s">
        <v>46</v>
      </c>
      <c r="K8" s="2" t="s">
        <v>56</v>
      </c>
      <c r="L8" t="s">
        <v>47</v>
      </c>
      <c r="M8" t="s">
        <v>48</v>
      </c>
      <c r="N8" t="s">
        <v>49</v>
      </c>
      <c r="O8" t="s">
        <v>43</v>
      </c>
      <c r="P8" t="str">
        <f t="shared" si="5"/>
        <v>cztl.writeObsTextRect(all_fd,'Central Valley 4',start_avail,end_avail,color_str='0,255,255,100',lower_lat=34.125231,upper_lat=38.125231,left_long=-121.603913,right_long=-117.603913)</v>
      </c>
    </row>
    <row r="9" spans="1:16">
      <c r="A9" s="1">
        <v>5</v>
      </c>
      <c r="B9">
        <v>37.783586999999997</v>
      </c>
      <c r="C9">
        <v>-122.420643</v>
      </c>
      <c r="D9" s="1">
        <f t="shared" si="0"/>
        <v>35.783586999999997</v>
      </c>
      <c r="E9" s="1">
        <f t="shared" si="1"/>
        <v>39.783586999999997</v>
      </c>
      <c r="F9" s="1">
        <f t="shared" si="2"/>
        <v>-124.420643</v>
      </c>
      <c r="G9" s="1">
        <f t="shared" si="3"/>
        <v>-120.420643</v>
      </c>
      <c r="H9" t="s">
        <v>13</v>
      </c>
      <c r="I9" s="1" t="str">
        <f t="shared" si="4"/>
        <v>San Francisco 5</v>
      </c>
      <c r="J9" t="s">
        <v>46</v>
      </c>
      <c r="K9" s="2" t="s">
        <v>56</v>
      </c>
      <c r="L9" t="s">
        <v>47</v>
      </c>
      <c r="M9" t="s">
        <v>48</v>
      </c>
      <c r="N9" t="s">
        <v>49</v>
      </c>
      <c r="O9" t="s">
        <v>43</v>
      </c>
      <c r="P9" t="str">
        <f t="shared" si="5"/>
        <v>cztl.writeObsTextRect(all_fd,'San Francisco 5',start_avail,end_avail,color_str='0,255,255,100',lower_lat=35.783587,upper_lat=39.783587,left_long=-124.420643,right_long=-120.420643)</v>
      </c>
    </row>
    <row r="10" spans="1:16">
      <c r="A10" s="1">
        <v>6</v>
      </c>
      <c r="B10">
        <v>39.358974000000003</v>
      </c>
      <c r="C10">
        <v>-106.789534</v>
      </c>
      <c r="D10" s="1">
        <f t="shared" si="0"/>
        <v>37.358974000000003</v>
      </c>
      <c r="E10" s="1">
        <f t="shared" si="1"/>
        <v>41.358974000000003</v>
      </c>
      <c r="F10" s="1">
        <f t="shared" si="2"/>
        <v>-108.789534</v>
      </c>
      <c r="G10" s="1">
        <f t="shared" si="3"/>
        <v>-104.789534</v>
      </c>
      <c r="H10" t="s">
        <v>14</v>
      </c>
      <c r="I10" s="1" t="str">
        <f t="shared" si="4"/>
        <v>Colorado 6</v>
      </c>
      <c r="J10" t="s">
        <v>46</v>
      </c>
      <c r="K10" s="2" t="s">
        <v>56</v>
      </c>
      <c r="L10" t="s">
        <v>47</v>
      </c>
      <c r="M10" t="s">
        <v>48</v>
      </c>
      <c r="N10" t="s">
        <v>49</v>
      </c>
      <c r="O10" t="s">
        <v>43</v>
      </c>
      <c r="P10" t="str">
        <f t="shared" si="5"/>
        <v>cztl.writeObsTextRect(all_fd,'Colorado 6',start_avail,end_avail,color_str='0,255,255,100',lower_lat=37.358974,upper_lat=41.358974,left_long=-108.789534,right_long=-104.789534)</v>
      </c>
    </row>
    <row r="11" spans="1:16">
      <c r="A11" s="1">
        <v>7</v>
      </c>
      <c r="B11">
        <v>37.749924499999999</v>
      </c>
      <c r="C11">
        <v>14.9894774</v>
      </c>
      <c r="D11" s="1">
        <f t="shared" si="0"/>
        <v>35.749924499999999</v>
      </c>
      <c r="E11" s="1">
        <f t="shared" si="1"/>
        <v>39.749924499999999</v>
      </c>
      <c r="F11" s="1">
        <f t="shared" si="2"/>
        <v>12.9894774</v>
      </c>
      <c r="G11" s="1">
        <f t="shared" si="3"/>
        <v>16.989477399999998</v>
      </c>
      <c r="H11" t="s">
        <v>59</v>
      </c>
      <c r="I11" s="1" t="str">
        <f t="shared" si="4"/>
        <v>Mount Etna 7</v>
      </c>
      <c r="J11" t="s">
        <v>46</v>
      </c>
      <c r="K11" s="2" t="s">
        <v>56</v>
      </c>
      <c r="L11" t="s">
        <v>47</v>
      </c>
      <c r="M11" t="s">
        <v>48</v>
      </c>
      <c r="N11" t="s">
        <v>49</v>
      </c>
      <c r="O11" t="s">
        <v>43</v>
      </c>
      <c r="P11" t="str">
        <f t="shared" si="5"/>
        <v>cztl.writeObsTextRect(all_fd,'Mount Etna 7',start_avail,end_avail,color_str='0,255,255,100',lower_lat=35.7499245,upper_lat=39.7499245,left_long=12.9894774,right_long=16.9894774)</v>
      </c>
    </row>
    <row r="12" spans="1:16">
      <c r="A12" s="1">
        <v>8</v>
      </c>
      <c r="B12">
        <v>23.090699999999998</v>
      </c>
      <c r="C12">
        <v>-82.310919999999996</v>
      </c>
      <c r="D12" s="1">
        <f t="shared" si="0"/>
        <v>21.090699999999998</v>
      </c>
      <c r="E12" s="1">
        <f t="shared" si="1"/>
        <v>25.090699999999998</v>
      </c>
      <c r="F12" s="1">
        <f t="shared" si="2"/>
        <v>-84.310919999999996</v>
      </c>
      <c r="G12" s="1">
        <f t="shared" si="3"/>
        <v>-80.310919999999996</v>
      </c>
      <c r="H12" t="s">
        <v>15</v>
      </c>
      <c r="I12" s="1" t="str">
        <f t="shared" si="4"/>
        <v>Havana 8</v>
      </c>
      <c r="J12" t="s">
        <v>46</v>
      </c>
      <c r="K12" s="2" t="s">
        <v>56</v>
      </c>
      <c r="L12" t="s">
        <v>47</v>
      </c>
      <c r="M12" t="s">
        <v>48</v>
      </c>
      <c r="N12" t="s">
        <v>49</v>
      </c>
      <c r="O12" t="s">
        <v>43</v>
      </c>
      <c r="P12" t="str">
        <f t="shared" si="5"/>
        <v>cztl.writeObsTextRect(all_fd,'Havana 8',start_avail,end_avail,color_str='0,255,255,100',lower_lat=21.0907,upper_lat=25.0907,left_long=-84.31092,right_long=-80.31092)</v>
      </c>
    </row>
    <row r="13" spans="1:16">
      <c r="A13" s="1">
        <v>9</v>
      </c>
      <c r="B13">
        <v>-3.1130529999999998</v>
      </c>
      <c r="C13">
        <v>-60.010668000000003</v>
      </c>
      <c r="D13" s="1">
        <f t="shared" si="0"/>
        <v>-5.1130529999999998</v>
      </c>
      <c r="E13" s="1">
        <f t="shared" si="1"/>
        <v>-1.1130529999999998</v>
      </c>
      <c r="F13" s="1">
        <f t="shared" si="2"/>
        <v>-62.010668000000003</v>
      </c>
      <c r="G13" s="1">
        <f t="shared" si="3"/>
        <v>-58.010668000000003</v>
      </c>
      <c r="H13" t="s">
        <v>16</v>
      </c>
      <c r="I13" s="1" t="str">
        <f t="shared" si="4"/>
        <v>Amazon 9</v>
      </c>
      <c r="J13" t="s">
        <v>46</v>
      </c>
      <c r="K13" s="2" t="s">
        <v>56</v>
      </c>
      <c r="L13" t="s">
        <v>47</v>
      </c>
      <c r="M13" t="s">
        <v>48</v>
      </c>
      <c r="N13" t="s">
        <v>49</v>
      </c>
      <c r="O13" t="s">
        <v>43</v>
      </c>
      <c r="P13" t="str">
        <f t="shared" si="5"/>
        <v>cztl.writeObsTextRect(all_fd,'Amazon 9',start_avail,end_avail,color_str='0,255,255,100',lower_lat=-5.113053,upper_lat=-1.113053,left_long=-62.010668,right_long=-58.010668)</v>
      </c>
    </row>
    <row r="14" spans="1:16">
      <c r="A14" s="1">
        <v>10</v>
      </c>
      <c r="B14">
        <v>-23.404803999999999</v>
      </c>
      <c r="C14">
        <v>-46.858480999999998</v>
      </c>
      <c r="D14" s="1">
        <f t="shared" si="0"/>
        <v>-25.404803999999999</v>
      </c>
      <c r="E14" s="1">
        <f t="shared" si="1"/>
        <v>-21.404803999999999</v>
      </c>
      <c r="F14" s="1">
        <f t="shared" si="2"/>
        <v>-48.858480999999998</v>
      </c>
      <c r="G14" s="1">
        <f t="shared" si="3"/>
        <v>-44.858480999999998</v>
      </c>
      <c r="H14" t="s">
        <v>17</v>
      </c>
      <c r="I14" s="1" t="str">
        <f t="shared" si="4"/>
        <v>Sao Paulo 10</v>
      </c>
      <c r="J14" t="s">
        <v>46</v>
      </c>
      <c r="K14" s="2" t="s">
        <v>56</v>
      </c>
      <c r="L14" t="s">
        <v>47</v>
      </c>
      <c r="M14" t="s">
        <v>48</v>
      </c>
      <c r="N14" t="s">
        <v>49</v>
      </c>
      <c r="O14" t="s">
        <v>43</v>
      </c>
      <c r="P14" t="str">
        <f t="shared" si="5"/>
        <v>cztl.writeObsTextRect(all_fd,'Sao Paulo 10',start_avail,end_avail,color_str='0,255,255,100',lower_lat=-25.404804,upper_lat=-21.404804,left_long=-48.858481,right_long=-44.858481)</v>
      </c>
    </row>
    <row r="15" spans="1:16">
      <c r="A15" s="1">
        <v>11</v>
      </c>
      <c r="B15">
        <v>-34.851610000000001</v>
      </c>
      <c r="C15">
        <v>-58.620840999999999</v>
      </c>
      <c r="D15" s="1">
        <f t="shared" si="0"/>
        <v>-36.851610000000001</v>
      </c>
      <c r="E15" s="1">
        <f t="shared" si="1"/>
        <v>-32.851610000000001</v>
      </c>
      <c r="F15" s="1">
        <f t="shared" si="2"/>
        <v>-60.620840999999999</v>
      </c>
      <c r="G15" s="1">
        <f t="shared" si="3"/>
        <v>-56.620840999999999</v>
      </c>
      <c r="H15" t="s">
        <v>18</v>
      </c>
      <c r="I15" s="1" t="str">
        <f t="shared" si="4"/>
        <v>Buenos Aires 11</v>
      </c>
      <c r="J15" t="s">
        <v>46</v>
      </c>
      <c r="K15" s="2" t="s">
        <v>56</v>
      </c>
      <c r="L15" t="s">
        <v>47</v>
      </c>
      <c r="M15" t="s">
        <v>48</v>
      </c>
      <c r="N15" t="s">
        <v>49</v>
      </c>
      <c r="O15" t="s">
        <v>43</v>
      </c>
      <c r="P15" t="str">
        <f t="shared" si="5"/>
        <v>cztl.writeObsTextRect(all_fd,'Buenos Aires 11',start_avail,end_avail,color_str='0,255,255,100',lower_lat=-36.85161,upper_lat=-32.85161,left_long=-60.620841,right_long=-56.620841)</v>
      </c>
    </row>
    <row r="16" spans="1:16">
      <c r="A16" s="1">
        <v>12</v>
      </c>
      <c r="B16">
        <v>9.1740239999999993</v>
      </c>
      <c r="C16">
        <v>-79.670525999999995</v>
      </c>
      <c r="D16" s="1">
        <f t="shared" si="0"/>
        <v>7.1740239999999993</v>
      </c>
      <c r="E16" s="1">
        <f t="shared" si="1"/>
        <v>11.174023999999999</v>
      </c>
      <c r="F16" s="1">
        <f t="shared" si="2"/>
        <v>-81.670525999999995</v>
      </c>
      <c r="G16" s="1">
        <f t="shared" si="3"/>
        <v>-77.670525999999995</v>
      </c>
      <c r="H16" t="s">
        <v>19</v>
      </c>
      <c r="I16" s="1" t="str">
        <f t="shared" si="4"/>
        <v>Panama Canal 12</v>
      </c>
      <c r="J16" t="s">
        <v>46</v>
      </c>
      <c r="K16" s="2" t="s">
        <v>56</v>
      </c>
      <c r="L16" t="s">
        <v>47</v>
      </c>
      <c r="M16" t="s">
        <v>48</v>
      </c>
      <c r="N16" t="s">
        <v>49</v>
      </c>
      <c r="O16" t="s">
        <v>43</v>
      </c>
      <c r="P16" t="str">
        <f t="shared" si="5"/>
        <v>cztl.writeObsTextRect(all_fd,'Panama Canal 12',start_avail,end_avail,color_str='0,255,255,100',lower_lat=7.174024,upper_lat=11.174024,left_long=-81.670526,right_long=-77.670526)</v>
      </c>
    </row>
    <row r="17" spans="1:16">
      <c r="A17" s="1">
        <v>13</v>
      </c>
      <c r="B17">
        <v>48.625622999999997</v>
      </c>
      <c r="C17">
        <v>2.3007219999999999</v>
      </c>
      <c r="D17" s="1">
        <f t="shared" si="0"/>
        <v>46.625622999999997</v>
      </c>
      <c r="E17" s="1">
        <f t="shared" si="1"/>
        <v>50.625622999999997</v>
      </c>
      <c r="F17" s="1">
        <f t="shared" si="2"/>
        <v>0.30072199999999993</v>
      </c>
      <c r="G17" s="1">
        <f t="shared" si="3"/>
        <v>4.3007220000000004</v>
      </c>
      <c r="H17" t="s">
        <v>20</v>
      </c>
      <c r="I17" s="1" t="str">
        <f t="shared" si="4"/>
        <v>Paris 13</v>
      </c>
      <c r="J17" t="s">
        <v>46</v>
      </c>
      <c r="K17" s="2" t="s">
        <v>56</v>
      </c>
      <c r="L17" t="s">
        <v>47</v>
      </c>
      <c r="M17" t="s">
        <v>48</v>
      </c>
      <c r="N17" t="s">
        <v>49</v>
      </c>
      <c r="O17" t="s">
        <v>43</v>
      </c>
      <c r="P17" t="str">
        <f t="shared" si="5"/>
        <v>cztl.writeObsTextRect(all_fd,'Paris 13',start_avail,end_avail,color_str='0,255,255,100',lower_lat=46.625623,upper_lat=50.625623,left_long=0.300722,right_long=4.300722)</v>
      </c>
    </row>
    <row r="18" spans="1:16">
      <c r="A18" s="1">
        <v>14</v>
      </c>
      <c r="B18">
        <v>52.546047000000002</v>
      </c>
      <c r="C18">
        <v>13.321764999999999</v>
      </c>
      <c r="D18" s="1">
        <f t="shared" si="0"/>
        <v>50.546047000000002</v>
      </c>
      <c r="E18" s="1">
        <f t="shared" si="1"/>
        <v>54.546047000000002</v>
      </c>
      <c r="F18" s="1">
        <f t="shared" si="2"/>
        <v>11.321764999999999</v>
      </c>
      <c r="G18" s="1">
        <f t="shared" si="3"/>
        <v>15.321764999999999</v>
      </c>
      <c r="H18" t="s">
        <v>21</v>
      </c>
      <c r="I18" s="1" t="str">
        <f t="shared" si="4"/>
        <v>Berlin 14</v>
      </c>
      <c r="J18" t="s">
        <v>46</v>
      </c>
      <c r="K18" s="2" t="s">
        <v>56</v>
      </c>
      <c r="L18" t="s">
        <v>47</v>
      </c>
      <c r="M18" t="s">
        <v>48</v>
      </c>
      <c r="N18" t="s">
        <v>49</v>
      </c>
      <c r="O18" t="s">
        <v>43</v>
      </c>
      <c r="P18" t="str">
        <f t="shared" si="5"/>
        <v>cztl.writeObsTextRect(all_fd,'Berlin 14',start_avail,end_avail,color_str='0,255,255,100',lower_lat=50.546047,upper_lat=54.546047,left_long=11.321765,right_long=15.321765)</v>
      </c>
    </row>
    <row r="19" spans="1:16">
      <c r="A19" s="1">
        <v>15</v>
      </c>
      <c r="B19">
        <v>48.154429999999998</v>
      </c>
      <c r="C19">
        <v>16.375964</v>
      </c>
      <c r="D19" s="1">
        <f t="shared" si="0"/>
        <v>46.154429999999998</v>
      </c>
      <c r="E19" s="1">
        <f t="shared" si="1"/>
        <v>50.154429999999998</v>
      </c>
      <c r="F19" s="1">
        <f t="shared" si="2"/>
        <v>14.375964</v>
      </c>
      <c r="G19" s="1">
        <f t="shared" si="3"/>
        <v>18.375964</v>
      </c>
      <c r="H19" t="s">
        <v>22</v>
      </c>
      <c r="I19" s="1" t="str">
        <f t="shared" si="4"/>
        <v>Vienna 15</v>
      </c>
      <c r="J19" t="s">
        <v>46</v>
      </c>
      <c r="K19" s="2" t="s">
        <v>56</v>
      </c>
      <c r="L19" t="s">
        <v>47</v>
      </c>
      <c r="M19" t="s">
        <v>48</v>
      </c>
      <c r="N19" t="s">
        <v>49</v>
      </c>
      <c r="O19" t="s">
        <v>43</v>
      </c>
      <c r="P19" t="str">
        <f t="shared" si="5"/>
        <v>cztl.writeObsTextRect(all_fd,'Vienna 15',start_avail,end_avail,color_str='0,255,255,100',lower_lat=46.15443,upper_lat=50.15443,left_long=14.375964,right_long=18.375964)</v>
      </c>
    </row>
    <row r="20" spans="1:16">
      <c r="A20" s="1">
        <v>16</v>
      </c>
      <c r="B20">
        <v>55.700184</v>
      </c>
      <c r="C20">
        <v>37.686185999999999</v>
      </c>
      <c r="D20" s="1">
        <f t="shared" si="0"/>
        <v>53.700184</v>
      </c>
      <c r="E20" s="1">
        <f t="shared" si="1"/>
        <v>57.700184</v>
      </c>
      <c r="F20" s="1">
        <f t="shared" si="2"/>
        <v>35.686185999999999</v>
      </c>
      <c r="G20" s="1">
        <f t="shared" si="3"/>
        <v>39.686185999999999</v>
      </c>
      <c r="H20" t="s">
        <v>23</v>
      </c>
      <c r="I20" s="1" t="str">
        <f t="shared" si="4"/>
        <v>Moscow 16</v>
      </c>
      <c r="J20" t="s">
        <v>46</v>
      </c>
      <c r="K20" s="2" t="s">
        <v>56</v>
      </c>
      <c r="L20" t="s">
        <v>47</v>
      </c>
      <c r="M20" t="s">
        <v>48</v>
      </c>
      <c r="N20" t="s">
        <v>49</v>
      </c>
      <c r="O20" t="s">
        <v>43</v>
      </c>
      <c r="P20" t="str">
        <f t="shared" si="5"/>
        <v>cztl.writeObsTextRect(all_fd,'Moscow 16',start_avail,end_avail,color_str='0,255,255,100',lower_lat=53.700184,upper_lat=57.700184,left_long=35.686186,right_long=39.686186)</v>
      </c>
    </row>
    <row r="21" spans="1:16">
      <c r="A21" s="1">
        <v>17</v>
      </c>
      <c r="B21">
        <v>59.242012000000003</v>
      </c>
      <c r="C21">
        <v>3.505061</v>
      </c>
      <c r="D21" s="1">
        <f t="shared" si="0"/>
        <v>57.242012000000003</v>
      </c>
      <c r="E21" s="1">
        <f t="shared" si="1"/>
        <v>61.242012000000003</v>
      </c>
      <c r="F21" s="1">
        <f t="shared" si="2"/>
        <v>1.505061</v>
      </c>
      <c r="G21" s="1">
        <f t="shared" si="3"/>
        <v>5.5050609999999995</v>
      </c>
      <c r="H21" t="s">
        <v>24</v>
      </c>
      <c r="I21" s="1" t="str">
        <f t="shared" si="4"/>
        <v>North Sea 17</v>
      </c>
      <c r="J21" t="s">
        <v>46</v>
      </c>
      <c r="K21" s="2" t="s">
        <v>56</v>
      </c>
      <c r="L21" t="s">
        <v>47</v>
      </c>
      <c r="M21" t="s">
        <v>48</v>
      </c>
      <c r="N21" t="s">
        <v>49</v>
      </c>
      <c r="O21" t="s">
        <v>43</v>
      </c>
      <c r="P21" t="str">
        <f t="shared" si="5"/>
        <v>cztl.writeObsTextRect(all_fd,'North Sea 17',start_avail,end_avail,color_str='0,255,255,100',lower_lat=57.242012,upper_lat=61.242012,left_long=1.505061,right_long=5.505061)</v>
      </c>
    </row>
    <row r="22" spans="1:16">
      <c r="A22" s="1">
        <v>18</v>
      </c>
      <c r="B22">
        <v>30.705666000000001</v>
      </c>
      <c r="C22">
        <v>32.381990999999999</v>
      </c>
      <c r="D22" s="1">
        <f t="shared" si="0"/>
        <v>28.705666000000001</v>
      </c>
      <c r="E22" s="1">
        <f t="shared" si="1"/>
        <v>32.705666000000001</v>
      </c>
      <c r="F22" s="1">
        <f t="shared" si="2"/>
        <v>30.381990999999999</v>
      </c>
      <c r="G22" s="1">
        <f t="shared" si="3"/>
        <v>34.381990999999999</v>
      </c>
      <c r="H22" t="s">
        <v>25</v>
      </c>
      <c r="I22" s="1" t="str">
        <f t="shared" si="4"/>
        <v>Suez Canal 18</v>
      </c>
      <c r="J22" t="s">
        <v>46</v>
      </c>
      <c r="K22" s="2" t="s">
        <v>56</v>
      </c>
      <c r="L22" t="s">
        <v>47</v>
      </c>
      <c r="M22" t="s">
        <v>48</v>
      </c>
      <c r="N22" t="s">
        <v>49</v>
      </c>
      <c r="O22" t="s">
        <v>43</v>
      </c>
      <c r="P22" t="str">
        <f t="shared" si="5"/>
        <v>cztl.writeObsTextRect(all_fd,'Suez Canal 18',start_avail,end_avail,color_str='0,255,255,100',lower_lat=28.705666,upper_lat=32.705666,left_long=30.381991,right_long=34.381991)</v>
      </c>
    </row>
    <row r="23" spans="1:16">
      <c r="A23" s="1">
        <v>19</v>
      </c>
      <c r="B23">
        <v>29.588284000000002</v>
      </c>
      <c r="C23">
        <v>49.081795</v>
      </c>
      <c r="D23" s="1">
        <f t="shared" si="0"/>
        <v>27.588284000000002</v>
      </c>
      <c r="E23" s="1">
        <f t="shared" si="1"/>
        <v>31.588284000000002</v>
      </c>
      <c r="F23" s="1">
        <f t="shared" si="2"/>
        <v>47.081795</v>
      </c>
      <c r="G23" s="1">
        <f t="shared" si="3"/>
        <v>51.081795</v>
      </c>
      <c r="H23" t="s">
        <v>26</v>
      </c>
      <c r="I23" s="1" t="str">
        <f t="shared" si="4"/>
        <v>Kuwait 19</v>
      </c>
      <c r="J23" t="s">
        <v>46</v>
      </c>
      <c r="K23" s="2" t="s">
        <v>56</v>
      </c>
      <c r="L23" t="s">
        <v>47</v>
      </c>
      <c r="M23" t="s">
        <v>48</v>
      </c>
      <c r="N23" t="s">
        <v>49</v>
      </c>
      <c r="O23" t="s">
        <v>43</v>
      </c>
      <c r="P23" t="str">
        <f t="shared" si="5"/>
        <v>cztl.writeObsTextRect(all_fd,'Kuwait 19',start_avail,end_avail,color_str='0,255,255,100',lower_lat=27.588284,upper_lat=31.588284,left_long=47.081795,right_long=51.081795)</v>
      </c>
    </row>
    <row r="24" spans="1:16">
      <c r="A24" s="1">
        <v>20</v>
      </c>
      <c r="B24">
        <v>8.9631702999999998</v>
      </c>
      <c r="C24">
        <v>38.708104499999997</v>
      </c>
      <c r="D24" s="1">
        <f t="shared" si="0"/>
        <v>6.9631702999999998</v>
      </c>
      <c r="E24" s="1">
        <f t="shared" si="1"/>
        <v>10.9631703</v>
      </c>
      <c r="F24" s="1">
        <f t="shared" si="2"/>
        <v>36.708104499999997</v>
      </c>
      <c r="G24" s="1">
        <f t="shared" si="3"/>
        <v>40.708104499999997</v>
      </c>
      <c r="H24" t="s">
        <v>58</v>
      </c>
      <c r="I24" s="1" t="str">
        <f t="shared" si="4"/>
        <v>Addis Ababa 20</v>
      </c>
      <c r="J24" t="s">
        <v>46</v>
      </c>
      <c r="K24" s="2" t="s">
        <v>56</v>
      </c>
      <c r="L24" t="s">
        <v>47</v>
      </c>
      <c r="M24" t="s">
        <v>48</v>
      </c>
      <c r="N24" t="s">
        <v>49</v>
      </c>
      <c r="O24" t="s">
        <v>43</v>
      </c>
      <c r="P24" t="str">
        <f t="shared" si="5"/>
        <v>cztl.writeObsTextRect(all_fd,'Addis Ababa 20',start_avail,end_avail,color_str='0,255,255,100',lower_lat=6.9631703,upper_lat=10.9631703,left_long=36.7081045,right_long=40.7081045)</v>
      </c>
    </row>
    <row r="25" spans="1:16">
      <c r="A25" s="1">
        <v>21</v>
      </c>
      <c r="B25">
        <v>6.5204230000000001</v>
      </c>
      <c r="C25">
        <v>3.3797790000000001</v>
      </c>
      <c r="D25" s="1">
        <f t="shared" si="0"/>
        <v>4.5204230000000001</v>
      </c>
      <c r="E25" s="1">
        <f t="shared" si="1"/>
        <v>8.520423000000001</v>
      </c>
      <c r="F25" s="1">
        <f t="shared" si="2"/>
        <v>1.3797790000000001</v>
      </c>
      <c r="G25" s="1">
        <f t="shared" si="3"/>
        <v>5.3797790000000001</v>
      </c>
      <c r="H25" t="s">
        <v>27</v>
      </c>
      <c r="I25" s="1" t="str">
        <f t="shared" si="4"/>
        <v>Lagos 21</v>
      </c>
      <c r="J25" t="s">
        <v>46</v>
      </c>
      <c r="K25" s="2" t="s">
        <v>56</v>
      </c>
      <c r="L25" t="s">
        <v>47</v>
      </c>
      <c r="M25" t="s">
        <v>48</v>
      </c>
      <c r="N25" t="s">
        <v>49</v>
      </c>
      <c r="O25" t="s">
        <v>43</v>
      </c>
      <c r="P25" t="str">
        <f t="shared" si="5"/>
        <v>cztl.writeObsTextRect(all_fd,'Lagos 21',start_avail,end_avail,color_str='0,255,255,100',lower_lat=4.520423,upper_lat=8.520423,left_long=1.379779,right_long=5.379779)</v>
      </c>
    </row>
    <row r="26" spans="1:16">
      <c r="A26" s="1">
        <v>22</v>
      </c>
      <c r="B26">
        <v>-2.0240930000000001</v>
      </c>
      <c r="C26">
        <v>22.173711999999998</v>
      </c>
      <c r="D26" s="1">
        <f t="shared" si="0"/>
        <v>-4.0240930000000006</v>
      </c>
      <c r="E26" s="1">
        <f t="shared" si="1"/>
        <v>-2.4093000000000142E-2</v>
      </c>
      <c r="F26" s="1">
        <f t="shared" si="2"/>
        <v>20.173711999999998</v>
      </c>
      <c r="G26" s="1">
        <f t="shared" si="3"/>
        <v>24.173711999999998</v>
      </c>
      <c r="H26" t="s">
        <v>28</v>
      </c>
      <c r="I26" s="1" t="str">
        <f t="shared" si="4"/>
        <v>DRC 22</v>
      </c>
      <c r="J26" t="s">
        <v>46</v>
      </c>
      <c r="K26" s="2" t="s">
        <v>56</v>
      </c>
      <c r="L26" t="s">
        <v>47</v>
      </c>
      <c r="M26" t="s">
        <v>48</v>
      </c>
      <c r="N26" t="s">
        <v>49</v>
      </c>
      <c r="O26" t="s">
        <v>43</v>
      </c>
      <c r="P26" t="str">
        <f t="shared" si="5"/>
        <v>cztl.writeObsTextRect(all_fd,'DRC 22',start_avail,end_avail,color_str='0,255,255,100',lower_lat=-4.024093,upper_lat=-0.0240930000000001,left_long=20.173712,right_long=24.173712)</v>
      </c>
    </row>
    <row r="27" spans="1:16">
      <c r="A27" s="1">
        <v>23</v>
      </c>
      <c r="B27">
        <v>-33.872025999999998</v>
      </c>
      <c r="C27">
        <v>18.526935000000002</v>
      </c>
      <c r="D27" s="1">
        <f t="shared" si="0"/>
        <v>-35.872025999999998</v>
      </c>
      <c r="E27" s="1">
        <f t="shared" si="1"/>
        <v>-31.872025999999998</v>
      </c>
      <c r="F27" s="1">
        <f t="shared" si="2"/>
        <v>16.526935000000002</v>
      </c>
      <c r="G27" s="1">
        <f t="shared" si="3"/>
        <v>20.526935000000002</v>
      </c>
      <c r="H27" t="s">
        <v>29</v>
      </c>
      <c r="I27" s="1" t="str">
        <f t="shared" si="4"/>
        <v>Cape Town 23</v>
      </c>
      <c r="J27" t="s">
        <v>46</v>
      </c>
      <c r="K27" s="2" t="s">
        <v>56</v>
      </c>
      <c r="L27" t="s">
        <v>47</v>
      </c>
      <c r="M27" t="s">
        <v>48</v>
      </c>
      <c r="N27" t="s">
        <v>49</v>
      </c>
      <c r="O27" t="s">
        <v>43</v>
      </c>
      <c r="P27" t="str">
        <f t="shared" si="5"/>
        <v>cztl.writeObsTextRect(all_fd,'Cape Town 23',start_avail,end_avail,color_str='0,255,255,100',lower_lat=-35.872026,upper_lat=-31.872026,left_long=16.526935,right_long=20.526935)</v>
      </c>
    </row>
    <row r="28" spans="1:16">
      <c r="A28" s="1">
        <v>24</v>
      </c>
      <c r="B28">
        <v>19.004885999999999</v>
      </c>
      <c r="C28">
        <v>72.863435999999993</v>
      </c>
      <c r="D28" s="1">
        <f t="shared" si="0"/>
        <v>17.004885999999999</v>
      </c>
      <c r="E28" s="1">
        <f t="shared" si="1"/>
        <v>21.004885999999999</v>
      </c>
      <c r="F28" s="1">
        <f t="shared" si="2"/>
        <v>70.863435999999993</v>
      </c>
      <c r="G28" s="1">
        <f t="shared" si="3"/>
        <v>74.863435999999993</v>
      </c>
      <c r="H28" t="s">
        <v>30</v>
      </c>
      <c r="I28" s="1" t="str">
        <f t="shared" si="4"/>
        <v>Mumbai 24</v>
      </c>
      <c r="J28" t="s">
        <v>46</v>
      </c>
      <c r="K28" s="2" t="s">
        <v>56</v>
      </c>
      <c r="L28" t="s">
        <v>47</v>
      </c>
      <c r="M28" t="s">
        <v>48</v>
      </c>
      <c r="N28" t="s">
        <v>49</v>
      </c>
      <c r="O28" t="s">
        <v>43</v>
      </c>
      <c r="P28" t="str">
        <f t="shared" si="5"/>
        <v>cztl.writeObsTextRect(all_fd,'Mumbai 24',start_avail,end_avail,color_str='0,255,255,100',lower_lat=17.004886,upper_lat=21.004886,left_long=70.863436,right_long=74.863436)</v>
      </c>
    </row>
    <row r="29" spans="1:16">
      <c r="A29" s="1">
        <v>25</v>
      </c>
      <c r="B29">
        <v>28.585252000000001</v>
      </c>
      <c r="C29">
        <v>77.195693000000006</v>
      </c>
      <c r="D29" s="1">
        <f t="shared" si="0"/>
        <v>26.585252000000001</v>
      </c>
      <c r="E29" s="1">
        <f t="shared" si="1"/>
        <v>30.585252000000001</v>
      </c>
      <c r="F29" s="1">
        <f t="shared" si="2"/>
        <v>75.195693000000006</v>
      </c>
      <c r="G29" s="1">
        <f t="shared" si="3"/>
        <v>79.195693000000006</v>
      </c>
      <c r="H29" t="s">
        <v>31</v>
      </c>
      <c r="I29" s="1" t="str">
        <f t="shared" si="4"/>
        <v>New Delhi 25</v>
      </c>
      <c r="J29" t="s">
        <v>46</v>
      </c>
      <c r="K29" s="2" t="s">
        <v>56</v>
      </c>
      <c r="L29" t="s">
        <v>47</v>
      </c>
      <c r="M29" t="s">
        <v>48</v>
      </c>
      <c r="N29" t="s">
        <v>49</v>
      </c>
      <c r="O29" t="s">
        <v>43</v>
      </c>
      <c r="P29" t="str">
        <f t="shared" si="5"/>
        <v>cztl.writeObsTextRect(all_fd,'New Delhi 25',start_avail,end_avail,color_str='0,255,255,100',lower_lat=26.585252,upper_lat=30.585252,left_long=75.195693,right_long=79.195693)</v>
      </c>
    </row>
    <row r="30" spans="1:16">
      <c r="A30" s="1">
        <v>26</v>
      </c>
      <c r="B30">
        <v>23.625858999999998</v>
      </c>
      <c r="C30">
        <v>90.447046999999998</v>
      </c>
      <c r="D30" s="1">
        <f t="shared" si="0"/>
        <v>21.625858999999998</v>
      </c>
      <c r="E30" s="1">
        <f t="shared" si="1"/>
        <v>25.625858999999998</v>
      </c>
      <c r="F30" s="1">
        <f t="shared" si="2"/>
        <v>88.447046999999998</v>
      </c>
      <c r="G30" s="1">
        <f t="shared" si="3"/>
        <v>92.447046999999998</v>
      </c>
      <c r="H30" t="s">
        <v>32</v>
      </c>
      <c r="I30" s="1" t="str">
        <f t="shared" si="4"/>
        <v>Dhaka 26</v>
      </c>
      <c r="J30" t="s">
        <v>46</v>
      </c>
      <c r="K30" s="2" t="s">
        <v>56</v>
      </c>
      <c r="L30" t="s">
        <v>47</v>
      </c>
      <c r="M30" t="s">
        <v>48</v>
      </c>
      <c r="N30" t="s">
        <v>49</v>
      </c>
      <c r="O30" t="s">
        <v>43</v>
      </c>
      <c r="P30" t="str">
        <f t="shared" si="5"/>
        <v>cztl.writeObsTextRect(all_fd,'Dhaka 26',start_avail,end_avail,color_str='0,255,255,100',lower_lat=21.625859,upper_lat=25.625859,left_long=88.447047,right_long=92.447047)</v>
      </c>
    </row>
    <row r="31" spans="1:16">
      <c r="A31" s="1">
        <v>27</v>
      </c>
      <c r="B31">
        <v>13.673363999999999</v>
      </c>
      <c r="C31">
        <v>100.95090399999999</v>
      </c>
      <c r="D31" s="1">
        <f t="shared" si="0"/>
        <v>11.673363999999999</v>
      </c>
      <c r="E31" s="1">
        <f t="shared" si="1"/>
        <v>15.673363999999999</v>
      </c>
      <c r="F31" s="1">
        <f t="shared" si="2"/>
        <v>98.950903999999994</v>
      </c>
      <c r="G31" s="1">
        <f t="shared" si="3"/>
        <v>102.95090399999999</v>
      </c>
      <c r="H31" t="s">
        <v>33</v>
      </c>
      <c r="I31" s="1" t="str">
        <f t="shared" si="4"/>
        <v>Bangkok 27</v>
      </c>
      <c r="J31" t="s">
        <v>46</v>
      </c>
      <c r="K31" s="2" t="s">
        <v>56</v>
      </c>
      <c r="L31" t="s">
        <v>47</v>
      </c>
      <c r="M31" t="s">
        <v>48</v>
      </c>
      <c r="N31" t="s">
        <v>49</v>
      </c>
      <c r="O31" t="s">
        <v>43</v>
      </c>
      <c r="P31" t="str">
        <f t="shared" si="5"/>
        <v>cztl.writeObsTextRect(all_fd,'Bangkok 27',start_avail,end_avail,color_str='0,255,255,100',lower_lat=11.673364,upper_lat=15.673364,left_long=98.950904,right_long=102.950904)</v>
      </c>
    </row>
    <row r="32" spans="1:16">
      <c r="A32" s="1">
        <v>28</v>
      </c>
      <c r="B32">
        <v>-2.2097019000000002</v>
      </c>
      <c r="C32">
        <v>113.8666456</v>
      </c>
      <c r="D32" s="1">
        <f t="shared" si="0"/>
        <v>-4.2097019000000007</v>
      </c>
      <c r="E32" s="1">
        <f t="shared" si="1"/>
        <v>-0.20970190000000022</v>
      </c>
      <c r="F32" s="1">
        <f t="shared" si="2"/>
        <v>111.8666456</v>
      </c>
      <c r="G32" s="1">
        <f t="shared" si="3"/>
        <v>115.8666456</v>
      </c>
      <c r="H32" t="s">
        <v>7</v>
      </c>
      <c r="I32" s="1" t="str">
        <f t="shared" si="4"/>
        <v>Indonesia 28</v>
      </c>
      <c r="J32" t="s">
        <v>46</v>
      </c>
      <c r="K32" s="2" t="s">
        <v>56</v>
      </c>
      <c r="L32" t="s">
        <v>47</v>
      </c>
      <c r="M32" t="s">
        <v>48</v>
      </c>
      <c r="N32" t="s">
        <v>49</v>
      </c>
      <c r="O32" t="s">
        <v>43</v>
      </c>
      <c r="P32" t="str">
        <f t="shared" si="5"/>
        <v>cztl.writeObsTextRect(all_fd,'Indonesia 28',start_avail,end_avail,color_str='0,255,255,100',lower_lat=-4.2097019,upper_lat=-0.2097019,left_long=111.8666456,right_long=115.8666456)</v>
      </c>
    </row>
    <row r="33" spans="1:16">
      <c r="A33" s="1">
        <v>29</v>
      </c>
      <c r="B33">
        <v>22.440325000000001</v>
      </c>
      <c r="C33">
        <v>114.15549799999999</v>
      </c>
      <c r="D33" s="1">
        <f t="shared" si="0"/>
        <v>20.440325000000001</v>
      </c>
      <c r="E33" s="1">
        <f t="shared" si="1"/>
        <v>24.440325000000001</v>
      </c>
      <c r="F33" s="1">
        <f t="shared" si="2"/>
        <v>112.15549799999999</v>
      </c>
      <c r="G33" s="1">
        <f t="shared" si="3"/>
        <v>116.15549799999999</v>
      </c>
      <c r="H33" t="s">
        <v>8</v>
      </c>
      <c r="I33" s="1" t="str">
        <f t="shared" si="4"/>
        <v>Hong Kong 29</v>
      </c>
      <c r="J33" t="s">
        <v>46</v>
      </c>
      <c r="K33" s="2" t="s">
        <v>56</v>
      </c>
      <c r="L33" t="s">
        <v>47</v>
      </c>
      <c r="M33" t="s">
        <v>48</v>
      </c>
      <c r="N33" t="s">
        <v>49</v>
      </c>
      <c r="O33" t="s">
        <v>43</v>
      </c>
      <c r="P33" t="str">
        <f t="shared" si="5"/>
        <v>cztl.writeObsTextRect(all_fd,'Hong Kong 29',start_avail,end_avail,color_str='0,255,255,100',lower_lat=20.440325,upper_lat=24.440325,left_long=112.155498,right_long=116.155498)</v>
      </c>
    </row>
    <row r="34" spans="1:16">
      <c r="A34" s="1">
        <v>30</v>
      </c>
      <c r="B34">
        <v>31.240995999999999</v>
      </c>
      <c r="C34">
        <v>121.198994</v>
      </c>
      <c r="D34" s="1">
        <f t="shared" si="0"/>
        <v>29.240995999999999</v>
      </c>
      <c r="E34" s="1">
        <f t="shared" si="1"/>
        <v>33.240995999999996</v>
      </c>
      <c r="F34" s="1">
        <f t="shared" si="2"/>
        <v>119.198994</v>
      </c>
      <c r="G34" s="1">
        <f t="shared" si="3"/>
        <v>123.198994</v>
      </c>
      <c r="H34" t="s">
        <v>34</v>
      </c>
      <c r="I34" s="1" t="str">
        <f t="shared" si="4"/>
        <v>Shanghai 30</v>
      </c>
      <c r="J34" t="s">
        <v>46</v>
      </c>
      <c r="K34" s="2" t="s">
        <v>56</v>
      </c>
      <c r="L34" t="s">
        <v>47</v>
      </c>
      <c r="M34" t="s">
        <v>48</v>
      </c>
      <c r="N34" t="s">
        <v>49</v>
      </c>
      <c r="O34" t="s">
        <v>43</v>
      </c>
      <c r="P34" t="str">
        <f t="shared" si="5"/>
        <v>cztl.writeObsTextRect(all_fd,'Shanghai 30',start_avail,end_avail,color_str='0,255,255,100',lower_lat=29.240996,upper_lat=33.240996,left_long=119.198994,right_long=123.198994)</v>
      </c>
    </row>
    <row r="35" spans="1:16">
      <c r="A35" s="1">
        <v>31</v>
      </c>
      <c r="B35">
        <v>39.757344000000003</v>
      </c>
      <c r="C35">
        <v>116.36941899999999</v>
      </c>
      <c r="D35" s="1">
        <f t="shared" si="0"/>
        <v>37.757344000000003</v>
      </c>
      <c r="E35" s="1">
        <f t="shared" si="1"/>
        <v>41.757344000000003</v>
      </c>
      <c r="F35" s="1">
        <f t="shared" si="2"/>
        <v>114.36941899999999</v>
      </c>
      <c r="G35" s="1">
        <f t="shared" si="3"/>
        <v>118.36941899999999</v>
      </c>
      <c r="H35" t="s">
        <v>35</v>
      </c>
      <c r="I35" s="1" t="str">
        <f t="shared" si="4"/>
        <v>Beijing 31</v>
      </c>
      <c r="J35" t="s">
        <v>46</v>
      </c>
      <c r="K35" s="2" t="s">
        <v>56</v>
      </c>
      <c r="L35" t="s">
        <v>47</v>
      </c>
      <c r="M35" t="s">
        <v>48</v>
      </c>
      <c r="N35" t="s">
        <v>49</v>
      </c>
      <c r="O35" t="s">
        <v>43</v>
      </c>
      <c r="P35" t="str">
        <f t="shared" si="5"/>
        <v>cztl.writeObsTextRect(all_fd,'Beijing 31',start_avail,end_avail,color_str='0,255,255,100',lower_lat=37.757344,upper_lat=41.757344,left_long=114.369419,right_long=118.369419)</v>
      </c>
    </row>
    <row r="36" spans="1:16">
      <c r="A36" s="1">
        <v>32</v>
      </c>
      <c r="B36">
        <v>35.664099</v>
      </c>
      <c r="C36">
        <v>139.50418500000001</v>
      </c>
      <c r="D36" s="1">
        <f t="shared" si="0"/>
        <v>33.664099</v>
      </c>
      <c r="E36" s="1">
        <f t="shared" si="1"/>
        <v>37.664099</v>
      </c>
      <c r="F36" s="1">
        <f t="shared" si="2"/>
        <v>137.50418500000001</v>
      </c>
      <c r="G36" s="1">
        <f t="shared" si="3"/>
        <v>141.50418500000001</v>
      </c>
      <c r="H36" t="s">
        <v>36</v>
      </c>
      <c r="I36" s="1" t="str">
        <f t="shared" si="4"/>
        <v>Tokyo 32</v>
      </c>
      <c r="J36" t="s">
        <v>46</v>
      </c>
      <c r="K36" s="2" t="s">
        <v>56</v>
      </c>
      <c r="L36" t="s">
        <v>47</v>
      </c>
      <c r="M36" t="s">
        <v>48</v>
      </c>
      <c r="N36" t="s">
        <v>49</v>
      </c>
      <c r="O36" t="s">
        <v>43</v>
      </c>
      <c r="P36" t="str">
        <f t="shared" si="5"/>
        <v>cztl.writeObsTextRect(all_fd,'Tokyo 32',start_avail,end_avail,color_str='0,255,255,100',lower_lat=33.664099,upper_lat=37.664099,left_long=137.504185,right_long=141.504185)</v>
      </c>
    </row>
    <row r="37" spans="1:16">
      <c r="A37" s="1">
        <v>33</v>
      </c>
      <c r="B37">
        <v>54.922770999999997</v>
      </c>
      <c r="C37">
        <v>73.898348999999996</v>
      </c>
      <c r="D37" s="1">
        <f t="shared" si="0"/>
        <v>52.922770999999997</v>
      </c>
      <c r="E37" s="1">
        <f t="shared" si="1"/>
        <v>56.922770999999997</v>
      </c>
      <c r="F37" s="1">
        <f t="shared" si="2"/>
        <v>71.898348999999996</v>
      </c>
      <c r="G37" s="1">
        <f t="shared" si="3"/>
        <v>75.898348999999996</v>
      </c>
      <c r="H37" t="s">
        <v>37</v>
      </c>
      <c r="I37" s="1" t="str">
        <f t="shared" si="4"/>
        <v>Omsk 33</v>
      </c>
      <c r="J37" t="s">
        <v>46</v>
      </c>
      <c r="K37" s="2" t="s">
        <v>56</v>
      </c>
      <c r="L37" t="s">
        <v>47</v>
      </c>
      <c r="M37" t="s">
        <v>48</v>
      </c>
      <c r="N37" t="s">
        <v>49</v>
      </c>
      <c r="O37" t="s">
        <v>43</v>
      </c>
      <c r="P37" t="str">
        <f t="shared" si="5"/>
        <v>cztl.writeObsTextRect(all_fd,'Omsk 33',start_avail,end_avail,color_str='0,255,255,100',lower_lat=52.922771,upper_lat=56.922771,left_long=71.898349,right_long=75.898349)</v>
      </c>
    </row>
    <row r="38" spans="1:16">
      <c r="A38" s="1">
        <v>34</v>
      </c>
      <c r="B38">
        <v>-33.955050999999997</v>
      </c>
      <c r="C38">
        <v>150.86637200000001</v>
      </c>
      <c r="D38" s="1">
        <f t="shared" si="0"/>
        <v>-35.955050999999997</v>
      </c>
      <c r="E38" s="1">
        <f t="shared" si="1"/>
        <v>-31.955050999999997</v>
      </c>
      <c r="F38" s="1">
        <f t="shared" si="2"/>
        <v>148.86637200000001</v>
      </c>
      <c r="G38" s="1">
        <f t="shared" si="3"/>
        <v>152.86637200000001</v>
      </c>
      <c r="H38" t="s">
        <v>38</v>
      </c>
      <c r="I38" s="1" t="str">
        <f t="shared" si="4"/>
        <v>Sydney 34</v>
      </c>
      <c r="J38" t="s">
        <v>46</v>
      </c>
      <c r="K38" s="2" t="s">
        <v>56</v>
      </c>
      <c r="L38" t="s">
        <v>47</v>
      </c>
      <c r="M38" t="s">
        <v>48</v>
      </c>
      <c r="N38" t="s">
        <v>49</v>
      </c>
      <c r="O38" t="s">
        <v>43</v>
      </c>
      <c r="P38" t="str">
        <f t="shared" si="5"/>
        <v>cztl.writeObsTextRect(all_fd,'Sydney 34',start_avail,end_avail,color_str='0,255,255,100',lower_lat=-35.955051,upper_lat=-31.955051,left_long=148.866372,right_long=152.866372)</v>
      </c>
    </row>
    <row r="39" spans="1:16">
      <c r="A39" s="1">
        <v>35</v>
      </c>
      <c r="B39">
        <v>-31.91244</v>
      </c>
      <c r="C39">
        <v>116.73866200000001</v>
      </c>
      <c r="D39" s="1">
        <f t="shared" si="0"/>
        <v>-33.912440000000004</v>
      </c>
      <c r="E39" s="1">
        <f t="shared" si="1"/>
        <v>-29.91244</v>
      </c>
      <c r="F39" s="1">
        <f t="shared" si="2"/>
        <v>114.73866200000001</v>
      </c>
      <c r="G39" s="1">
        <f t="shared" si="3"/>
        <v>118.73866200000001</v>
      </c>
      <c r="H39" t="s">
        <v>39</v>
      </c>
      <c r="I39" s="1" t="str">
        <f t="shared" si="4"/>
        <v>Perth 35</v>
      </c>
      <c r="J39" t="s">
        <v>46</v>
      </c>
      <c r="K39" s="2" t="s">
        <v>56</v>
      </c>
      <c r="L39" t="s">
        <v>47</v>
      </c>
      <c r="M39" t="s">
        <v>48</v>
      </c>
      <c r="N39" t="s">
        <v>49</v>
      </c>
      <c r="O39" t="s">
        <v>43</v>
      </c>
      <c r="P39" t="str">
        <f t="shared" si="5"/>
        <v>cztl.writeObsTextRect(all_fd,'Perth 35',start_avail,end_avail,color_str='0,255,255,100',lower_lat=-33.91244,upper_lat=-29.91244,left_long=114.738662,right_long=118.738662)</v>
      </c>
    </row>
    <row r="46" spans="1:16">
      <c r="F46" s="1"/>
      <c r="G46" s="1"/>
      <c r="I46" s="1"/>
    </row>
    <row r="47" spans="1:16">
      <c r="F47" s="1"/>
      <c r="G47" s="1"/>
      <c r="I4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mov_rev_3_targ</vt:lpstr>
      <vt:lpstr>equat_targets_1</vt:lpstr>
      <vt:lpstr>obs_generator_billboard</vt:lpstr>
      <vt:lpstr>obs_generator_rect_1</vt:lpstr>
      <vt:lpstr>obs_generator_rect_2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2017-07-25T21:04:06Z</dcterms:modified>
</cp:coreProperties>
</file>