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12" i="1" s="1"/>
  <c r="E4" i="1"/>
  <c r="F4" i="1" s="1"/>
  <c r="F14" i="1"/>
  <c r="B15" i="1"/>
  <c r="D6" i="1"/>
  <c r="D5" i="1"/>
  <c r="D4" i="1"/>
  <c r="D3" i="1"/>
  <c r="C14" i="1" l="1"/>
  <c r="C10" i="1"/>
  <c r="C12" i="1"/>
  <c r="C13" i="1"/>
  <c r="C9" i="1"/>
  <c r="C11" i="1"/>
  <c r="G4" i="1" s="1"/>
  <c r="G10" i="1"/>
  <c r="G14" i="1"/>
  <c r="G3" i="1" s="1"/>
  <c r="G11" i="1"/>
  <c r="G9" i="1"/>
  <c r="C15" i="1"/>
</calcChain>
</file>

<file path=xl/sharedStrings.xml><?xml version="1.0" encoding="utf-8"?>
<sst xmlns="http://schemas.openxmlformats.org/spreadsheetml/2006/main" count="30" uniqueCount="23">
  <si>
    <t>จำนวนนักศึกษาทั้งสิ้น (คน)</t>
  </si>
  <si>
    <t>คน</t>
  </si>
  <si>
    <t>รวม</t>
  </si>
  <si>
    <t>คงเหลือ</t>
  </si>
  <si>
    <t>ใช้ในโครงการของสโมสร</t>
  </si>
  <si>
    <t>1.รับค่าบำรุงกิจกรรม (200 บาทต่อคน)</t>
  </si>
  <si>
    <t>บาท</t>
  </si>
  <si>
    <t>หัก 20% มทร อีสาน</t>
  </si>
  <si>
    <t>คงเหลือ 80%</t>
  </si>
  <si>
    <t>2.รับค่าบำรุงกีฬานักศึกษา (100 บาทต่อคน)</t>
  </si>
  <si>
    <t>ประมาณราได้งานพัฒนานักศึกษา ปีการศึกษา 2560</t>
  </si>
  <si>
    <t>รายการจัดสรรแบ่งส่วนตามเกณฑ์เพื่อใช้จริง</t>
  </si>
  <si>
    <t>รายการแบ่งบำรุงจากค่ากีฬา</t>
  </si>
  <si>
    <t>หัก</t>
  </si>
  <si>
    <t>2.องค์การนักศึกษา วิทยาเขตขอนแก่น</t>
  </si>
  <si>
    <t>1. องค์การการบริหาร มทร.อีสาน</t>
  </si>
  <si>
    <t>3.สโมสรนักศึกษาคณะบริหารธุรกิจ</t>
  </si>
  <si>
    <t>4.งานพัฒนานักศึกษา</t>
  </si>
  <si>
    <t>5.สะสมสโมสรนักศึกษาคณะบริหารธุรกิจ</t>
  </si>
  <si>
    <t>6.สะสมองค์การนักศึกษา</t>
  </si>
  <si>
    <t xml:space="preserve">รายการแบ่งบำรุงจากค่าบำรุงกิจกรรม </t>
  </si>
  <si>
    <t>1.องค์การบริหาร มทร.อีสาน</t>
  </si>
  <si>
    <t>หัก 20 %เข้า มทร.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</si>
</sst>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C00000"/>
      <name val="AngsanaUPC"/>
      <family val="1"/>
    </font>
    <font>
      <sz val="20"/>
      <color theme="1"/>
      <name val="AngsanaUPC"/>
      <family val="1"/>
    </font>
    <font>
      <sz val="11"/>
      <color theme="1"/>
      <name val="AngsanaUPC"/>
      <family val="1"/>
    </font>
    <font>
      <sz val="20"/>
      <color rgb="FFC00000"/>
      <name val="Browallia New"/>
      <family val="2"/>
    </font>
    <font>
      <sz val="20"/>
      <color theme="1"/>
      <name val="Browallia New"/>
      <family val="2"/>
    </font>
    <font>
      <sz val="11"/>
      <color theme="1"/>
      <name val="Browallia New"/>
      <family val="2"/>
    </font>
    <font>
      <sz val="20"/>
      <name val="Browallia New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BC0F9"/>
        <bgColor indexed="64"/>
      </patternFill>
    </fill>
    <fill>
      <patternFill patternType="solid">
        <fgColor rgb="FFC8E0FC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56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10" xfId="0" applyFont="1" applyBorder="1"/>
    <xf numFmtId="0" fontId="9" fillId="0" borderId="12" xfId="0" applyFont="1" applyBorder="1"/>
    <xf numFmtId="0" fontId="9" fillId="0" borderId="0" xfId="0" applyFont="1"/>
    <xf numFmtId="0" fontId="8" fillId="5" borderId="2" xfId="2" applyFont="1" applyFill="1" applyBorder="1" applyAlignment="1">
      <alignment horizontal="left"/>
    </xf>
    <xf numFmtId="0" fontId="8" fillId="5" borderId="12" xfId="2" applyFont="1" applyFill="1" applyBorder="1"/>
    <xf numFmtId="0" fontId="8" fillId="8" borderId="0" xfId="0" applyFont="1" applyFill="1"/>
    <xf numFmtId="0" fontId="10" fillId="7" borderId="2" xfId="3" applyFont="1" applyFill="1" applyBorder="1" applyAlignment="1">
      <alignment horizontal="left"/>
    </xf>
    <xf numFmtId="0" fontId="8" fillId="0" borderId="0" xfId="0" applyFont="1"/>
    <xf numFmtId="0" fontId="10" fillId="2" borderId="0" xfId="1" applyFont="1" applyAlignment="1">
      <alignment horizontal="left"/>
    </xf>
    <xf numFmtId="0" fontId="10" fillId="2" borderId="11" xfId="1" applyFont="1" applyBorder="1" applyAlignment="1">
      <alignment horizontal="left"/>
    </xf>
    <xf numFmtId="0" fontId="6" fillId="0" borderId="0" xfId="0" applyFont="1" applyFill="1" applyBorder="1"/>
    <xf numFmtId="0" fontId="4" fillId="0" borderId="10" xfId="0" applyFont="1" applyBorder="1"/>
    <xf numFmtId="0" fontId="5" fillId="8" borderId="10" xfId="0" applyFont="1" applyFill="1" applyBorder="1"/>
    <xf numFmtId="0" fontId="5" fillId="6" borderId="2" xfId="0" applyFont="1" applyFill="1" applyBorder="1"/>
    <xf numFmtId="0" fontId="5" fillId="6" borderId="12" xfId="0" applyFont="1" applyFill="1" applyBorder="1"/>
    <xf numFmtId="0" fontId="5" fillId="10" borderId="2" xfId="0" applyFont="1" applyFill="1" applyBorder="1"/>
    <xf numFmtId="9" fontId="5" fillId="10" borderId="2" xfId="0" applyNumberFormat="1" applyFont="1" applyFill="1" applyBorder="1"/>
    <xf numFmtId="0" fontId="5" fillId="10" borderId="12" xfId="0" applyFont="1" applyFill="1" applyBorder="1"/>
    <xf numFmtId="0" fontId="4" fillId="10" borderId="10" xfId="0" applyFont="1" applyFill="1" applyBorder="1"/>
    <xf numFmtId="9" fontId="4" fillId="10" borderId="2" xfId="0" applyNumberFormat="1" applyFont="1" applyFill="1" applyBorder="1"/>
    <xf numFmtId="0" fontId="5" fillId="10" borderId="5" xfId="0" applyFont="1" applyFill="1" applyBorder="1"/>
    <xf numFmtId="0" fontId="5" fillId="10" borderId="10" xfId="0" applyFont="1" applyFill="1" applyBorder="1"/>
    <xf numFmtId="9" fontId="5" fillId="10" borderId="10" xfId="0" applyNumberFormat="1" applyFont="1" applyFill="1" applyBorder="1"/>
    <xf numFmtId="0" fontId="5" fillId="10" borderId="11" xfId="0" applyFont="1" applyFill="1" applyBorder="1"/>
    <xf numFmtId="0" fontId="5" fillId="10" borderId="7" xfId="0" applyFont="1" applyFill="1" applyBorder="1"/>
    <xf numFmtId="0" fontId="10" fillId="7" borderId="2" xfId="0" applyFont="1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8" fillId="7" borderId="12" xfId="0" applyFont="1" applyFill="1" applyBorder="1"/>
    <xf numFmtId="0" fontId="3" fillId="2" borderId="11" xfId="1" applyFont="1" applyBorder="1" applyAlignment="1">
      <alignment horizontal="left"/>
    </xf>
    <xf numFmtId="0" fontId="3" fillId="2" borderId="7" xfId="1" applyFont="1" applyBorder="1"/>
    <xf numFmtId="3" fontId="8" fillId="5" borderId="2" xfId="0" applyNumberFormat="1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8" fillId="9" borderId="2" xfId="0" applyFont="1" applyFill="1" applyBorder="1" applyAlignment="1">
      <alignment horizontal="left"/>
    </xf>
    <xf numFmtId="9" fontId="8" fillId="9" borderId="2" xfId="0" applyNumberFormat="1" applyFont="1" applyFill="1" applyBorder="1" applyAlignment="1">
      <alignment horizontal="left"/>
    </xf>
    <xf numFmtId="0" fontId="8" fillId="9" borderId="0" xfId="0" applyFont="1" applyFill="1" applyBorder="1" applyAlignment="1">
      <alignment horizontal="left"/>
    </xf>
    <xf numFmtId="0" fontId="8" fillId="9" borderId="5" xfId="0" applyFont="1" applyFill="1" applyBorder="1"/>
    <xf numFmtId="0" fontId="8" fillId="9" borderId="11" xfId="0" applyFont="1" applyFill="1" applyBorder="1" applyAlignment="1">
      <alignment horizontal="left"/>
    </xf>
    <xf numFmtId="9" fontId="8" fillId="9" borderId="11" xfId="0" applyNumberFormat="1" applyFont="1" applyFill="1" applyBorder="1" applyAlignment="1">
      <alignment horizontal="left"/>
    </xf>
    <xf numFmtId="0" fontId="8" fillId="9" borderId="6" xfId="0" applyFont="1" applyFill="1" applyBorder="1" applyAlignment="1">
      <alignment horizontal="left"/>
    </xf>
    <xf numFmtId="0" fontId="8" fillId="9" borderId="7" xfId="0" applyFont="1" applyFill="1" applyBorder="1"/>
    <xf numFmtId="0" fontId="4" fillId="0" borderId="3" xfId="0" applyFont="1" applyBorder="1" applyAlignment="1">
      <alignment horizontal="left" indent="35"/>
    </xf>
    <xf numFmtId="0" fontId="4" fillId="0" borderId="1" xfId="0" applyFont="1" applyBorder="1" applyAlignment="1">
      <alignment horizontal="left" indent="35"/>
    </xf>
    <xf numFmtId="0" fontId="4" fillId="0" borderId="4" xfId="0" applyFont="1" applyBorder="1" applyAlignment="1">
      <alignment horizontal="left" indent="35"/>
    </xf>
    <xf numFmtId="0" fontId="7" fillId="0" borderId="8" xfId="0" applyFont="1" applyBorder="1" applyAlignment="1">
      <alignment horizontal="left" indent="30"/>
    </xf>
    <xf numFmtId="0" fontId="7" fillId="0" borderId="9" xfId="0" applyFont="1" applyBorder="1" applyAlignment="1">
      <alignment horizontal="left" indent="30"/>
    </xf>
    <xf numFmtId="0" fontId="5" fillId="11" borderId="2" xfId="0" applyFont="1" applyFill="1" applyBorder="1"/>
    <xf numFmtId="0" fontId="5" fillId="12" borderId="2" xfId="0" applyFont="1" applyFill="1" applyBorder="1"/>
    <xf numFmtId="9" fontId="5" fillId="12" borderId="2" xfId="0" applyNumberFormat="1" applyFont="1" applyFill="1" applyBorder="1"/>
    <xf numFmtId="0" fontId="4" fillId="12" borderId="2" xfId="0" applyFont="1" applyFill="1" applyBorder="1"/>
    <xf numFmtId="9" fontId="4" fillId="12" borderId="2" xfId="0" applyNumberFormat="1" applyFont="1" applyFill="1" applyBorder="1"/>
    <xf numFmtId="0" fontId="5" fillId="12" borderId="10" xfId="0" applyFont="1" applyFill="1" applyBorder="1"/>
    <xf numFmtId="9" fontId="5" fillId="12" borderId="10" xfId="0" applyNumberFormat="1" applyFont="1" applyFill="1" applyBorder="1"/>
    <xf numFmtId="0" fontId="6" fillId="8" borderId="0" xfId="0" applyFont="1" applyFill="1"/>
  </cellXfs>
  <cellStyles count="4">
    <cellStyle name="Accent2" xfId="2" builtinId="33"/>
    <cellStyle name="Accent6" xfId="3" builtinId="49"/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C8E0FC"/>
      <color rgb="FF7BC0F9"/>
      <color rgb="FF934BC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95" zoomScaleNormal="95" workbookViewId="0">
      <selection activeCell="C9" sqref="C9"/>
    </sheetView>
  </sheetViews>
  <sheetFormatPr defaultRowHeight="15" x14ac:dyDescent="0.25"/>
  <cols>
    <col min="1" max="1" width="49.42578125" customWidth="1"/>
    <col min="2" max="2" width="7.7109375" customWidth="1"/>
    <col min="3" max="3" width="9" customWidth="1"/>
    <col min="4" max="4" width="9.85546875" customWidth="1"/>
    <col min="5" max="5" width="41.42578125" customWidth="1"/>
    <col min="6" max="6" width="9.85546875" customWidth="1"/>
    <col min="7" max="7" width="28.28515625" customWidth="1"/>
  </cols>
  <sheetData>
    <row r="1" spans="1:8" ht="28.5" x14ac:dyDescent="0.55000000000000004">
      <c r="A1" s="46" t="s">
        <v>10</v>
      </c>
      <c r="B1" s="47"/>
      <c r="C1" s="47"/>
      <c r="D1" s="47"/>
      <c r="E1" s="47"/>
      <c r="F1" s="47"/>
      <c r="G1" s="4"/>
      <c r="H1" s="5"/>
    </row>
    <row r="2" spans="1:8" ht="28.5" x14ac:dyDescent="0.55000000000000004">
      <c r="A2" s="6" t="s">
        <v>0</v>
      </c>
      <c r="B2" s="33">
        <v>1900</v>
      </c>
      <c r="C2" s="34" t="s">
        <v>1</v>
      </c>
      <c r="D2" s="34" t="s">
        <v>2</v>
      </c>
      <c r="E2" s="6" t="s">
        <v>22</v>
      </c>
      <c r="F2" s="6" t="s">
        <v>3</v>
      </c>
      <c r="G2" s="7" t="s">
        <v>4</v>
      </c>
      <c r="H2" s="8"/>
    </row>
    <row r="3" spans="1:8" ht="28.5" x14ac:dyDescent="0.55000000000000004">
      <c r="A3" s="9" t="s">
        <v>5</v>
      </c>
      <c r="B3" s="9">
        <v>200</v>
      </c>
      <c r="C3" s="9" t="s">
        <v>6</v>
      </c>
      <c r="D3" s="28">
        <f>B2*B3</f>
        <v>380000</v>
      </c>
      <c r="E3" s="29">
        <f>D3*B5</f>
        <v>76000</v>
      </c>
      <c r="F3" s="29">
        <f>D3-E3</f>
        <v>304000</v>
      </c>
      <c r="G3" s="30">
        <f>G14</f>
        <v>304000</v>
      </c>
      <c r="H3" s="10"/>
    </row>
    <row r="4" spans="1:8" ht="28.5" x14ac:dyDescent="0.55000000000000004">
      <c r="A4" s="11" t="s">
        <v>9</v>
      </c>
      <c r="B4" s="12">
        <v>100</v>
      </c>
      <c r="C4" s="12" t="s">
        <v>6</v>
      </c>
      <c r="D4" s="31">
        <f>B2*B4</f>
        <v>190000</v>
      </c>
      <c r="E4" s="31">
        <f>D4*B5</f>
        <v>38000</v>
      </c>
      <c r="F4" s="31">
        <f>D4-E4</f>
        <v>152000</v>
      </c>
      <c r="G4" s="32">
        <f>C11</f>
        <v>76000</v>
      </c>
      <c r="H4" s="10"/>
    </row>
    <row r="5" spans="1:8" ht="28.5" x14ac:dyDescent="0.55000000000000004">
      <c r="A5" s="35" t="s">
        <v>7</v>
      </c>
      <c r="B5" s="36">
        <v>0.2</v>
      </c>
      <c r="C5" s="35"/>
      <c r="D5" s="35">
        <f>(D3+D4)*B5</f>
        <v>114000</v>
      </c>
      <c r="E5" s="37"/>
      <c r="F5" s="37"/>
      <c r="G5" s="38"/>
      <c r="H5" s="10"/>
    </row>
    <row r="6" spans="1:8" ht="28.5" x14ac:dyDescent="0.55000000000000004">
      <c r="A6" s="39" t="s">
        <v>8</v>
      </c>
      <c r="B6" s="40">
        <v>0.8</v>
      </c>
      <c r="C6" s="39"/>
      <c r="D6" s="39">
        <f>(D3+D4)*B6</f>
        <v>456000</v>
      </c>
      <c r="E6" s="41"/>
      <c r="F6" s="41"/>
      <c r="G6" s="42"/>
      <c r="H6" s="10"/>
    </row>
    <row r="7" spans="1:8" ht="29.25" x14ac:dyDescent="0.6">
      <c r="A7" s="43" t="s">
        <v>11</v>
      </c>
      <c r="B7" s="44"/>
      <c r="C7" s="44"/>
      <c r="D7" s="44"/>
      <c r="E7" s="44"/>
      <c r="F7" s="44"/>
      <c r="G7" s="45"/>
      <c r="H7" s="2"/>
    </row>
    <row r="8" spans="1:8" ht="29.25" x14ac:dyDescent="0.6">
      <c r="A8" s="48" t="s">
        <v>12</v>
      </c>
      <c r="B8" s="48" t="s">
        <v>13</v>
      </c>
      <c r="C8" s="48" t="s">
        <v>2</v>
      </c>
      <c r="D8" s="15"/>
      <c r="E8" s="16" t="s">
        <v>20</v>
      </c>
      <c r="F8" s="16" t="s">
        <v>13</v>
      </c>
      <c r="G8" s="17" t="s">
        <v>2</v>
      </c>
      <c r="H8" s="2"/>
    </row>
    <row r="9" spans="1:8" ht="29.25" x14ac:dyDescent="0.6">
      <c r="A9" s="49" t="s">
        <v>15</v>
      </c>
      <c r="B9" s="50">
        <v>0.1</v>
      </c>
      <c r="C9" s="49">
        <f>F4*B9</f>
        <v>15200</v>
      </c>
      <c r="D9" s="3"/>
      <c r="E9" s="18" t="s">
        <v>21</v>
      </c>
      <c r="F9" s="19">
        <v>0.05</v>
      </c>
      <c r="G9" s="20">
        <f>F3*F9</f>
        <v>15200</v>
      </c>
      <c r="H9" s="2"/>
    </row>
    <row r="10" spans="1:8" ht="29.25" x14ac:dyDescent="0.6">
      <c r="A10" s="49" t="s">
        <v>14</v>
      </c>
      <c r="B10" s="50">
        <v>0.3</v>
      </c>
      <c r="C10" s="49">
        <f>F4*B10</f>
        <v>45600</v>
      </c>
      <c r="D10" s="3"/>
      <c r="E10" s="18" t="s">
        <v>14</v>
      </c>
      <c r="F10" s="19">
        <v>0.4</v>
      </c>
      <c r="G10" s="20">
        <f>F3*F10</f>
        <v>121600</v>
      </c>
      <c r="H10" s="2"/>
    </row>
    <row r="11" spans="1:8" ht="29.25" x14ac:dyDescent="0.6">
      <c r="A11" s="51" t="s">
        <v>16</v>
      </c>
      <c r="B11" s="52">
        <v>0.5</v>
      </c>
      <c r="C11" s="51">
        <f>F4*B11</f>
        <v>76000</v>
      </c>
      <c r="D11" s="14"/>
      <c r="E11" s="21" t="s">
        <v>16</v>
      </c>
      <c r="F11" s="22">
        <v>0.45</v>
      </c>
      <c r="G11" s="23">
        <f>F3*F11</f>
        <v>136800</v>
      </c>
      <c r="H11" s="2"/>
    </row>
    <row r="12" spans="1:8" ht="29.25" x14ac:dyDescent="0.6">
      <c r="A12" s="49" t="s">
        <v>17</v>
      </c>
      <c r="B12" s="50">
        <v>0.03</v>
      </c>
      <c r="C12" s="49">
        <f>F4*B12</f>
        <v>4560</v>
      </c>
      <c r="D12" s="3"/>
      <c r="E12" s="18" t="s">
        <v>17</v>
      </c>
      <c r="F12" s="19">
        <v>0.1</v>
      </c>
      <c r="G12" s="20">
        <f>F3*F12</f>
        <v>30400</v>
      </c>
      <c r="H12" s="2"/>
    </row>
    <row r="13" spans="1:8" ht="29.25" x14ac:dyDescent="0.6">
      <c r="A13" s="49" t="s">
        <v>18</v>
      </c>
      <c r="B13" s="50">
        <v>0.03</v>
      </c>
      <c r="C13" s="49">
        <f>F4*B13</f>
        <v>4560</v>
      </c>
      <c r="D13" s="3"/>
      <c r="E13" s="18"/>
      <c r="F13" s="18"/>
      <c r="G13" s="20"/>
      <c r="H13" s="2"/>
    </row>
    <row r="14" spans="1:8" ht="29.25" x14ac:dyDescent="0.6">
      <c r="A14" s="53" t="s">
        <v>19</v>
      </c>
      <c r="B14" s="54">
        <v>0.04</v>
      </c>
      <c r="C14" s="53">
        <f>F4*B14</f>
        <v>6080</v>
      </c>
      <c r="D14" s="3"/>
      <c r="E14" s="24"/>
      <c r="F14" s="25">
        <f>SUM(F9:F13)</f>
        <v>1</v>
      </c>
      <c r="G14" s="23">
        <f>F3*F14</f>
        <v>304000</v>
      </c>
      <c r="H14" s="2"/>
    </row>
    <row r="15" spans="1:8" ht="29.25" x14ac:dyDescent="0.6">
      <c r="A15" s="49"/>
      <c r="B15" s="50">
        <f>SUM(B9:B14)</f>
        <v>1</v>
      </c>
      <c r="C15" s="49">
        <f>F4*B15</f>
        <v>152000</v>
      </c>
      <c r="D15" s="3"/>
      <c r="E15" s="26"/>
      <c r="F15" s="26"/>
      <c r="G15" s="27"/>
      <c r="H15" s="2"/>
    </row>
    <row r="16" spans="1:8" ht="16.5" x14ac:dyDescent="0.35">
      <c r="A16" s="55"/>
      <c r="B16" s="55"/>
      <c r="C16" s="55"/>
      <c r="D16" s="13"/>
      <c r="E16" s="1"/>
      <c r="F16" s="1"/>
      <c r="G16" s="1"/>
      <c r="H16" s="1"/>
    </row>
  </sheetData>
  <mergeCells count="2">
    <mergeCell ref="A1:F1"/>
    <mergeCell ref="A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2018-07-17T02:09:58Z</dcterms:created>
  <dcterms:modified xsi:type="dcterms:W3CDTF">2018-07-17T03:52:28Z</dcterms:modified>
</cp:coreProperties>
</file>