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commentsmeta11"/>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 sheetId="1" r:id="rId4"/>
    <sheet state="visible" name="Activities" sheetId="2" r:id="rId5"/>
    <sheet state="visible" name="SPV capitalization" sheetId="3" r:id="rId6"/>
    <sheet state="visible" name="Licensing" sheetId="4" r:id="rId7"/>
    <sheet state="visible" name="Employees -  Training &amp; Onboard" sheetId="5" r:id="rId8"/>
    <sheet state="visible" name="Contingency Risk Scenario" sheetId="6" r:id="rId9"/>
    <sheet state="visible" name="Audit Protocol SOPs" sheetId="7" r:id="rId10"/>
    <sheet state="visible" name="SOPs" sheetId="8" r:id="rId11"/>
    <sheet state="visible" name="POS System" sheetId="9" r:id="rId12"/>
    <sheet state="visible" name="Equipment by Themes" sheetId="10" r:id="rId13"/>
    <sheet state="visible" name="Supplier Directory" sheetId="11" r:id="rId14"/>
    <sheet state="visible" name="Equipment+ Supplier by Theme" sheetId="12" r:id="rId15"/>
    <sheet state="visible" name="Food Supplier by Theme" sheetId="13" r:id="rId16"/>
    <sheet state="visible" name="Supply Chain" sheetId="14" r:id="rId17"/>
    <sheet state="visible" name="Store size - Rental by Themes" sheetId="15" r:id="rId18"/>
    <sheet state="visible" name="Equipment Financing Companies" sheetId="16" r:id="rId19"/>
    <sheet state="visible" name="Unit Economics+KPI" sheetId="17" r:id="rId20"/>
    <sheet state="hidden" name="Copy of Equipment by Themes" sheetId="18" r:id="rId21"/>
    <sheet state="visible" name="Clonability Score Framework" sheetId="19" r:id="rId22"/>
    <sheet state="visible" name="Post Acq-Cap Structure" sheetId="20" r:id="rId23"/>
    <sheet state="visible" name="PMI Timeline + Post Marterm " sheetId="21" r:id="rId24"/>
    <sheet state="hidden" name="Zoning Analysis" sheetId="22" r:id="rId25"/>
    <sheet state="hidden" name="Store Lease Analysis" sheetId="23" r:id="rId26"/>
    <sheet state="hidden" name="Partners Support" sheetId="24" r:id="rId27"/>
  </sheets>
  <definedNames>
    <definedName hidden="1" localSheetId="3" name="_xlnm._FilterDatabase">Licensing!$A$1:$I$18</definedName>
    <definedName hidden="1" localSheetId="4" name="_xlnm._FilterDatabase">'Employees -  Training &amp; Onboard'!$A$1:$K$3</definedName>
    <definedName hidden="1" localSheetId="8" name="_xlnm._FilterDatabase">'POS System'!$A$2:$O$13</definedName>
    <definedName hidden="1" localSheetId="10" name="_xlnm._FilterDatabase">'Supplier Directory'!$A$1:$H$119</definedName>
    <definedName hidden="1" localSheetId="11" name="_xlnm._FilterDatabase">'Equipment+ Supplier by Theme'!$B$1:$K$298</definedName>
    <definedName hidden="1" localSheetId="14" name="_xlnm._FilterDatabase">'Store size - Rental by Themes'!$A$45:$L$79</definedName>
    <definedName hidden="1" localSheetId="15" name="_xlnm._FilterDatabase">'Equipment Financing Companies'!$A$1:$G$7</definedName>
    <definedName hidden="1" localSheetId="19" name="_xlnm._FilterDatabase">'Post Acq-Cap Structure'!$A$4:$I$6</definedName>
  </definedNames>
  <calcPr/>
  <extLst>
    <ext uri="GoogleSheetsCustomDataVersion2">
      <go:sheetsCustomData xmlns:go="http://customooxmlschemas.google.com/" r:id="rId28" roundtripDataChecksum="sUBeJvd3QuWCin+Tcv1QriH3zNHk6FYuzKK2+m1q8T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6">
      <text>
        <t xml:space="preserve">======
ID#AAABp9xHcv0
salesauto    (2025-08-17 17:24:34)
Contingency fund allocation or Working cap money utilisation</t>
      </text>
    </comment>
    <comment authorId="0" ref="A7">
      <text>
        <t xml:space="preserve">======
ID#AAABoyPZ54g
Mohammed    (2025-08-05 10:48:02)
Will decrease with bulk discounts</t>
      </text>
    </comment>
    <comment authorId="0" ref="B41">
      <text>
        <t xml:space="preserve">======
ID#AAABoyPZ54Y
Mohammed    (2025-08-05 10:48:02)
Use BMO electronic account for free unlimited transactions</t>
      </text>
    </comment>
    <comment authorId="0" ref="A33">
      <text>
        <t xml:space="preserve">======
ID#AAABoyPZ54U
Mohammed    (2025-08-05 10:48:02)
We assume 10 employees and $1k per employee</t>
      </text>
    </comment>
    <comment authorId="0" ref="A14">
      <text>
        <t xml:space="preserve">======
ID#AAABoyPZ54c
Mohammed    (2025-08-05 10:48:02)
Damages and fines to be potentially incurred over LMEs</t>
      </text>
    </comment>
    <comment authorId="0" ref="A30">
      <text>
        <t xml:space="preserve">======
ID#AAABoyPZ54Q
Mohammed    (2025-08-05 10:48:02)
$658 + $0.75 per perso n capacity (can't exceed $800 if too high cap)
Source: https://www.legisquebec.gouv.qc.ca/en/document/cr/p-9.1%2C%20r.%203?utm_source=chatgpt.com</t>
      </text>
    </comment>
    <comment authorId="0" ref="A31">
      <text>
        <t xml:space="preserve">======
ID#AAABoyPZ54I
Mohammed    (2025-08-05 10:48:02)
Highly variable by burough, property size, and property value</t>
      </text>
    </comment>
    <comment authorId="0" ref="A36">
      <text>
        <t xml:space="preserve">======
ID#AAABoyPZ54M
Mohammed    (2025-08-05 10:48:02)
In case trust is broken or need to convince supplier to service us beyond usual delivery perimeter</t>
      </text>
    </comment>
    <comment authorId="0" ref="A28">
      <text>
        <t xml:space="preserve">======
ID#AAABoyPZ538
Mohammed    (2025-08-05 10:48:02)
At least one staff member should be trained
Source: https://www.ithq.qc.ca/en/training-courses-and-certifications/formation-hygiene-et-salubrite-alimentaire-gestionnaire-manuel-inclus/?utm_source=chatgpt.com</t>
      </text>
    </comment>
    <comment authorId="0" ref="A34">
      <text>
        <t xml:space="preserve">======
ID#AAABoyPZ54A
Mohammed    (2025-08-05 10:48:02)
Roughly $80/employee, 10 employees, 2 outfits each</t>
      </text>
    </comment>
    <comment authorId="0" ref="A5">
      <text>
        <t xml:space="preserve">======
ID#AAABoyPZ54E
Mohammed    (2025-08-05 10:48:02)
Simplification: We assume the SPV starts on an April</t>
      </text>
    </comment>
    <comment authorId="0" ref="A25">
      <text>
        <t xml:space="preserve">======
ID#AAABoyPZ534
Mohammed    (2025-08-05 10:48:02)
Need to include restaurant burough in scenario analysis for more precise estimates</t>
      </text>
    </comment>
    <comment authorId="0" ref="A8">
      <text>
        <t xml:space="preserve">======
ID#AAABoyPZ530
Mohammed    (2025-08-05 10:48:02)
They charge $0 fees for accounts that don't involve cash</t>
      </text>
    </comment>
    <comment authorId="0" ref="A35">
      <text>
        <t xml:space="preserve">======
ID#AAABoyPZ53w
Mohammed    (2025-08-05 10:48:02)
POS migration and setup</t>
      </text>
    </comment>
    <comment authorId="0" ref="A26">
      <text>
        <t xml:space="preserve">======
ID#AAABoyPZ53s
Mohammed    (2025-08-05 10:48:02)
Variable by burough, we inserted the maximal fee: $944
Source: https://montreal.ca/en/how-to/get-occupancy-permit-commercial-industrial-or-professional-activity?arrondissement=MTN</t>
      </text>
    </comment>
    <comment authorId="0" ref="A4">
      <text>
        <t xml:space="preserve">======
ID#AAABoyPZ53g
Mohammed    (2025-08-05 10:48:02)
Will decrease with bulk discounts</t>
      </text>
    </comment>
    <comment authorId="0" ref="B40">
      <text>
        <t xml:space="preserve">======
ID#AAABoyPZ53o
Mohammed    (2025-08-05 10:48:02)
Our accounting partner will take</t>
      </text>
    </comment>
    <comment authorId="0" ref="B38">
      <text>
        <t xml:space="preserve">======
ID#AAABoyPZ53k
Mohammed    (2025-08-05 10:48:02)
Assumes we have a landlord SPV for every deal
New terms agreed upon, with KPIs and ruthless enforcement by landlord SPV</t>
      </text>
    </comment>
    <comment authorId="0" ref="A20">
      <text>
        <t xml:space="preserve">======
ID#AAABoyPZ53Y
Mohammed    (2025-08-05 10:48:02)
Plumbing, HVAC, heating system, other items required for compliance</t>
      </text>
    </comment>
    <comment authorId="0" ref="B39">
      <text>
        <t xml:space="preserve">======
ID#AAABoyPZ53U
Mohammed    (2025-08-05 10:48:02)
We make employees sign waivers for any past broken labor regulation before giving them their bonuses</t>
      </text>
    </comment>
    <comment authorId="0" ref="A13">
      <text>
        <t xml:space="preserve">======
ID#AAABoyPZ53c
Mohammed    (2025-08-05 10:48:02)
Litigation + deal paperwork + LMEs 
40% initial safety margin, lower after POC acquisitions`</t>
      </text>
    </comment>
    <comment authorId="0" ref="A32">
      <text>
        <t xml:space="preserve">======
ID#AAABoyPZ53Q
Mohammed    (2025-08-05 10:48:02)
In case owner did not make the preference payments beforehand</t>
      </text>
    </comment>
    <comment authorId="0" ref="A12">
      <text>
        <t xml:space="preserve">======
ID#AAABoyPZ53M
Mohammed    (2025-08-05 10:48:02)
30% of debt's face value</t>
      </text>
    </comment>
    <comment authorId="0" ref="A29">
      <text>
        <t xml:space="preserve">======
ID#AAABoyPZ53I
Mohammed    (2025-08-05 10:48:02)
Highly variable across buroughs
$150 application + $15 per square meter</t>
      </text>
    </comment>
    <comment authorId="0" ref="A18">
      <text>
        <t xml:space="preserve">======
ID#AAABoyPZ53E
Mohammed    (2025-08-05 10:48:02)
Eg. Bigger kitchen required</t>
      </text>
    </comment>
  </commentList>
  <extLst>
    <ext uri="GoogleSheetsCustomDataVersion2">
      <go:sheetsCustomData xmlns:go="http://customooxmlschemas.google.com/" r:id="rId1" roundtripDataSignature="AMtx7mgDtR9GE+G0AfBm5X3YuHw2RoryZ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Already exists
======</t>
      </text>
    </comment>
    <comment authorId="0" ref="E15">
      <text>
        <t xml:space="preserve">======
ID#AAABo-n0Sm4
salesauto    (2025-08-06 14:22:02)
https://montreal.ca/en/articles/cost-renovation-permit-2715</t>
      </text>
    </comment>
    <comment authorId="0" ref="E14">
      <text>
        <t xml:space="preserve">======
ID#AAABo-n0Sms
salesauto    (2025-08-06 13:55:00)
https://montreal.ca/en/how-to/get-occupancy-permit-commercial-industrial-or-professional-activity?</t>
      </text>
    </comment>
    <comment authorId="0" ref="E7">
      <text>
        <t xml:space="preserve">======
ID#AAABo-n0Smo
salesauto    (2025-08-06 13:52:04)
https://depquebec.com/en/3-ready-to-eat/</t>
      </text>
    </comment>
    <comment authorId="0" ref="F3">
      <text>
        <t xml:space="preserve">======
ID#AAABo-n0Smk
salesauto    (2025-08-06 13:47:11)
https://depquebec.com/en/3-ready-to-eat</t>
      </text>
    </comment>
    <comment authorId="0" ref="F2">
      <text>
        <t xml:space="preserve">======
ID#AAABo-n0Smg
salesauto    (2025-08-06 13:43:15)
https://www.quebec.ca/entreprises-et-travailleurs-autonomes/tarifs-registraire-entreprises/societe-par-actions</t>
      </text>
    </comment>
    <comment authorId="0" ref="C1">
      <text>
        <t xml:space="preserve">======
ID#AAABo-n0Sl4
salesauto    (2025-08-06 13:25:09)
https://services.bizpal-perle.ca/results#</t>
      </text>
    </comment>
  </commentList>
  <extLst>
    <ext uri="GoogleSheetsCustomDataVersion2">
      <go:sheetsCustomData xmlns:go="http://customooxmlschemas.google.com/" r:id="rId1" roundtripDataSignature="AMtx7miODGQYLkh18gfacjVVClTVdUQX6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7">
      <text>
        <t xml:space="preserve">======
ID#AAABo8qS1fY
salesauto    (2025-08-07 12:31:32)
https://www.escoffier.edu/blog/food-entrepreneurship/how-many-employees-does-it-take-to-run-a-restaurant/
https://www.qwick.com/blog/restaurant-staffing-guide</t>
      </text>
    </comment>
    <comment authorId="0" ref="B36">
      <text>
        <t xml:space="preserve">======
ID#AAABo_sJhQA
salesauto    (2025-08-07 05:13:42)
https://www.branchapp.com/blog/use-this-checklist-to-onboard-new-restaurant-employees</t>
      </text>
    </comment>
    <comment authorId="0" ref="B33">
      <text>
        <t xml:space="preserve">======
ID#AAABo7v0jpw
salesauto    (2025-08-06 18:33:06)
https://onboardingfaq.com/restaurant-employee-onboarding-process/</t>
      </text>
    </comment>
    <comment authorId="0" ref="B22">
      <text>
        <t xml:space="preserve">======
ID#AAABo-n0Sm8
salesauto    (2025-08-06 15:13:41)
https://www.pushoperations.com/blog/the-cost-of-seasonal-hiring</t>
      </text>
    </comment>
  </commentList>
  <extLst>
    <ext uri="GoogleSheetsCustomDataVersion2">
      <go:sheetsCustomData xmlns:go="http://customooxmlschemas.google.com/" r:id="rId1" roundtripDataSignature="AMtx7mhIjFuMh3Vz4ibvXs/ibKdnC4I6IA=="/>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ID#AAABqAGu068
salesauto    (2025-08-20 18:37:41)
https://goaudits.com/ - Subscribe for digital Internal Control Audit</t>
      </text>
    </comment>
  </commentList>
  <extLst>
    <ext uri="GoogleSheetsCustomDataVersion2">
      <go:sheetsCustomData xmlns:go="http://customooxmlschemas.google.com/" r:id="rId1" roundtripDataSignature="AMtx7mjyH4OBkWJVmWHIqW0fBiOTJb5m4A=="/>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
      <text>
        <t xml:space="preserve">======
ID#AAABo_sJhR0
salesauto    (2025-08-07 08:44:01)
QSR Focused</t>
      </text>
    </comment>
    <comment authorId="0" ref="C6">
      <text>
        <t xml:space="preserve">======
ID#AAABo_sJhRk
salesauto    (2025-08-07 07:39:43)
https://www.myr.io/pricing</t>
      </text>
    </comment>
    <comment authorId="0" ref="A13">
      <text>
        <t xml:space="preserve">======
ID#AAABo_sJhRg
salesauto    (2025-08-07 07:38:14)
https://www.myr.io/pricing</t>
      </text>
    </comment>
    <comment authorId="0" ref="C5">
      <text>
        <t xml:space="preserve">======
ID#AAABo_sJhRc
salesauto    (2025-08-07 07:37:28)
find out Custom price for additional premium features</t>
      </text>
    </comment>
    <comment authorId="0" ref="I7">
      <text>
        <t xml:space="preserve">======
ID#AAABo_sJhRM
salesauto    (2025-08-07 07:05:33)
https://www.canadapossystems.com/restaurant/</t>
      </text>
    </comment>
    <comment authorId="0" ref="I6">
      <text>
        <t xml:space="preserve">======
ID#AAABo_sJhRI
salesauto    (2025-08-07 07:05:11)
https://www.canadapossystems.com/restaurant/</t>
      </text>
    </comment>
    <comment authorId="0" ref="B7">
      <text>
        <t xml:space="preserve">======
ID#AAABo_sJhQ8
salesauto    (2025-08-07 07:04:35)
https://squareup.com/us/en/the-bottom-line/operating-your-business/best-restaurant-pos-system
https://squareup.com/us/en/pricing</t>
      </text>
    </comment>
    <comment authorId="0" ref="B6">
      <text>
        <t xml:space="preserve">======
ID#AAABo_sJhQ4
salesauto    (2025-08-07 07:03:27)
https://www.canadapossystems.com/restaurant/</t>
      </text>
    </comment>
    <comment authorId="0" ref="I5">
      <text>
        <t xml:space="preserve">======
ID#AAABo_sJhQ0
salesauto    (2025-08-07 07:02:42)
https://www.forbes.com/advisor/ca/business/software/best-restaurant-pos-systems/</t>
      </text>
    </comment>
    <comment authorId="0" ref="B5">
      <text>
        <t xml:space="preserve">======
ID#AAABo_sJhQw
salesauto    (2025-08-07 07:01:08)
https://www.expertmarket.com/ca/pos/best-pos-for-restaurants
https://pos.toasttab.com/pricing</t>
      </text>
    </comment>
    <comment authorId="0" ref="B4">
      <text>
        <t xml:space="preserve">======
ID#AAABo_sJhQs
salesauto    (2025-08-07 06:57:59)
https://www.canadapossystems.com/restaurant/
https://www.touchbistro.com/pricing/</t>
      </text>
    </comment>
    <comment authorId="0" ref="I4">
      <text>
        <t xml:space="preserve">======
ID#AAABo_sJhQo
salesauto    (2025-08-07 06:56:17)
https://www.merchantmaverick.com/best-canadian-pos-system/</t>
      </text>
    </comment>
    <comment authorId="0" ref="I3">
      <text>
        <t xml:space="preserve">======
ID#AAABo_sJhQk
salesauto    (2025-08-07 06:52:51)
https://squareup.com/us/en/the-bottom-line/operating-your-business/best-restaurant-pos-system</t>
      </text>
    </comment>
    <comment authorId="0" ref="B3">
      <text>
        <t xml:space="preserve">======
ID#AAABo_sJhQg
salesauto    (2025-08-07 06:50:15)
https://www.canadapossystems.com/restaurant/
https://www.lightspeedhq.com/pos/restaurant/pricing/</t>
      </text>
    </comment>
  </commentList>
  <extLst>
    <ext uri="GoogleSheetsCustomDataVersion2">
      <go:sheetsCustomData xmlns:go="http://customooxmlschemas.google.com/" r:id="rId1" roundtripDataSignature="AMtx7miZT2OP8yemS96AgUW88tE2Z8Dc7w=="/>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E55">
      <text>
        <t xml:space="preserve">======
ID#AAABpEGDeLM
salesauto    (2025-08-09 08:39:37)
energy-efficient HVAC systems</t>
      </text>
    </comment>
    <comment authorId="0" ref="D64">
      <text>
        <t xml:space="preserve">======
ID#AAABo8qS1fA
salesauto    (2025-08-07 11:22:47)
Bulk purchasing or refurbishment across locations
======
ID#AAABo8qS1e8
salesauto    (2025-08-07 11:14:25)
Bulk purchasing or refurbishment across locations</t>
      </text>
    </comment>
    <comment authorId="0" ref="B64">
      <text>
        <t xml:space="preserve">======
ID#AAABo-LbSdw
salesauto    (2025-08-06 10:05:59)
As per WoK Box - Thai - Asian theme</t>
      </text>
    </comment>
  </commentList>
  <extLst>
    <ext uri="GoogleSheetsCustomDataVersion2">
      <go:sheetsCustomData xmlns:go="http://customooxmlschemas.google.com/" r:id="rId1" roundtripDataSignature="AMtx7mjFyb0/SdBHW1sli5YVHID/03gA8w=="/>
    </ext>
  </extL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9">
      <text>
        <t xml:space="preserve">======
ID#AAABpYUSxms
salesauto    (2025-08-16 14:22:25)
Imperial Dade is the leading distributor of foodservice packaging, commercial cleaning supplies, janitorial equipment, and industrial packaging in North America.</t>
      </text>
    </comment>
    <comment authorId="0" ref="D34">
      <text>
        <t xml:space="preserve">======
ID#AAABpW3CD4g
salesauto    (2025-08-16 10:01:12)
Stainless Steel Equipment Categories</t>
      </text>
    </comment>
    <comment authorId="0" ref="I23">
      <text>
        <t xml:space="preserve">======
ID#AAABpW3CD4Q
salesauto    (2025-08-16 08:47:54)
https://www.airtox.ca/nettoyage-hote-commerciale-rive-nord-montreal.php</t>
      </text>
    </comment>
    <comment authorId="0" ref="I21">
      <text>
        <t xml:space="preserve">======
ID#AAABpW3CD4M
salesauto    (2025-08-16 08:29:00)
https://www.go-installation.com/fire-supression-system-systeme-extinction-incendie-montreal</t>
      </text>
    </comment>
    <comment authorId="0" ref="I20">
      <text>
        <t xml:space="preserve">======
ID#AAABpW3CD4I
salesauto    (2025-08-16 08:27:19)
https://ihcmsolution.ca/installation-de-hotte-de-cuisine-commerciale-montreal</t>
      </text>
    </comment>
    <comment authorId="0" ref="I19">
      <text>
        <t xml:space="preserve">======
ID#AAABpW3CD3Y
salesauto    (2025-08-16 07:58:04)
https://nettoyageimperial.ca/en/commercial-kitchen-hood-cleaning</t>
      </text>
    </comment>
    <comment authorId="0" ref="C17">
      <text>
        <t xml:space="preserve">======
ID#AAABpW3CD3U
salesauto    (2025-08-16 07:40:16)
Cleaning commercial kitchen hoods and grease filters</t>
      </text>
    </comment>
    <comment authorId="0" ref="F16">
      <text>
        <t xml:space="preserve">======
ID#AAABpW3CD3Q
salesauto    (2025-08-16 06:37:52)
https://www.cintas.com/local/canada/qc/montreal/uniform-services
Look at how a uniform service works</t>
      </text>
    </comment>
  </commentList>
  <extLst>
    <ext uri="GoogleSheetsCustomDataVersion2">
      <go:sheetsCustomData xmlns:go="http://customooxmlschemas.google.com/" r:id="rId1" roundtripDataSignature="AMtx7mhe65VggwTbRYKCHVV4n7EV8SGoUg=="/>
    </ext>
  </extL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85">
      <text>
        <t xml:space="preserve">======
ID#AAABph9IvVo
salesauto    (2025-08-13 12:25:03)
While Groupex serves the entire country, they don't have a specific office in Montreal. Their headquarters is in Edmonton.</t>
      </text>
    </comment>
  </commentList>
  <extLst>
    <ext uri="GoogleSheetsCustomDataVersion2">
      <go:sheetsCustomData xmlns:go="http://customooxmlschemas.google.com/" r:id="rId1" roundtripDataSignature="AMtx7mgMDrLiD6ZbbXLAc1kf3aZpP0ZFSA=="/>
    </ext>
  </extL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1">
      <text>
        <t xml:space="preserve">Great idea, but leave for after: Main goal is cloning, improvements come at the customer level, or months after the target is cash flow ready!
======</t>
      </text>
    </comment>
    <comment authorId="0" ref="D84">
      <text>
        <t xml:space="preserve">Inventory will be thrown out or consumed for a last meal. Maybe replace by SOP to empty and prepare storage for the new brand's inventory type
======</t>
      </text>
    </comment>
    <comment authorId="0" ref="E9">
      <text>
        <t xml:space="preserve">======
ID#AAABpgfNKt0
salesauto    (2025-08-12 05:28:17)
https://www.psgequity.com/news/meal-ticket-and-marketman-announce-merger-and-over-100-million-growth-investment-from-psg</t>
      </text>
    </comment>
    <comment authorId="0" ref="A122">
      <text>
        <t xml:space="preserve">======
ID#AAABpd84go8
salesauto    (2025-08-08 16:33:52)
https://www.gep.com/</t>
      </text>
    </comment>
    <comment authorId="0" ref="D98">
      <text>
        <t xml:space="preserve">======
ID#AAABpDAVOuk
salesauto    (2025-08-08 13:05:31)
Post PMI Acitivity</t>
      </text>
    </comment>
    <comment authorId="0" ref="D44">
      <text>
        <t xml:space="preserve">======
ID#AAABpCUTbbE
salesauto    (2025-08-08 10:33:42)
https://www.wwt.com/video/jack-in-the-box-case-study</t>
      </text>
    </comment>
  </commentList>
  <extLst>
    <ext uri="GoogleSheetsCustomDataVersion2">
      <go:sheetsCustomData xmlns:go="http://customooxmlschemas.google.com/" r:id="rId1" roundtripDataSignature="AMtx7mgzCmERX9Cln8ij2A5OqHGQZrfLIw=="/>
    </ext>
  </extL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8">
      <text>
        <t xml:space="preserve">======
ID#AAABpYS0mLc
salesauto    (2025-08-18 13:05:12)
https://www.lightspeedhq.com/blog/complete-guide-to-restaurant-profit-margins/</t>
      </text>
    </comment>
    <comment authorId="0" ref="I62">
      <text>
        <t xml:space="preserve">======
ID#AAABpjnPlPs
salesauto    (2025-08-15 14:32:56)
https://www.241pizza.com/franchising-program</t>
      </text>
    </comment>
    <comment authorId="0" ref="I51">
      <text>
        <t xml:space="preserve">======
ID#AAABpjnPlPk
salesauto    (2025-08-15 14:09:31)
https://www.st-hubert.com/en/franchising/qualifications.html</t>
      </text>
    </comment>
    <comment authorId="0" ref="I66">
      <text>
        <t xml:space="preserve">======
ID#AAABpjnPlPg
salesauto    (2025-08-15 13:58:32)
https://eatholymolli.com/franchise/</t>
      </text>
    </comment>
    <comment authorId="0" ref="G66">
      <text>
        <t xml:space="preserve">======
ID#AAABpjnPlPc
salesauto    (2025-08-15 13:58:21)
https://eatholymolli.com/franchise/</t>
      </text>
    </comment>
    <comment authorId="0" ref="I46">
      <text>
        <t xml:space="preserve">======
ID#AAABpjnPlPY
salesauto    (2025-08-15 13:52:47)
https://www.franchisedirectcanada.com/food-franchises/fatburger/</t>
      </text>
    </comment>
    <comment authorId="0" ref="I63">
      <text>
        <t xml:space="preserve">======
ID#AAABpjnPlPU
salesauto    (2025-08-15 13:40:47)
https://www.franchisedirectcanada.com/food-franchises/gabriel-pizza/</t>
      </text>
    </comment>
    <comment authorId="0" ref="I61">
      <text>
        <t xml:space="preserve">======
ID#AAABpjnPlPQ
salesauto    (2025-08-15 13:40:34)
https://www.franchisedirectcanada.com/food-franchises/gabriel-pizza/</t>
      </text>
    </comment>
    <comment authorId="0" ref="E45">
      <text>
        <t xml:space="preserve">======
ID#AAABpULWZ5w
salesauto    (2025-08-14 14:26:06)
https://www.loopnet.com/search/retail-space/saint-laurent-qc--canada/for-lease/
https://www.officespacerentals.ca/details-8340-local-commercial-sur-le-blvd-saint-laurent
https://www.cbre.com/insights/reports/canada-retail-rent-survey-h1-2025</t>
      </text>
    </comment>
    <comment authorId="0" ref="J45">
      <text>
        <t xml:space="preserve">======
ID#AAABpULWZ4M
salesauto    (2025-08-14 12:32:38)
Tables = Seats ÷ 2.5 
mix of 2-tops and 4-tops</t>
      </text>
    </comment>
    <comment authorId="0" ref="K45">
      <text>
        <t xml:space="preserve">======
ID#AAABpT_w6CE
salesauto    (2025-08-14 12:26:11)
Seat = FOH sq ft ÷ seat-density Seat density = 13-16 sq ft/seat
(FSR: 16; QSR/Café: 13).</t>
      </text>
    </comment>
    <comment authorId="0" ref="L45">
      <text>
        <t xml:space="preserve">======
ID#AAABpT_w6CA
salesauto    (2025-08-14 12:25:16)
BOH = Back of House
FOH = Front of House</t>
      </text>
    </comment>
    <comment authorId="0" ref="H45">
      <text>
        <t xml:space="preserve">======
ID#AAABpT_w6B8
salesauto    (2025-08-14 12:21:19)
Dinning Size =BOH/FOH</t>
      </text>
    </comment>
    <comment authorId="0" ref="I45">
      <text>
        <t xml:space="preserve">======
ID#AAABpT_w6B4
salesauto    (2025-08-14 12:19:15)
Restaurant Size = Kitchen Size + Dinning Size</t>
      </text>
    </comment>
    <comment authorId="0" ref="A63">
      <text>
        <t xml:space="preserve">======
ID#AAABpT_w6B0
salesauto    (2025-08-14 12:16:47)
DELCO - delivery and carry-out service</t>
      </text>
    </comment>
    <comment authorId="0" ref="A62">
      <text>
        <t xml:space="preserve">======
ID#AAABpT_w6Bw
salesauto    (2025-08-14 12:16:30)
DELCO - delivery and carry-out service</t>
      </text>
    </comment>
  </commentList>
  <extLst>
    <ext uri="GoogleSheetsCustomDataVersion2">
      <go:sheetsCustomData xmlns:go="http://customooxmlschemas.google.com/" r:id="rId1" roundtripDataSignature="AMtx7mj+Ay42hx7q1oeZfwFU5lyg11NvcQ=="/>
    </ext>
  </extL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0">
      <text>
        <t xml:space="preserve">======
ID#AAABpd_gH-E
salesauto    (2025-08-08 16:51:56)
This categorisation helps inform menu engineering decisions, such as featuring high-profit items in prominent positions on the menu or removing unprofitable dishes.</t>
      </text>
    </comment>
    <comment authorId="0" ref="A64">
      <text>
        <t xml:space="preserve">======
ID#AAABpd_gH98
salesauto    (2025-08-08 16:44:36)
gathered through various methods, such as surveys, online reviews or feedback cards.
to identify areas of excellence and areas in need of improvement, providing a framework to address common complaints, implement suggested improvements and capitalise on strengths.</t>
      </text>
    </comment>
    <comment authorId="0" ref="A62">
      <text>
        <t xml:space="preserve">======
ID#AAABpd_gH94
salesauto    (2025-08-08 16:43:21)
the frequency of mistakes; incorrectly rung items in a POS system can lead to lost revenue (when undercharged), overcharged customers (who become unhappy) and poor team morale.</t>
      </text>
    </comment>
    <comment authorId="0" ref="B37">
      <text>
        <t xml:space="preserve">======
ID#AAABo-n0SkY
salesauto    (2025-08-06 11:31:55)
as per S&amp;P</t>
      </text>
    </comment>
  </commentList>
  <extLst>
    <ext uri="GoogleSheetsCustomDataVersion2">
      <go:sheetsCustomData xmlns:go="http://customooxmlschemas.google.com/" r:id="rId1" roundtripDataSignature="AMtx7mix7IM9yAsNxqlOsvgaf31kkJnucQ=="/>
    </ext>
  </extL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2">
      <text>
        <t xml:space="preserve">======
ID#AAABpDCgBKw
salesauto    (2025-08-08 15:49:28)
https://umbrex.com/resources/how-industries-work/how-the-quick-service-restaurant-industry-works/#:~:text=Food%20Producers%20&amp;%20Ingredient%20Manufacturers:%20These,potato%20varieties%20for%20McDonald's%20fries).</t>
      </text>
    </comment>
  </commentList>
  <extLst>
    <ext uri="GoogleSheetsCustomDataVersion2">
      <go:sheetsCustomData xmlns:go="http://customooxmlschemas.google.com/" r:id="rId1" roundtripDataSignature="AMtx7mgMGSl2A6PATJk80filIpoUIj2HZg=="/>
    </ext>
  </extLst>
</comments>
</file>

<file path=xl/sharedStrings.xml><?xml version="1.0" encoding="utf-8"?>
<sst xmlns="http://schemas.openxmlformats.org/spreadsheetml/2006/main" count="5142" uniqueCount="3287">
  <si>
    <t>S.No</t>
  </si>
  <si>
    <t>TOC</t>
  </si>
  <si>
    <t>Status</t>
  </si>
  <si>
    <t>Acivities</t>
  </si>
  <si>
    <t>Completed</t>
  </si>
  <si>
    <t>OK</t>
  </si>
  <si>
    <t>SPV capitalization</t>
  </si>
  <si>
    <t>Licensing</t>
  </si>
  <si>
    <t>Employees -  Training &amp; Onboarding</t>
  </si>
  <si>
    <t>WIP</t>
  </si>
  <si>
    <t>Contingency Risk Scenario</t>
  </si>
  <si>
    <t>Audit Protocol</t>
  </si>
  <si>
    <t>SOPs</t>
  </si>
  <si>
    <t>POS System</t>
  </si>
  <si>
    <t>Equipment by Themes</t>
  </si>
  <si>
    <t>Supplier Directory</t>
  </si>
  <si>
    <t>Equipment+ Supplier by Theme</t>
  </si>
  <si>
    <t>Food Supplier by Theme</t>
  </si>
  <si>
    <t>Store size - Rental by Themes</t>
  </si>
  <si>
    <t>Equipment Financing Companies</t>
  </si>
  <si>
    <t>Unit Economics+KPI</t>
  </si>
  <si>
    <t>Supply Chain</t>
  </si>
  <si>
    <t>Clonability Score Framework</t>
  </si>
  <si>
    <t>Post Acq-Cap Structure</t>
  </si>
  <si>
    <t xml:space="preserve">PMI - Post Marterm </t>
  </si>
  <si>
    <t>Activities</t>
  </si>
  <si>
    <t xml:space="preserve">Resource </t>
  </si>
  <si>
    <t>Legal Approvals</t>
  </si>
  <si>
    <t>Identify Legal Requirements</t>
  </si>
  <si>
    <t>Documents Preparation</t>
  </si>
  <si>
    <t>Initial Legal Consultation</t>
  </si>
  <si>
    <t>Zoning Restriction Review</t>
  </si>
  <si>
    <t>Building Code Compliance Check</t>
  </si>
  <si>
    <t>Health and Safety Regulations</t>
  </si>
  <si>
    <t>Submiting Permit Applications</t>
  </si>
  <si>
    <t>Regulatory Meeting Attendence</t>
  </si>
  <si>
    <t>Property Rights Verification</t>
  </si>
  <si>
    <t>Insurance Requirement Compliance</t>
  </si>
  <si>
    <t>Legal Objection Handling</t>
  </si>
  <si>
    <t>Acquiring Final Legal Clearance</t>
  </si>
  <si>
    <t>Procurement Phase</t>
  </si>
  <si>
    <t>Identify Procurement Needs</t>
  </si>
  <si>
    <t>Prepare Procurement Plan</t>
  </si>
  <si>
    <t>Supplier Market Research</t>
  </si>
  <si>
    <t>Request for Quotations</t>
  </si>
  <si>
    <t>Supplier Selection</t>
  </si>
  <si>
    <t>Contract Negotiation</t>
  </si>
  <si>
    <t>Purchase Order Issuing</t>
  </si>
  <si>
    <t>Delivery Scheduling</t>
  </si>
  <si>
    <t>Quality Inspection</t>
  </si>
  <si>
    <t>Inventory Management</t>
  </si>
  <si>
    <t>Supplier Performance Review</t>
  </si>
  <si>
    <t>Final Payment Processing</t>
  </si>
  <si>
    <t>Store Renovation</t>
  </si>
  <si>
    <t>Site Assessment</t>
  </si>
  <si>
    <t>Renovation Plan Creation</t>
  </si>
  <si>
    <t>Safety Measures Implementation</t>
  </si>
  <si>
    <t>Demolition Works</t>
  </si>
  <si>
    <t>Structural Repairs</t>
  </si>
  <si>
    <t>HVAC System Upgrade</t>
  </si>
  <si>
    <t>Fire Safety System Installation</t>
  </si>
  <si>
    <t>Security System Installation</t>
  </si>
  <si>
    <t>Energy Efficiency Audit</t>
  </si>
  <si>
    <t>Acoustic Insulation</t>
  </si>
  <si>
    <t>MEP Upgradation</t>
  </si>
  <si>
    <t>Wall and Flooring Installation</t>
  </si>
  <si>
    <t>Painting and Finishing</t>
  </si>
  <si>
    <t>Exterior Refurbishment</t>
  </si>
  <si>
    <t>Accessibility Improvement</t>
  </si>
  <si>
    <t>Clean up and Waste Disposal</t>
  </si>
  <si>
    <t>Final Inspection and Approval</t>
  </si>
  <si>
    <t>Kitchen Installation</t>
  </si>
  <si>
    <t>Kitchen Layout Design</t>
  </si>
  <si>
    <t>Equipment Procurement</t>
  </si>
  <si>
    <t>MEP Implementation</t>
  </si>
  <si>
    <t>Equipment Installation</t>
  </si>
  <si>
    <t>Ventillation System Setup</t>
  </si>
  <si>
    <t>Storeage Area Setup</t>
  </si>
  <si>
    <t>Workspace Ogranisation</t>
  </si>
  <si>
    <t>Safety Equipment Installation</t>
  </si>
  <si>
    <t>Lighting Setup</t>
  </si>
  <si>
    <t>Kitchen Clean Up</t>
  </si>
  <si>
    <t>Interior Setup</t>
  </si>
  <si>
    <t>Interior Design Finalisation</t>
  </si>
  <si>
    <t>Partition Setup</t>
  </si>
  <si>
    <t>Custom Fixture Installation</t>
  </si>
  <si>
    <t>Furniture Procurement</t>
  </si>
  <si>
    <t>Special Seating Installation</t>
  </si>
  <si>
    <t>Art and Decor Setup</t>
  </si>
  <si>
    <t>Furniture Arrangement</t>
  </si>
  <si>
    <t>Themed Area Decoration</t>
  </si>
  <si>
    <t>Wall Art Hanging</t>
  </si>
  <si>
    <t>Plant Placement</t>
  </si>
  <si>
    <t>Decor Installation</t>
  </si>
  <si>
    <t>Emergency Equipment Placement</t>
  </si>
  <si>
    <t>Signage and Menu Board Setup</t>
  </si>
  <si>
    <t>POS System Installation</t>
  </si>
  <si>
    <t>Music and Sound System Installation</t>
  </si>
  <si>
    <t>Safety Signage Placement</t>
  </si>
  <si>
    <t>Final Cleaning</t>
  </si>
  <si>
    <t>Interior Setup Inspection</t>
  </si>
  <si>
    <t>Staff Recruitment</t>
  </si>
  <si>
    <t>Job Role Definition</t>
  </si>
  <si>
    <t>Job Description Writing</t>
  </si>
  <si>
    <t>Advertise Job Opening</t>
  </si>
  <si>
    <t>Candidate Screening</t>
  </si>
  <si>
    <t>Interview Arrangement</t>
  </si>
  <si>
    <t>Conducting Interviews</t>
  </si>
  <si>
    <t>Skills Assessment</t>
  </si>
  <si>
    <t>Reference Checks</t>
  </si>
  <si>
    <t>Selection of Candidates</t>
  </si>
  <si>
    <t>Job Offer Issuance</t>
  </si>
  <si>
    <t>Contract Signing</t>
  </si>
  <si>
    <t>Onboarding Process Initiation</t>
  </si>
  <si>
    <t>Restaurant Launch</t>
  </si>
  <si>
    <t>Finalizing Launch Date</t>
  </si>
  <si>
    <t>Marketing Plan Development</t>
  </si>
  <si>
    <t>Menu Finalisation</t>
  </si>
  <si>
    <t>Staff Training</t>
  </si>
  <si>
    <t>Inventory Stocking</t>
  </si>
  <si>
    <t>Launch Event Planning</t>
  </si>
  <si>
    <t>Marketing Material Distribution</t>
  </si>
  <si>
    <t>Social Media Promotion</t>
  </si>
  <si>
    <t>Pre Launch Testing</t>
  </si>
  <si>
    <t>Launch Event Execution</t>
  </si>
  <si>
    <t>Customer Feedback Collection</t>
  </si>
  <si>
    <t>Post Launch Evaluation</t>
  </si>
  <si>
    <t>Item</t>
  </si>
  <si>
    <t>Expenses (Cash flows)</t>
  </si>
  <si>
    <t>Incorporation</t>
  </si>
  <si>
    <t>Periodic accounting expenses</t>
  </si>
  <si>
    <t>Basic tax filing</t>
  </si>
  <si>
    <t>IONOS - website</t>
  </si>
  <si>
    <t>Virtual office</t>
  </si>
  <si>
    <t>BMO electronic banking</t>
  </si>
  <si>
    <t>SPV total monthly expenses</t>
  </si>
  <si>
    <t>Total expenses per year</t>
  </si>
  <si>
    <t>Costs of acquisition</t>
  </si>
  <si>
    <t>Acquisition budget</t>
  </si>
  <si>
    <t>Legal fees &amp; Risk management</t>
  </si>
  <si>
    <t>Contingent liabilities</t>
  </si>
  <si>
    <t>Deal cost per million FV</t>
  </si>
  <si>
    <t>Post-Merger Integration</t>
  </si>
  <si>
    <t>Tranche A: Leasehold improvements</t>
  </si>
  <si>
    <t>Required?</t>
  </si>
  <si>
    <t xml:space="preserve">  Structural adjustments</t>
  </si>
  <si>
    <t>Yes</t>
  </si>
  <si>
    <t xml:space="preserve">  Paint job </t>
  </si>
  <si>
    <t xml:space="preserve">  Essential functions</t>
  </si>
  <si>
    <t xml:space="preserve">  Branding-related adjustments</t>
  </si>
  <si>
    <t>Tranche B: New equipment</t>
  </si>
  <si>
    <t>Tranche C: Equipment repair</t>
  </si>
  <si>
    <t xml:space="preserve">Initial marketing </t>
  </si>
  <si>
    <t>Licensing &amp; compliance</t>
  </si>
  <si>
    <t xml:space="preserve">  Occupancy permit </t>
  </si>
  <si>
    <t xml:space="preserve">  MAPAQ food establishment permit</t>
  </si>
  <si>
    <t xml:space="preserve">  MAPAQ food handler certification</t>
  </si>
  <si>
    <t xml:space="preserve">  Sign permit</t>
  </si>
  <si>
    <t xml:space="preserve">  Liquor permit</t>
  </si>
  <si>
    <t xml:space="preserve">  Terrace permit</t>
  </si>
  <si>
    <t>Employee retention bonuses</t>
  </si>
  <si>
    <t>Training &amp; onboarding</t>
  </si>
  <si>
    <t>New uniforms</t>
  </si>
  <si>
    <t>Tech integration</t>
  </si>
  <si>
    <t>Supplier incentives</t>
  </si>
  <si>
    <t>Lock changing</t>
  </si>
  <si>
    <t>Lease restructuring</t>
  </si>
  <si>
    <t>HR compliance remediation</t>
  </si>
  <si>
    <t xml:space="preserve">Accounting tool integration </t>
  </si>
  <si>
    <t>Payment processing migration</t>
  </si>
  <si>
    <t>Website/menu changes</t>
  </si>
  <si>
    <t>Asset disposal</t>
  </si>
  <si>
    <t xml:space="preserve">Others </t>
  </si>
  <si>
    <t>Total PMI transition</t>
  </si>
  <si>
    <t>Total SPV budget</t>
  </si>
  <si>
    <t>Food Supplier</t>
  </si>
  <si>
    <t>Refer - Supplier Directory</t>
  </si>
  <si>
    <t>Renovations &amp; decor</t>
  </si>
  <si>
    <t>Restaurant Employee Hiring Agency</t>
  </si>
  <si>
    <t>Equipment Maintenance &amp; Repair Agency</t>
  </si>
  <si>
    <t>Licenses &amp; permits</t>
  </si>
  <si>
    <t>Find multiple licensing for different theme</t>
  </si>
  <si>
    <t>Rent</t>
  </si>
  <si>
    <t>Find commercial rental per sqft</t>
  </si>
  <si>
    <t xml:space="preserve">Assumed </t>
  </si>
  <si>
    <t>Leasing of commercial space</t>
  </si>
  <si>
    <t>Leasing advance deposit - 3-6 months deposit</t>
  </si>
  <si>
    <t>Kitchen appliances &amp; equipment</t>
  </si>
  <si>
    <t>– Includes kitchen equipment, furniture, tables</t>
  </si>
  <si>
    <t>– Software (POS, KDS, etc.)</t>
  </si>
  <si>
    <t>– Hardware (iPads, payment terminals, etc.)</t>
  </si>
  <si>
    <t>Equipments</t>
  </si>
  <si>
    <t>Refer - Equipment Supplier</t>
  </si>
  <si>
    <t>Glassware</t>
  </si>
  <si>
    <t>Smallwares</t>
  </si>
  <si>
    <t>Tabletop</t>
  </si>
  <si>
    <t>Uniform</t>
  </si>
  <si>
    <t>Janitorial &amp; Sanitation</t>
  </si>
  <si>
    <t>Restaurant technology</t>
  </si>
  <si>
    <t>Refer - POS System</t>
  </si>
  <si>
    <t>Marketing prior to opening</t>
  </si>
  <si>
    <t>– Digital and social media marketing more affordable; traditional methods more costly</t>
  </si>
  <si>
    <t>Miscellaneous / unexpected costs</t>
  </si>
  <si>
    <t>– Construction mishaps and emergency funds</t>
  </si>
  <si>
    <t>Administrative charges</t>
  </si>
  <si>
    <t>– Business entity formation, franchise taxes, legal fees</t>
  </si>
  <si>
    <t>Fire &amp; Safety Equipment</t>
  </si>
  <si>
    <t>Furnitures</t>
  </si>
  <si>
    <t>Kitchen Systems</t>
  </si>
  <si>
    <t>Fire Alarms</t>
  </si>
  <si>
    <t>Fire Extinguishers</t>
  </si>
  <si>
    <t>Fire Sprinklers</t>
  </si>
  <si>
    <t>Fire Suppression System</t>
  </si>
  <si>
    <t>Kitchen Ventilation Systems</t>
  </si>
  <si>
    <t>Kitchen Suppression System</t>
  </si>
  <si>
    <t>Linear Heat Protection</t>
  </si>
  <si>
    <t>Adjacent System</t>
  </si>
  <si>
    <t>Refer - Equipment by Themes</t>
  </si>
  <si>
    <t xml:space="preserve"> - Specialty Services (Fire Pumps, CCTV, Alarm Monitoring, Electrical) </t>
  </si>
  <si>
    <t>Development cost budget</t>
  </si>
  <si>
    <t>Training fee</t>
  </si>
  <si>
    <t>Architectural drawings</t>
  </si>
  <si>
    <t>(mechanical/electrical/building &amp; safety permits)</t>
  </si>
  <si>
    <t>Leasehold improvements</t>
  </si>
  <si>
    <t>Signage &amp; interior art package</t>
  </si>
  <si>
    <t>Equipment &amp; smallwares</t>
  </si>
  <si>
    <t>Grand opening package</t>
  </si>
  <si>
    <t>License Title</t>
  </si>
  <si>
    <t>Authority</t>
  </si>
  <si>
    <t>Licensing Fee</t>
  </si>
  <si>
    <t>Turnaround time</t>
  </si>
  <si>
    <t>Province &amp; City</t>
  </si>
  <si>
    <t>Email</t>
  </si>
  <si>
    <t>Contact Form</t>
  </si>
  <si>
    <t>Start or manage a business</t>
  </si>
  <si>
    <t>Business number registration
You may need this ID number to interact with the Government of Canada if you...</t>
  </si>
  <si>
    <t>Federal</t>
  </si>
  <si>
    <t>$0–50 registration fee provincially; no fee for federal BN</t>
  </si>
  <si>
    <t>~3–5 business days online registration via Registraire des entreprises (QC)</t>
  </si>
  <si>
    <t>Contact person(s)
Canada Revenue Agency
Toll-free: 1-877-432-5472</t>
  </si>
  <si>
    <t>Not Applicable</t>
  </si>
  <si>
    <t>https://www.canada.ca/fr/agence-revenu/organisation/coordonnees.html</t>
  </si>
  <si>
    <t>Certificate of training in food hygiene and safety
Required to prepare food for sale</t>
  </si>
  <si>
    <t>Provincial</t>
  </si>
  <si>
    <t>$215 for manager; $95 for handlers (ITHQ rates)</t>
  </si>
  <si>
    <t>Typically a few days to a week depending on provider</t>
  </si>
  <si>
    <t xml:space="preserve">Ministry of Agriculture, Fisheries and Food
</t>
  </si>
  <si>
    <t>NA</t>
  </si>
  <si>
    <t>Certificate of authorization
Required for: moving or demolishing a building; constructing, reconstructing or enlarging a building; minor repairs,</t>
  </si>
  <si>
    <t>Muncipal</t>
  </si>
  <si>
    <t>Montreal East
11370 Notre-Dame Street, 5th floor
Montreal East, QC
H1B 2W6
Tel.: 514 905-2007</t>
  </si>
  <si>
    <t>communications@montreal-est.ca</t>
  </si>
  <si>
    <t>Certificate of authorization to display
Required to install a commercial type sign, an advertising panel or a sign with a name</t>
  </si>
  <si>
    <t>~$250–$500+ depending on size/location</t>
  </si>
  <si>
    <t>10–15 business days</t>
  </si>
  <si>
    <t xml:space="preserve">Montreal East
11370 Notre-Dame Street, 5th floor
Montreal East, QC
H1B 2W6
Tel.: 514 905-2007
</t>
  </si>
  <si>
    <t>Construction, conversion or demolition permit
Required to construct, remodel, or demolish a building. Note: Some other work also requires</t>
  </si>
  <si>
    <t>Municipal</t>
  </si>
  <si>
    <t>Restaurant and Retail Permits
Authorizes the operation of a food service establishment or the retail sale of food. The type of permit</t>
  </si>
  <si>
    <t>$351 (general prep without buffet) or $270 for up-to‑5 units (keep hot/cold)</t>
  </si>
  <si>
    <t>Not officially published; up to several months—but for standard permanent operations likely several weeks</t>
  </si>
  <si>
    <t>Ministry of Agriculture, Fisheries and Food
MAPAQ</t>
  </si>
  <si>
    <t>Incorporation as a federal joint-stock company
To create a federal corporation, submit an application for incorporation. Once incorporated</t>
  </si>
  <si>
    <t>Corporations Canada
Tel: 613-941-9042
Toll Free: 1-866-333-5556
TTY Service: 866-694-8389</t>
  </si>
  <si>
    <t>https://ised-isde.canada.ca/site/isde/fr/contactez-innovation-sciences-developpement-economique-canada#74&amp;type=form</t>
  </si>
  <si>
    <t>Management and operations</t>
  </si>
  <si>
    <t>Music licenses
A bar or restaurant permit holder must apply for authorization from the Régie if they wish to serve</t>
  </si>
  <si>
    <t>1235 Bay Street
Suite 900
Toronto, ON
M5R 3K4
Toll Free: 1-866-944-6223</t>
  </si>
  <si>
    <t>Service, sales, export and import</t>
  </si>
  <si>
    <t>Certificate of training in food hygiene and safety
Required to prepare food for sale.</t>
  </si>
  <si>
    <t>Restaurant and Retail Permits
Authorizes the operation of a food service establishment or the retail sale of food.</t>
  </si>
  <si>
    <t>Construction, Development and Zoning</t>
  </si>
  <si>
    <t xml:space="preserve">Permit for a fence and a low wall
You may need this ID number to interact with the Government of Canada </t>
  </si>
  <si>
    <t>Certificate of occupancy
A bar or restaurant permit holder must apply for authorization from the Régie if they wish to serve</t>
  </si>
  <si>
    <t>Certificate of authorization
Required for: moving or demolishing a building; constructing, reconstructing or enlarging a building; minor repairs</t>
  </si>
  <si>
    <t>$617 for restaurant use certificate (review fee)</t>
  </si>
  <si>
    <t>No official timeline published; municipal review typically 10–20 business days but may vary depending on renovation plans and complexity</t>
  </si>
  <si>
    <t>Construction, conversion or demolition permit
Required to construct, remodel or demolish a building.</t>
  </si>
  <si>
    <t>Varies by work, ~$300–$1,500+</t>
  </si>
  <si>
    <t>15–30 business days</t>
  </si>
  <si>
    <t>Subdivision permit
Required to prepare food for sale. Required for the subdivision or merger of land as part of one or more cadastral operations.</t>
  </si>
  <si>
    <t>Electricity, plumbing, heating, swimming pools, etc. &amp; 
Use of roads, sidewalks and public services</t>
  </si>
  <si>
    <t>Certificate of authorization to use a fire hydrant
Required to temporarily use a fire hydrant, particularly for the purpose of carrying out a flow test</t>
  </si>
  <si>
    <t>Manufacturing or processing of food or goods</t>
  </si>
  <si>
    <t>Certificate of training in food hygiene and safety. 
Required to prepare food for sale.</t>
  </si>
  <si>
    <t>Comment</t>
  </si>
  <si>
    <t>Submit MAPAQ permit application well ahead of opening; ideally 6–8 weeks before intended launch date</t>
  </si>
  <si>
    <t>For occupancy permit, plan around 2–3 weeks of municipal processing; submit renovation plans and required documents promptly</t>
  </si>
  <si>
    <t>Training Provider</t>
  </si>
  <si>
    <t>Courses &amp; Certifications</t>
  </si>
  <si>
    <t>Duration</t>
  </si>
  <si>
    <t>Format</t>
  </si>
  <si>
    <t xml:space="preserve">Per Person Cost $ </t>
  </si>
  <si>
    <t>Employee Job Title</t>
  </si>
  <si>
    <t>Contact</t>
  </si>
  <si>
    <t>Location</t>
  </si>
  <si>
    <t>Website</t>
  </si>
  <si>
    <t>Corporate Benefit</t>
  </si>
  <si>
    <t>ITHQ</t>
  </si>
  <si>
    <t>Hygiene and Food Safety – Food Handler</t>
  </si>
  <si>
    <t>6 Hour - Online</t>
  </si>
  <si>
    <t>Online
In Attendance</t>
  </si>
  <si>
    <t>95 - Online
130 - In attendance</t>
  </si>
  <si>
    <t>Kitchen staff
Maîtres d’hôtel and waiters
Housekeeping and dishwashing staff
Anyone involved in food preparation and handling</t>
  </si>
  <si>
    <t>Centre d’expertise de l’ITHQ
3535, rue Saint-Denis
Montréal (Québec) H2X 3P1
514-282-5115 
toll-free at 18003615111, ext. 5115</t>
  </si>
  <si>
    <t>Montreal</t>
  </si>
  <si>
    <t>https://www.ithq.qc.ca/en/training-courses-and-certifications/hygiene-and-food-safety-food-handler/</t>
  </si>
  <si>
    <t>Corporation tax credits
All ITHQ training course costs are eligible for the Employee training tax credit. They can also be recognized under the Act to promote workforce skills development and recognition</t>
  </si>
  <si>
    <t xml:space="preserve">Food Hygiene and Safety – Establishment Manager </t>
  </si>
  <si>
    <t xml:space="preserve">12 Hour - Online
Lasting 14 hours, this training is given over 2 full days, or 7 hours per day, including the exam and a 1-hour break for lunch. </t>
  </si>
  <si>
    <t>185 - Online
215 - In Attendance</t>
  </si>
  <si>
    <t>To managers of all establishments that produce, process, sell or transport food.</t>
  </si>
  <si>
    <t>https://www.ithq.qc.ca/formations-et-certifications/hygiene-et-salubrite-alimentaires-gestionnaire-detablissement-en-ligne/?</t>
  </si>
  <si>
    <t>The costs of training offered by the ITHQ are eligible for the tax credit system for worker training. They can also be counted under the Act to promote the development and recognition of workforce skills.</t>
  </si>
  <si>
    <t>Job Title</t>
  </si>
  <si>
    <t>Service Model</t>
  </si>
  <si>
    <t># of Staff</t>
  </si>
  <si>
    <t xml:space="preserve">Salary </t>
  </si>
  <si>
    <t>Incentive</t>
  </si>
  <si>
    <t>Overlap Roles</t>
  </si>
  <si>
    <t>General Manager</t>
  </si>
  <si>
    <t>All</t>
  </si>
  <si>
    <t>GM, Dishwasher, Server, Host, Order Taker</t>
  </si>
  <si>
    <t>Chef</t>
  </si>
  <si>
    <t>Line Cooks</t>
  </si>
  <si>
    <t>Prep Cook</t>
  </si>
  <si>
    <t>Dishwasher / Kitchen Porter</t>
  </si>
  <si>
    <t>Servers</t>
  </si>
  <si>
    <t>FSR / Cafe</t>
  </si>
  <si>
    <t>Cashiers / Counter Staff</t>
  </si>
  <si>
    <t>QSR / Cloud Kitchen</t>
  </si>
  <si>
    <t>Host / Runner</t>
  </si>
  <si>
    <t>Beverage Staff</t>
  </si>
  <si>
    <t>Cafe / FSR</t>
  </si>
  <si>
    <t>Delivery man</t>
  </si>
  <si>
    <t>Cloud Kitchen / QSR</t>
  </si>
  <si>
    <t>Staffing ratios drawn from industry benchmarks</t>
  </si>
  <si>
    <t>25 tables / 5 servers ≈ 5 tables per server
25 tables / 6 servers ≈ 4.2 tables per server</t>
  </si>
  <si>
    <t>4 cooks should be able to manage cooking meals for up to 50 tables during their shift</t>
  </si>
  <si>
    <t xml:space="preserve">Employees Onboarding </t>
  </si>
  <si>
    <t>Cost</t>
  </si>
  <si>
    <t>Recruitment &amp; Hiring</t>
  </si>
  <si>
    <t>Job postings</t>
  </si>
  <si>
    <t xml:space="preserve">15–30% of first-year salary if using a recruiter </t>
  </si>
  <si>
    <t>Recruitment agency fee / employee referral programs</t>
  </si>
  <si>
    <t>Background Checks &amp; Paperwork Setup</t>
  </si>
  <si>
    <t xml:space="preserve">Onboarding paperwork </t>
  </si>
  <si>
    <t>- contracts, Tax details, Bank details - Direct deposit</t>
  </si>
  <si>
    <t>Pre‑Boarding</t>
  </si>
  <si>
    <t>Setting up uniforms</t>
  </si>
  <si>
    <t>Name tag</t>
  </si>
  <si>
    <t>POS login</t>
  </si>
  <si>
    <t>Payroll access</t>
  </si>
  <si>
    <t>Orientation &amp; Administrative Setup</t>
  </si>
  <si>
    <t>Direct deposit setup</t>
  </si>
  <si>
    <t>Employee system accounts (POS, scheduling)</t>
  </si>
  <si>
    <t>Initial Training (First 1–2 Days) - 
Shadowing experienced staff; observing service flow, procedures</t>
  </si>
  <si>
    <t>Formal Training &amp; Mentorship  - 1st Week
Structured sessions on SOPs, hygiene, health &amp; safety, customer service
Assign onboarding mentor for at least one week</t>
  </si>
  <si>
    <t>Ongoing Checks &amp; Development (30/60/90 Days)
Regular feedback sessions, Monthly performance reviews, development goals</t>
  </si>
  <si>
    <t>https://onboardingfaq.com/new-employee-onboarding-process/</t>
  </si>
  <si>
    <t>Prepare contingency protocols for equipment failure, staff attrition, supply chain disruption</t>
  </si>
  <si>
    <t>Risk Types</t>
  </si>
  <si>
    <t>Description</t>
  </si>
  <si>
    <t>Remedial Response</t>
  </si>
  <si>
    <t>Preventive Measures</t>
  </si>
  <si>
    <t>Equipment Failure</t>
  </si>
  <si>
    <t xml:space="preserve">Quick Response Team &amp; Regular Maintenance </t>
  </si>
  <si>
    <t>Designate a team responsible for addressing equipment failures promptly, including contacting repair services or arranging for temporary replacements
Shift perishable stock to backup refrigeration or shared cold storage partner. Switch to alternate cooking method (pan-fry instead of fryer)
Contact contracted repair service or use emergency rental equipment suppliers</t>
  </si>
  <si>
    <t>Implement a routine maintenance schedule for all kitchen equipment to ensure optimal performance and early detection of potential issues
Weekly cleaning + quarterly professional servicing of high-use equipment
Predictive maintenance logs tracked in digital software (e.g., UpKeep, MaintainX).</t>
  </si>
  <si>
    <t>Proactive Maintenance Program</t>
  </si>
  <si>
    <t>Staff training to recognize signs of malfunction (smoke, uneven cooking, rising fridge temp)</t>
  </si>
  <si>
    <t>Quarterly inspections by certified technicians
Maintain service logs for all critical equipment (HVAC, freezers, ovens, fryers)
Winter-proof outdoor and rooftop equipment (insulation, protective housing)</t>
  </si>
  <si>
    <t>Menu Adjustments &amp; Staff Training</t>
  </si>
  <si>
    <t>Develop a flexible menu that allows for quick substitutions or modifications in case of equipment unavailability
Alert FOH (front of house) managers to adjust menu availability in real-time
Update digital menus &amp; inform diners of temporary unavailability - offer substitute dishes or discounts</t>
  </si>
  <si>
    <t>Train staff on basic troubleshooting and emergency procedures to minimize downtime during equipment failures
Cross-train kitchen staff on manual preparation (knife skills if food processor fails, manual grill operation if automated broiler stops</t>
  </si>
  <si>
    <t xml:space="preserve">Communication Protocols &amp; Redundancy Planning </t>
  </si>
  <si>
    <t>Establish clear communication channels to inform staff and customers about any operational changes due to equipment issues</t>
  </si>
  <si>
    <t>Maintain backup equipment (e.g., backup freezer, spare fryer, handheld POS tablets) or establish agreements with local suppliers for quick replacements or repairs</t>
  </si>
  <si>
    <t>Critical Spare Parts Inventory</t>
  </si>
  <si>
    <t>Agreements with Canadian distributors for 24–48h delivery of larger parts</t>
  </si>
  <si>
    <t>Stock small but essential parts (thermostats, seals, fuses, filters)</t>
  </si>
  <si>
    <t xml:space="preserve">Escalation Protocol
</t>
  </si>
  <si>
    <t>On-call technician list (primary and backup)
Escalate to operations manager within 15 mins of failure</t>
  </si>
  <si>
    <t>Temporary Alternatives</t>
  </si>
  <si>
    <t>Reroute perishable storage to secondary freezers (arrangements with neighboring restaurants or commissary kitchens)</t>
  </si>
  <si>
    <t>Staff Attrition</t>
  </si>
  <si>
    <t>Temporary staff immediately from daily wage / seasonal hiring agency</t>
  </si>
  <si>
    <t>Competitive Compensation &amp; Cross-Training</t>
  </si>
  <si>
    <t xml:space="preserve">Offer attractive salary packages and benefits to retain skilled staff
Offer flexible scheduling, meal discounts, cross-training
Incentives tied to tenure (bonuses, referral rewards)
</t>
  </si>
  <si>
    <t>Cross-train employees to perform multiple roles, ensuring operational continuity in case of sudden departures</t>
  </si>
  <si>
    <t>Career Development &amp; Temporary Staffing Solutions</t>
  </si>
  <si>
    <t>Provide opportunities for training, promotions, and skill enhancement to foster employee growth
Maintain 10–15% overstaffing buffer in casual/part-time pool
Use on-demand staffing apps (e.g., Staffy, Qwick)</t>
  </si>
  <si>
    <t xml:space="preserve">Establish relationships with staffing agencies to quickly fill vacancies during peak times or unexpected shortages
</t>
  </si>
  <si>
    <t xml:space="preserve">Work-Life Balance &amp; Exit Interviews </t>
  </si>
  <si>
    <t>Implement flexible working hours and supportive policies to improve job satisfaction
Identify attrition root cause (pay, hours, culture) in exit interview
Feed insights into HR strategy</t>
  </si>
  <si>
    <t>Conduct exit interviews to understand reasons for attrition and identify areas for improvement</t>
  </si>
  <si>
    <t>Succession Planning</t>
  </si>
  <si>
    <t>Activate on-call staff roster or pull part-timers into full shift</t>
  </si>
  <si>
    <t>Train sous-chef as backup to head chef
Supervisors shadow managers weekly</t>
  </si>
  <si>
    <t>Employee Engagement</t>
  </si>
  <si>
    <t>Cross-train staff to cover FOH/BOH hybrid roles temporarily</t>
  </si>
  <si>
    <t>Monthly check-ins, morale surveys, recognition programs</t>
  </si>
  <si>
    <t>Supply Chain Disruptions</t>
  </si>
  <si>
    <t>Shocks to Supply - Unforeseen events, such as factory fires or unplanned strikes, can cause supply shortages</t>
  </si>
  <si>
    <t>Alternative Sourcing - Develop relationships with alternative suppliers to quickly switch sources in case of disruptions
Replace unavailable ingredient with local equivalent (e.g., swap grouper for cod)
Adjust menu to highlight “specials” using available stock</t>
  </si>
  <si>
    <t>Diversified Suppliers - Engage multiple suppliers for critical ingredients to reduce dependency on a single source
Maintain 3 vendors per category (primary, secondary, emergency local).
Pre-negotiated fallback contracts</t>
  </si>
  <si>
    <t>Failures from a supplier’s side, whether due to financial instability, operational issues, or other supply chain disruption, can have cascading effects on the entire supply chain</t>
  </si>
  <si>
    <t>Menu Flexibility - Create a menu that allows for easy substitution of ingredients without compromising quality
Rebrand shortage as “Chef’s Seasonal Menu” that turns disruption into an experience</t>
  </si>
  <si>
    <t>Local Sourcing - Incorporate locally sourced ingredients to minimize the impact of global supply chain issues
Build ties with farmers’ markets, regional distributors</t>
  </si>
  <si>
    <t>Customer Communication - Keep customers informed about menu changes or ingredient shortages to manage expectations</t>
  </si>
  <si>
    <t>Inventory Management - Maintain optimal inventory levels to buffer against short-term supply disruptions
Use POS-integrated demand forecasting to anticipate spikes.</t>
  </si>
  <si>
    <t>Economic Risks</t>
  </si>
  <si>
    <t>Fluctuations in customer demand, volatile commodity prices, changing exchange rates affecting imports (e.g., seafood, specialty Asian/European ingredients)</t>
  </si>
  <si>
    <t>Activate menu flexibility - substitute expensive items with cost-efficient alternatives
Implement temporary promotions/discounts to boost traffic
Reduce discretionary expenses (marketing can shift digital, cheaper than print/OOH)
If downturn persists - renegotiate leases, payroll restructuring, or reduced operating hours</t>
  </si>
  <si>
    <t>Build dynamic pricing models (menu engineering, seasonal adjustments)
Negotiate long-term contracts with suppliers for price stability
Maintain a cash reserve fund (10–15% of OPEX) for downturns Diversify revenue streams - dine-in, delivery, catering, retail packaged goods
Track leading economic indicators (consumer spending, inflation) to anticipate demand dips</t>
  </si>
  <si>
    <t>Technological Risks</t>
  </si>
  <si>
    <t>Rapid tech changes (POS, online ordering platforms, AI-driven marketing, cloud kitchen automation) making systems obsolete or uncompetitive</t>
  </si>
  <si>
    <t>If POS/ordering system fails - manual order-taking SOP with reconciliation
Switch to backup payment gateways (Square, Stripe terminals)
Immediate tech support SLA activation (24/7 vendors)
Short-term - Reroute delivery orders via aggregators (UberEats, DoorDash) until in-house tech restored</t>
  </si>
  <si>
    <t>Adopt modular tech platforms (easy integrations)
Schedule annual tech audits to assess POS, CRM, inventory systems
Pilot-test innovations (AI menus, QR ordering) in 1–2 units before full rollout
Train staff in new systems early (cross-training for redundancy)</t>
  </si>
  <si>
    <t>Failure to Deliver</t>
  </si>
  <si>
    <t>Supplier or logistics partner fails due to transport strikes, border delays, warehouse breakdown, or poor internal logistics</t>
  </si>
  <si>
    <t>Activate backup suppliers immediately (pre-negotiated rates)
Adjust menu (e.g., remove items temporarily but reframe as chef’s special limited menu)
Use central kitchen stock pooling if operating multiple units
In prolonged disruption - customer communication campaign stressing local sourcing/quality substitutions</t>
  </si>
  <si>
    <t>Rank suppliers on OTIF (On-Time In-Full) performance
Keep tier-2/backup suppliers pre-approved (local + regional)
Maintain 2–3 days of critical SKUs buffer stock
Build relationships with local distributors to bypass imports in emergencies
Create geographically diversified supplier mix (local farms + international imports)</t>
  </si>
  <si>
    <t>Loss of Quality Assurance</t>
  </si>
  <si>
    <t>Receiving subpar or defective raw materials (e.g., spoiled seafood, bruised produce, substandard meat cuts)</t>
  </si>
  <si>
    <t>Reject defective batches immediately
Notify supplier and claim credits/replacements per Service Level Agreement (SLA) 
Switch sourcing to backup supplier
Implement crisis menu plan - adjust offerings using available quality products
If widespread recall - transparent customer messaging + recall compliance</t>
  </si>
  <si>
    <t>Implement supplier scorecards (quality audits, defect rates)
Use third-party quality inspection for high-value imports
Establish strict inbound QC protocols (temperature logs, visual inspection checklists)
Build long-term contracts with suppliers who meet food safety certifications (HACCP, SQF, CFIA compliance)</t>
  </si>
  <si>
    <t>General Shortages</t>
  </si>
  <si>
    <t>Demand spike (festivals, sports events, tourism) or internal bottlenecks (production, kitchen throughput)</t>
  </si>
  <si>
    <t>Introduce limited menu during peak rushes to speed service
Borrow or reallocate stock across units
Use premium pricing/surge pricing for scarce SKUs
Partner with local just-in-time suppliers for emergency replenishment
Adjust portion sizes (while keeping value perception intact)</t>
  </si>
  <si>
    <t>Data-driven forecasting using POS analytics, weather patterns, and event calendars
Develop seasonal demand planning playbooks
Maintain safety stock for high-turnover SKUs
Cross-train kitchen staff to handle surges
Use dynamic scheduling software to scale staff up/down</t>
  </si>
  <si>
    <t>Climate Adaptation</t>
  </si>
  <si>
    <t>Montreal winters can disrupt logistics - snowstorms, road closures, frozen supply chains. Extreme cold (-30°C) can also impact storage &amp; energy use</t>
  </si>
  <si>
    <t>In case of supply breakdown - shift to menu items with frozen/non-perishable substitutes
Pool inventory across units - Adjust operating hours if delivery routes blocked
Deploy staff incentive programs to ensure attendance in snowstorms
Communicate proactively with customers -  Weather Special Menu – locally sourced comfort foods.</t>
  </si>
  <si>
    <t>Winter-proof logistics - heated trucks, temperature-controlled warehousing
Maintain +15% CAPEX for insulated storage &amp; freezers
Map backup routes for snowstorm days
Stock 2–3 week inventory of non-perishables before peak winter
Weather-integrated demand forecasting models
Partner with local suppliers for emergency winter deliveries</t>
  </si>
  <si>
    <t>Severe Weather</t>
  </si>
  <si>
    <t>Communication</t>
  </si>
  <si>
    <t>The manager will monitor weather advisories and communicate with staff in advance to confirm their ability to arrive for their shifts</t>
  </si>
  <si>
    <t>Closure Decision</t>
  </si>
  <si>
    <t>The decision to close for severe weather (e.g., a major snowstorm or ice storm) will be made by management based on the safety of staff and customers, as well as the ability to receive supplies. A closure announcement will be made at least four hours before the expected start of a shift.</t>
  </si>
  <si>
    <t>Site Safety</t>
  </si>
  <si>
    <t>If operating during severe weather, staff must ensure walkways and entryways are clear of snow and ice to prevent slips and falls.</t>
  </si>
  <si>
    <t>Internal Controls Audit</t>
  </si>
  <si>
    <t>Cash Handling Controls</t>
  </si>
  <si>
    <t>Establish a strict policy for daily billing / cash handling that includes dual control (two staff present during cash counts) to reduce theft and error risk</t>
  </si>
  <si>
    <t>Require all point-of-sale (POS) terminals to generate end-of-shift reports, with reconciliation performed against physical cash, credit card slips, and mobile payment records</t>
  </si>
  <si>
    <t>Implement surprise cash drawer audits conducted by management at irregular intervals, with variance thresholds (e.g., ±$5) set before triggering corrective investigations</t>
  </si>
  <si>
    <t>Segregate responsibilities so that the same individual is not handling both cash collection and reconciliation to prevent fraud opportunities</t>
  </si>
  <si>
    <t>Deposit all cash daily to a secure night drop or bank branch; avoid leaving cash on-site overnight except for a small, approved float</t>
  </si>
  <si>
    <t>Revenue Recognition and Sales Tracking</t>
  </si>
  <si>
    <t>Require all orders, including staff meals and voided tickets, to be entered into the POS to avoid unrecorded sales leakage</t>
  </si>
  <si>
    <t>Conduct weekly reports on top-selling items, discounts, and voids to detect anomalies that may signal employee manipulation</t>
  </si>
  <si>
    <t>Implement digital audit trails in the POS system to track who processes discounts, refunds, or voids, with management sign-off required for transactions above a set threshold</t>
  </si>
  <si>
    <t>Compare daily sales records to kitchen production reports (prep sheets, food usage) to identify discrepancies suggesting theft, waste, or incorrect reporting</t>
  </si>
  <si>
    <t>Enforce a monthly review of aggregated revenue trends against historical averages and seasonal benchmarks to ensure consistency and detect underperformance early</t>
  </si>
  <si>
    <t>Inventory Controls</t>
  </si>
  <si>
    <t>Maintain perpetual inventory systems with real-time tracking of key items (proteins, high-value ingredients) to reduce shrinkage and over-portioning</t>
  </si>
  <si>
    <t>Conduct weekly physical inventory counts for all food, beverage, and disposables, with variances reconciled against POS usage reports and supplier invoices</t>
  </si>
  <si>
    <t>Apply FIFO (first-in, first-out) storage methods and labeling protocols with “date received” stickers to minimize spoilage and ensure regulatory compliance</t>
  </si>
  <si>
    <t>Implement yield testing on core menu items to compare theoretical vs. actual food cost; deviations beyond 2–3% should trigger investigation and retraining</t>
  </si>
  <si>
    <t>Establish strong vendor controls, requiring approved supplier lists, price locks for 6–12 months, and three-way matching (PO, invoice, delivery receipt) before payment</t>
  </si>
  <si>
    <t>Payroll and Labor Management Controls</t>
  </si>
  <si>
    <t>Use biometric or unique PIN-based time clock systems to eliminate buddy punching and fraudulent shift logging</t>
  </si>
  <si>
    <t>Require management approval for all overtime hours and compare scheduled vs. actual hours weekly to flag labor inefficiencies</t>
  </si>
  <si>
    <t>Benchmark labor cost percentage (target 25–30% of revenue for QSR, 30–35% for FSR) and run weekly variance analysis by department (kitchen, front-of-house)</t>
  </si>
  <si>
    <t>Cross-train staff to improve shift flexibility, reducing last-minute schedule changes that can inflate labor costs</t>
  </si>
  <si>
    <t>Conduct quarterly labor audits to ensure compliance with Quebec employment standards, including minimum wage, tip pooling laws, and statutory holiday pay</t>
  </si>
  <si>
    <t>Purchasing and Vendor Management</t>
  </si>
  <si>
    <t>Maintain a formal vendor approval process requiring background checks, references, and manager authorization before establishing new supplier relationships</t>
  </si>
  <si>
    <t>Rotate purchasing staff responsibilities every six months to prevent vendor collusion and long-term fraud risk</t>
  </si>
  <si>
    <t>Review supplier invoices monthly against contracted price agreements to identify creeping costs or hidden surcharges</t>
  </si>
  <si>
    <t>Require two signatures on large purchase orders (above $2,000) and mandate owner/GM approval for any new vendor agreements</t>
  </si>
  <si>
    <t>Conduct bi-annual competitive bidding for major supply categories (meat, produce, seafood, disposables) to keep pricing competitive</t>
  </si>
  <si>
    <t>Food Safety and HACCP Compliance Controls</t>
  </si>
  <si>
    <t>Enforce daily completion of temperature logs for all refrigeration and hot-holding units, with corrective action protocols for deviations</t>
  </si>
  <si>
    <t>Mandate strict allergen control logs with detailed labeling, cross-contamination prevention, and kitchen staff verification at every shift</t>
  </si>
  <si>
    <t>Conduct monthly internal audits based on MAPAQ/CFIA inspection checklists to ensure compliance with Canadian food safety regulations</t>
  </si>
  <si>
    <t>Assign an HACCP-trained food safety captain per shift to oversee sanitation, labeling, and cooking standards</t>
  </si>
  <si>
    <t>Retain all inspection logs, training certifications, and corrective action records for a minimum of three years to satisfy regulatory audits</t>
  </si>
  <si>
    <t>Operational and Service Controls</t>
  </si>
  <si>
    <t>Establish daily opening and closing checklists with mandatory sign-offs by supervisors to ensure consistency and accountability</t>
  </si>
  <si>
    <t>Standardize pre-shift meetings where managers communicate daily goals, menu changes, upselling priorities, and service expectations</t>
  </si>
  <si>
    <t>Implement “secret shopper” programs quarterly to evaluate service quality, portion accuracy, and staff adherence to SOPs</t>
  </si>
  <si>
    <t>Record and analyze guest complaints weekly, categorizing them by service speed, food quality, cleanliness, or staff behavior, then review with management to identify trends</t>
  </si>
  <si>
    <t>Financial Reporting and Oversight</t>
  </si>
  <si>
    <t>Prepare weekly profit &amp; loss (P&amp;L) reports comparing actuals against budget and prior-year performance</t>
  </si>
  <si>
    <t>Conduct variance analysis across major cost centers (labor, COGS, utilities, repairs) and assign corrective responsibilities to department heads</t>
  </si>
  <si>
    <t>Require external CPA review of quarterly financials to ensure compliance with Canadian tax laws and detect unusual trends</t>
  </si>
  <si>
    <t>Establish internal audit cycles every six months with rotating focus areas (cash handling, labor costs, vendor controls, HACCP compliance)</t>
  </si>
  <si>
    <t>Ensure proper segregation of duties: managers approve purchases, accountants reconcile financials, and owners review reports monthly</t>
  </si>
  <si>
    <t>Human Resources and Compliance Controls</t>
  </si>
  <si>
    <t>Maintain complete employee files including signed contracts, tax forms, training certificates, and disciplinary records in compliance with Quebec labor laws</t>
  </si>
  <si>
    <t>Require signed acknowledgment of employee handbook and code of conduct to enforce uniform standards of behavior and accountability</t>
  </si>
  <si>
    <t>Conduct structured onboarding with mandatory training in food safety, harassment prevention, workplace safety, and company culture</t>
  </si>
  <si>
    <t>Implement annual performance reviews with standardized evaluation templates, linking promotions/raises to measurable KPIs</t>
  </si>
  <si>
    <t>Use exit interviews to gather insights on employee turnover causes, feeding back into labor scheduling and retention strategies</t>
  </si>
  <si>
    <t>Technology and POS Security Controls</t>
  </si>
  <si>
    <t>Enforce strict user access controls in the POS, assigning role-based permissions (cashiers, managers, owners) to limit fraud risk</t>
  </si>
  <si>
    <t>Require password changes every 90 days and prohibit sharing of logins among employees</t>
  </si>
  <si>
    <t>Enable daily cloud-based POS backups and maintain a disaster recovery plan in case of system failure</t>
  </si>
  <si>
    <t>Use encryption and tokenization for credit card transactions to ensure PCI DSS compliance</t>
  </si>
  <si>
    <t>Conduct annual audits to identify risks in POS, Wi-Fi networks, and online ordering systems</t>
  </si>
  <si>
    <t>Audit Protocol SOP</t>
  </si>
  <si>
    <t>Opening Procedures</t>
  </si>
  <si>
    <t>Duties</t>
  </si>
  <si>
    <t>Shift Manager Arrival (90 min before open)</t>
  </si>
  <si>
    <t>Disable alarm, log in to security system</t>
  </si>
  <si>
    <t>Walkthrough:- HVAC, lights, water, grease trap odor check</t>
  </si>
  <si>
    <t>Turn on hood fans, gas lines, fryers, ovens (as required)</t>
  </si>
  <si>
    <t>Kitchen Prep (60–90 min before open)</t>
  </si>
  <si>
    <t>Verify overnight cleaning log signed</t>
  </si>
  <si>
    <t>Pull thaw list items (protein, seafood) from walk-in</t>
  </si>
  <si>
    <t>Prep produce, sauces, setup as per prep guide</t>
  </si>
  <si>
    <t>Line check checklist completed 30 min before open</t>
  </si>
  <si>
    <t>Front of House (60 min before open)</t>
  </si>
  <si>
    <t>Turn on POS, test printer/KDS, test payment terminals</t>
  </si>
  <si>
    <t>Table setup - cutlery rollups, sanitizer buckets (ppm tested), check menus</t>
  </si>
  <si>
    <t>Music &amp; lighting to opening settings</t>
  </si>
  <si>
    <t>Manager Pre-Shift</t>
  </si>
  <si>
    <t>A brief 5-10 minute meeting must be held with all front-of-house (FOH) and back-of-house (BOH) staff before each shift. Discuss the daily specials, potential menu changes, and any specific goals or promotions. This is also a time to address any concerns from the previous day.</t>
  </si>
  <si>
    <t>Safety huddle (slips, burns)</t>
  </si>
  <si>
    <t>Service Procedures</t>
  </si>
  <si>
    <t>Objective - Deliver consistent guest experience, food quality, and speed of service</t>
  </si>
  <si>
    <t>Greeting &amp; Seating</t>
  </si>
  <si>
    <t>Guest greeted within 30 seconds</t>
  </si>
  <si>
    <t>Wait time communicated if &gt;5 min</t>
  </si>
  <si>
    <t>Menus provided in French-first; English available</t>
  </si>
  <si>
    <t>Order Taking</t>
  </si>
  <si>
    <t>Servers suggest upsell (apps, desserts)</t>
  </si>
  <si>
    <t>POS entry immediately after taking order</t>
  </si>
  <si>
    <t>Food Delivery</t>
  </si>
  <si>
    <t>QSR - Within 7 min ticket time target</t>
  </si>
  <si>
    <t>FSR - Apps within 10 min, mains within 20 min</t>
  </si>
  <si>
    <t>Check presentation of plate - garnish, temperature check with probe (hot &gt;60°C)</t>
  </si>
  <si>
    <t>Table Touch</t>
  </si>
  <si>
    <t>Manager or server checks back within 2 min of food delivery</t>
  </si>
  <si>
    <t>Payment</t>
  </si>
  <si>
    <t>Bills presented promptly; contactless terminal offered</t>
  </si>
  <si>
    <t>Thank guest by name where possible</t>
  </si>
  <si>
    <t>Closing Procedures</t>
  </si>
  <si>
    <t>Objective - Leave the restaurant secure, clean, and ready for next day</t>
  </si>
  <si>
    <t>Front of House</t>
  </si>
  <si>
    <t>Tables reset; condiments restocked</t>
  </si>
  <si>
    <t>Floors swept &amp; mopped with sanitizer</t>
  </si>
  <si>
    <t>POS closed blind (variance report printed)</t>
  </si>
  <si>
    <t>Back of House</t>
  </si>
  <si>
    <t>Cook line degreased; fryers filtered/cleaned</t>
  </si>
  <si>
    <t>Prep labeled, dated, wrapped, and stored</t>
  </si>
  <si>
    <t>Waste logs updated (spoilage, returns, donations)</t>
  </si>
  <si>
    <t>Dishwasher run empty cycle with sanitizer</t>
  </si>
  <si>
    <t>Manager Close</t>
  </si>
  <si>
    <t>Cash counted, deposit prepared, safe drop logged</t>
  </si>
  <si>
    <t>Lock fridge</t>
  </si>
  <si>
    <t>Walkthrough FOH/BOH; sign closing checklist</t>
  </si>
  <si>
    <t>Set alarm, lock doors</t>
  </si>
  <si>
    <t>HACCP &amp; Food Safety Procedures</t>
  </si>
  <si>
    <t>Objective - Guarantee food safety compliance per MAPAQ and municipal health standards</t>
  </si>
  <si>
    <t>Temperature Logs</t>
  </si>
  <si>
    <t>Receiving - Check cold (≤°C), frozen (≤‑C), hot (°C)</t>
  </si>
  <si>
    <t>Storage -Walk-in logged twice daily</t>
  </si>
  <si>
    <t>Cooking - Poultry °C, seafood °C, beef °C</t>
  </si>
  <si>
    <t>Holding - Hot °C+, Cold ≤°C</t>
  </si>
  <si>
    <t>Cross-Contamination Prevention</t>
  </si>
  <si>
    <t>Color-coded cutting boards (red meat, blue fish, green veg, yellow poultry)</t>
  </si>
  <si>
    <t>Sanitization</t>
  </si>
  <si>
    <t xml:space="preserve">Separate prep areas </t>
  </si>
  <si>
    <t>Quat or chlorine test strips used every 2 hours</t>
  </si>
  <si>
    <t>Cloth buckets refreshed every 2 hours</t>
  </si>
  <si>
    <t>Audit</t>
  </si>
  <si>
    <t>Weekly self-audit using HACCP checklist</t>
  </si>
  <si>
    <t>Monthly manager mock-inspection</t>
  </si>
  <si>
    <t>Finance Procedures</t>
  </si>
  <si>
    <t>Objective - Ensure accuracy of daily revenue capture, cash management, and reporting</t>
  </si>
  <si>
    <t>Daily</t>
  </si>
  <si>
    <t>POS Z-report printed and signed by closing manager</t>
  </si>
  <si>
    <t>Cash variance logged; any &gt;$10 flagged</t>
  </si>
  <si>
    <t>Bank deposit prepared (dual count)</t>
  </si>
  <si>
    <t>Weekly</t>
  </si>
  <si>
    <t>Sales reports exported (by category)</t>
  </si>
  <si>
    <t>Labor % reviewed (target 25–30% QSR, 30–35% FSR</t>
  </si>
  <si>
    <t>Food cost % checked (28–32% target)</t>
  </si>
  <si>
    <t>Monthly</t>
  </si>
  <si>
    <t>P&amp;L compiled per unit</t>
  </si>
  <si>
    <t>Rent, utilities, insurance reconciled</t>
  </si>
  <si>
    <t>CAPEX vs. budget tracked</t>
  </si>
  <si>
    <t>HR Procedures</t>
  </si>
  <si>
    <t>Objective - Build compliance with Quebec labor laws (CNESST), ensure fair scheduling, and support staff development</t>
  </si>
  <si>
    <t>Every new employee must receive an onboarding packet that includes a staff handbook, a copy of all relevant SOPs, and a training schedule. The manager must review these documents with the new hire and get a signed acknowledgment.</t>
  </si>
  <si>
    <t>Hiring &amp; Onboarding</t>
  </si>
  <si>
    <t>Job postings bilingual (EN/FR)</t>
  </si>
  <si>
    <t>Standard interview guide (behavioral + role-specific)</t>
  </si>
  <si>
    <t>Staff handbook distributed and signed</t>
  </si>
  <si>
    <t>New hire orientation (2–4 hr ) by manager or recorded video</t>
  </si>
  <si>
    <t>Scheduling &amp; Labor Compliance</t>
  </si>
  <si>
    <t>Schedules posted 1 week in advance (CNESST requirement)</t>
  </si>
  <si>
    <t>Overtime tracked; time &amp; a half for &gt;40 hrs</t>
  </si>
  <si>
    <t>Min 32 consecutive hours off per week</t>
  </si>
  <si>
    <t>Training</t>
  </si>
  <si>
    <t>Micro-videos (station-specific: fryer, grill, host stand)</t>
  </si>
  <si>
    <t>Cross-training program logged in Learning Management System</t>
  </si>
  <si>
    <t>In compliance with MAPAQ regulations, all employees who handle food must possess a valid food handler certification. The restaurant must also ensure that at least one certified employee is on-site at all times.</t>
  </si>
  <si>
    <t>Performance</t>
  </si>
  <si>
    <t>30/60/90-day evaluations</t>
  </si>
  <si>
    <t>Monthly coaching notes filed. Use this time for on-the-spot coaching to reinforce best practices in customer service and food handling.</t>
  </si>
  <si>
    <t>Incentive programs tied to mystery shop scores &amp; upsell targets</t>
  </si>
  <si>
    <t>Formal performance reviews will be conducted quarterly for all staff. These reviews should be a collaborative discussion about the employee's strengths, areas for improvement, and opportunities for growth within the company.</t>
  </si>
  <si>
    <t>Health &amp; Safety</t>
  </si>
  <si>
    <t>WHMIS training logged</t>
  </si>
  <si>
    <t>Incident log maintained (slips, burns, cuts)</t>
  </si>
  <si>
    <t>First aid kit checked weekly</t>
  </si>
  <si>
    <t>Food &amp; Beverage Handling</t>
  </si>
  <si>
    <t>Receiving &amp; Storage</t>
  </si>
  <si>
    <t>Delivery Inspection - Upon delivery, check the temperature of all perishable goods. Any item outside the acceptable temperature range  must be rejected immediately.</t>
  </si>
  <si>
    <t>Labeling - All products must be labeled with a clear "date received" and an expiration date.</t>
  </si>
  <si>
    <t xml:space="preserve">Preparation &amp; Cooking </t>
  </si>
  <si>
    <t>Hygiene - All kitchen staff must use sanitized tools thoroughly before beginning any task</t>
  </si>
  <si>
    <t>Standardized Recipes - Use the provided recipe cards to ensure consistency in every dish. All portion sizes, ingredients, and cooking times must be followed precisely</t>
  </si>
  <si>
    <t>Preventing Cross-Contamination - Use designated color-coded cutting boards (e.g., red for raw meat, green for vegetables) to avoid contamination.</t>
  </si>
  <si>
    <t>Temperature Logging - Use a food thermometer to check the internal temperature of all cooked items and record them on a daily log sheet to ensure they meet minimum safe cooking temperatures.</t>
  </si>
  <si>
    <t xml:space="preserve">Customer Service </t>
  </si>
  <si>
    <t>Order Taking &amp; Service</t>
  </si>
  <si>
    <t>Greeting - All customers must be greeted with a cheerful "Hello" or "Welcome" within 30 seconds of entering.</t>
  </si>
  <si>
    <t>Order Confirmation - After an order is placed, staff must repeat it back to the customer to confirm accuracy before sending it to the kitchen.</t>
  </si>
  <si>
    <t>Payment - Process all payments (cash, credit, debit) using the POS system. A receipt must be printed for every transaction.</t>
  </si>
  <si>
    <t>Personal Hygiene</t>
  </si>
  <si>
    <t>Uniform &amp; Grooming - All employees must wear a clean uniform and follow grooming standards (e.g., hair tied back, no excessive jewelry).</t>
  </si>
  <si>
    <t>Handwashing - Hands must be washed frequently and thoroughly, especially after handling raw food, using the restroom, taking a break, or handling money</t>
  </si>
  <si>
    <t>Cleaning &amp; Sanitation</t>
  </si>
  <si>
    <t>Cleaning Schedules - A detailed schedule outlines daily tasks (e.g., wiping tables, mopping floors), weekly tasks (e.g., cleaning ovens, deep-cleaning fridges), and monthly tasks (e.g., degreasing vents, polishing stainless steel).</t>
  </si>
  <si>
    <t>Sanitization -  All surfaces, utensils, and equipment that come into contact with food must be cleaned and sanitized using approved food-safe products.</t>
  </si>
  <si>
    <t>Chemical Storage - All cleaning chemicals must be clearly labeled and stored in a designated area away from all food items.</t>
  </si>
  <si>
    <t>Emergency Procedures</t>
  </si>
  <si>
    <t>Training - All staff must be trained on the location and use of all safety equipment, including fire extinguishers and first aid kits.</t>
  </si>
  <si>
    <t>Protocols - The manager will train all employees on the procedures for handling specific emergencies such as a fire, a kitchen injury, a medical emergency involving a customer, or a robbery.</t>
  </si>
  <si>
    <t xml:space="preserve">Cleaning Protocols </t>
  </si>
  <si>
    <t>Cleaning Protocols</t>
  </si>
  <si>
    <t>All staff must be thoroughly trained on the restaurant's specific cleaning protocols for all areas, including the kitchen, dining room, and restrooms, to maintain a hygienic environment.</t>
  </si>
  <si>
    <t>Shift Scheduling</t>
  </si>
  <si>
    <t>Shift Schedule</t>
  </si>
  <si>
    <t>Staff should be trained on how to use the scheduling system, how to request time off, and the protocols for shift changes or call-outs.</t>
  </si>
  <si>
    <t>Schedule staff 2 weeks in advance, posted in English and French.
Use scheduling software integrated with POS for sales-based labor forecasting.
Account for peak service (lunch, dinner, weekends, festivals) and Montreal seasonal fluctuations
Maintain optimal labor-to-sales ratio at 25–30% for profitability
Include break compliance (30-minute break after 5 consecutive hours)
Document shift swaps and overtime approvals in writing</t>
  </si>
  <si>
    <t>Using the Scheduling System</t>
  </si>
  <si>
    <t>All employees must be trained on how to access and navigate the digital scheduling platform. This includes understanding how to view their weekly schedule, confirm their shifts, and receive notifications about new or updated schedules.</t>
  </si>
  <si>
    <t>Requesting Time Off</t>
  </si>
  <si>
    <t>Employees must submit all time-off requests through the scheduling system. Non-emergency requests must be submitted at least two weeks in advance to allow management to find proper coverage.</t>
  </si>
  <si>
    <t>Shift Changes &amp; Swaps</t>
  </si>
  <si>
    <t>If an employee needs to change a scheduled shift, they are responsible for finding a coworker to swap shifts with them. All shift swaps must be approved by the manager through the scheduling system before they are considered final.</t>
  </si>
  <si>
    <t>Call-Out Protocols</t>
  </si>
  <si>
    <t>In case of an emergency or sudden illness, an employee must notify a manager by phone at least two hours before the start of their shift. They should not rely on text messages or social media to make a call-out.</t>
  </si>
  <si>
    <t xml:space="preserve">Conflict Resolution </t>
  </si>
  <si>
    <t>Conflict Resolution</t>
  </si>
  <si>
    <t>All employees will receive training on effective communication and conflict resolution strategies to handle disagreements with coworkers or difficult customer situations professionally</t>
  </si>
  <si>
    <t>Internal Staff Conflicts</t>
  </si>
  <si>
    <t>Employees will be taught to address issues directly and respectfully with their coworkers. If a resolution cannot be reached, they should bring the issue to a manager, who will act as a neutral third party to mediate. The manager's role is to facilitate a respectful discussion and guide the employees toward a mutually agreeable solution.</t>
  </si>
  <si>
    <t>Difficult Customer Interactions</t>
  </si>
  <si>
    <t>Staff will be trained on de-escalation techniques for handling upset or difficult customers. This includes active listening, remaining calm and empathetic, and offering a solution that aligns with company policy. 
Employees should be empowered to use their judgment to resolve minor issues, but should always involve a manager for more serious or escalating situations.</t>
  </si>
  <si>
    <t>Reporting Harassment or Inappropriate Behavior</t>
  </si>
  <si>
    <t>A strict protocol is in place for reporting any form of harassment, discrimination, or inappropriate behavior. Employees will be instructed to report the incident immediately and confidentially to a manager or a designated HR representative. All reports will be taken seriously and investigated promptly and fairly, with zero tolerance for retaliation.</t>
  </si>
  <si>
    <t>Buying an Existing Restaurant Integration (PMI)</t>
  </si>
  <si>
    <t>Goal - 1. Post-merger integration (PMI) blueprint to rolling out repeatable units</t>
  </si>
  <si>
    <t xml:space="preserve">           2. Repair critical inefficiencies, relaunch brand identity, and stabilize cash flow to stabilize operations and hit break-even</t>
  </si>
  <si>
    <t xml:space="preserve">SOP Category </t>
  </si>
  <si>
    <t>Action</t>
  </si>
  <si>
    <t>Details</t>
  </si>
  <si>
    <t>Responsible</t>
  </si>
  <si>
    <t>Deliverable / Output</t>
  </si>
  <si>
    <t>Legal</t>
  </si>
  <si>
    <t>Review &amp; negotiate lease terms
Litigation &amp; labor claims review
Franchise/3rd party exclusives</t>
  </si>
  <si>
    <t>Coordinate with our legal team for lease assignment clause, catch/penalty clauses, termination provisions, exclusivity, permitted use and renewal option
Check the franchise agreements or third-party exclusives, if any non-competes, exclusivity with delivery partners, suppliers</t>
  </si>
  <si>
    <t>Legal Counsel, Real Estate Advisor</t>
  </si>
  <si>
    <t>Lease assignment validated without hidden penalties
Assurance no restrictive agreements will hinder rebranding or expansion</t>
  </si>
  <si>
    <t>Legal Ownership Transfer</t>
  </si>
  <si>
    <t>Secure all licenses in new entity name</t>
  </si>
  <si>
    <t>Finalize asset purchase agreement, assign lease</t>
  </si>
  <si>
    <t>Legal Counsel</t>
  </si>
  <si>
    <t>Operational continuity post-acquisition</t>
  </si>
  <si>
    <t>Commercial / Financial</t>
  </si>
  <si>
    <t>Supplier contracts
Lease transfer &amp; landlord consent
Leasehold improvements cost allocation</t>
  </si>
  <si>
    <t xml:space="preserve">Connect with all supplier contracts (food, beverage, uniforms, cleaning, waste disposal) to ensure assignability to new buyer is communicated and updated
Obtain landlord consent for lease transfer; confirm rent remains as per original contract
Confirm who bears lease improvement cost (landlord vs tenant vs shared)  in document closing statement </t>
  </si>
  <si>
    <t>Accounting (CPA), Procurement Team, 
Legal Counsel, Operations Team</t>
  </si>
  <si>
    <t>Continuity of supply chain assured
Cost savings from new contract or negotiations on previous contract</t>
  </si>
  <si>
    <t>Daily KPI Tracking</t>
  </si>
  <si>
    <t>Identify early red flags</t>
  </si>
  <si>
    <t>Track sales per hour (in store sales per employee), food cost %, labor %, and customer reviews 
Self order Kiosk (applicable in QSR) QRcode order from table, App order &amp; collect from nearest store (drive through)</t>
  </si>
  <si>
    <t>Accounting (CPA)</t>
  </si>
  <si>
    <t>Finnacial performance improvement post acquisition</t>
  </si>
  <si>
    <t>Financial Controls</t>
  </si>
  <si>
    <t>Identify early warning signs</t>
  </si>
  <si>
    <t>Monitor daily cash flow and review weekly P&amp;L to catch early financial risks</t>
  </si>
  <si>
    <t>Achieving Break even point and improving margin</t>
  </si>
  <si>
    <t>Supplier Contracts</t>
  </si>
  <si>
    <t>Supplier Contract Negotiation</t>
  </si>
  <si>
    <t>Secure scalable agreements with key vendors (e.g., Quebec dairy for pizza cheese, Asian wholesalers in Chinatown)
Lock in GPO rates for 6–12 months to reduce input costs. Secure rebates and terms</t>
  </si>
  <si>
    <t>Procurement</t>
  </si>
  <si>
    <t>Utility &amp; Vendor Transfer</t>
  </si>
  <si>
    <t>Avoid service disruption</t>
  </si>
  <si>
    <t>Transfer or set up new accounts (gas, electric, water, waste, suppliers)
Apoointment of the vendor at the centre of the location to cover minimum 5 km area to service closest zone covering multiple restaurants</t>
  </si>
  <si>
    <t>Operation Team</t>
  </si>
  <si>
    <t>Inventory Count &amp; Reset</t>
  </si>
  <si>
    <t>Order new high-demand SKUs</t>
  </si>
  <si>
    <t>Audit all stock, remove expired items, and order new SKUs in high demand before relaunch
The procurement for high margin, high volume item should have multiple vendor to ensure continue supply at pre agreed price for "lock in period" lets say minimum 3-6 months
Ordering Process - A standardized ordering schedule (e.g., orders placed every Monday and Wednesday)
Par Levels - A guide to setting and maintaining appropriate "Par Levels" for all ingredients to avoid over-ordering or shortages
Waste Management - A system for tracking waste to identify areas for improvement</t>
  </si>
  <si>
    <t>Kitchen Manager</t>
  </si>
  <si>
    <t>Operational</t>
  </si>
  <si>
    <t>Health &amp; safety compliance
Fire safety compliance
Equipment inventory &amp; condition</t>
  </si>
  <si>
    <t>Apply for MAPAQ permit transfer, municipal health inspection approvals 
Ensure fire safety, suppression maintenance, hood cleaning certificates, fire alarm (NFPA-96 compliance) are up to date
Maintain equipment inventory details such as age, condition, service records, advisable to take photo and video</t>
  </si>
  <si>
    <t>Operation Team, Compliance Team, Facility Maintenance Team</t>
  </si>
  <si>
    <t>Cost Control Measures / Implementation</t>
  </si>
  <si>
    <t>Improve margins</t>
  </si>
  <si>
    <t>Weekly stock counts, portion control, and waste reduction to improve margins
Setup automated alert in POS, CRM when food cost increases above Industry benchmark and current food cost lets say 32% and labor cost exceeds above 35%
Create weekly variance report to compare actual vs budget per store basis and at a company level</t>
  </si>
  <si>
    <t>Operation Team , Accounting (CPA)</t>
  </si>
  <si>
    <t>Equipment Repair/Upgrade</t>
  </si>
  <si>
    <t>Target downtime - 48 hrs</t>
  </si>
  <si>
    <t>Replace broken units within 48 hours and consider leasing major equipment to reduce CapEx
Source backup equipment through catering companies during the equipment maintenance downtime. Leverage daily basis rental for used restaurant equipment either through marketplace or some used equipment rental provider</t>
  </si>
  <si>
    <t>Delivery &amp; Takeout Optimization</t>
  </si>
  <si>
    <t>Packaging suitable for delivery</t>
  </si>
  <si>
    <t xml:space="preserve">Standardize packaging and integrate with UberEats, DoorDash, SkipTheDishes for off-premise sales
Sustainable packging suppliers integration with our POS system </t>
  </si>
  <si>
    <t>People</t>
  </si>
  <si>
    <t>Staff roster review
Retention interviews
Incentive/mitigation strategy</t>
  </si>
  <si>
    <t>Review Staff roster, contracts, benefits, turnover, payroll history, labor disputes
Hold an interview / discussion with key chefs/managers willingness to stay
- Offer them retention bonus and scope for quarterly variable payout based on store performance i.e sales above the target (exceeding expectation) will give them extra  incentives to mitigate their pain points through incentives
Create or audit policy pertaining to pending litigation, labor claims, union presence, workplace safety issues
Align pain points with solutions (wages, scheduling, benefits
Career pathing -To support career growth, we cover tuition costs for approved hospitality courses. 
In return, employees commit to remaining with the company for 2-3 years duration post-training. If this commitment isn’t fulfilled, the financed tuition becomes repayable in full</t>
  </si>
  <si>
    <t>HR Team</t>
  </si>
  <si>
    <t xml:space="preserve">Staff Training </t>
  </si>
  <si>
    <t>Train staff across roles (front/back of house) to reduce labor costs by ~15%</t>
  </si>
  <si>
    <t>Certify staff via Quebec’s CNESST (e.g. food safety, customer service)</t>
  </si>
  <si>
    <t>Transfer 2–3 experienced staff from original unit as trainer.
Use Québec’s Emploi-Quebec subsidies for hiring</t>
  </si>
  <si>
    <t>Film training videos (e.g., "How to roll authentic Mexican tortillas")</t>
  </si>
  <si>
    <t>Weekly refreshers on service standards</t>
  </si>
  <si>
    <t>Staff Retention Meetings</t>
  </si>
  <si>
    <t>Keep morale high, announce change, introduce incentives, training plan</t>
  </si>
  <si>
    <t>HR Lead</t>
  </si>
  <si>
    <t>Staff Performance Evaluation</t>
  </si>
  <si>
    <t>Eliminate bottlenecks, Adjust shifts, assign key roles</t>
  </si>
  <si>
    <t xml:space="preserve">Reputational </t>
  </si>
  <si>
    <t>Review online presence
Supplier reputation check</t>
  </si>
  <si>
    <t>Analyze Google, Yelp, OpenTable, UberEats/Doordash reviews; assess local brand fit
Check supplier reputation &amp; outstanding claims to resolve in order to build long term supply relationship</t>
  </si>
  <si>
    <t>Marketing &amp; Procurement Team</t>
  </si>
  <si>
    <t>Site &amp; Zoning</t>
  </si>
  <si>
    <t>Zoning compliance
Municipal redevelopment</t>
  </si>
  <si>
    <t>Ensure restaurant complies with zoning bylaws (FSR/QSR use, parking, noise, signage)
Check redevelopment plans that may affect traffic flow, accessibility</t>
  </si>
  <si>
    <t>Legal Counsel &amp; Real Estate Advisor</t>
  </si>
  <si>
    <t>Tax &amp; Liabilities</t>
  </si>
  <si>
    <t>Tax liability verification
POS &amp; systems integration</t>
  </si>
  <si>
    <t>Ensure that outstanding tax liabilities, payroll remittances are fully integrated/upgraded in the existing or new POS System for accuracy</t>
  </si>
  <si>
    <t>Accounting CPA , IT Team</t>
  </si>
  <si>
    <t>Marketinng Boost</t>
  </si>
  <si>
    <t>Launch "Montreal Neighbourhood Nights" (e.g., trivia, live music) + collaborate with local businesses
Optimize digital presence-  Instagram Reels showcasing kitchen prep, Uber Eats promos</t>
  </si>
  <si>
    <t>Marketing Team</t>
  </si>
  <si>
    <t>Aggressive Local Marketing</t>
  </si>
  <si>
    <t>Drive repeat visits</t>
  </si>
  <si>
    <t>Run weekly promos, flyers, Facebook/Instagram ads to boost traffic</t>
  </si>
  <si>
    <t>Marketing Relaunch</t>
  </si>
  <si>
    <t>Aim for +50% foot traffic</t>
  </si>
  <si>
    <t>Relaunch  Social media blitz, local PR, Google My Business optimization (AEO, GEO,SEO) to drive +50% foot traffic. Communicate to customers - “New ownership, same favourites + improvements coming</t>
  </si>
  <si>
    <t>Customer Loyalty Program</t>
  </si>
  <si>
    <t>Implement POS-integrated rewards</t>
  </si>
  <si>
    <t>Implement POS-integrated rewards to build or retain repeat customers</t>
  </si>
  <si>
    <t>IT + Marketing</t>
  </si>
  <si>
    <t>Brand, Marketing</t>
  </si>
  <si>
    <t>Rebranding</t>
  </si>
  <si>
    <t>Reintroduce restaurant under new brand, if existing brand has bad reputation. Rebrand signage, website, local PR, influencer tastings, UberEats promo, Find College, Travel, Food Youtubers which has followers between 50K to 500K. They must be local city influener</t>
  </si>
  <si>
    <t>Marketing</t>
  </si>
  <si>
    <t>Brand Standards</t>
  </si>
  <si>
    <t>A module on your company's values, mission, and the importance of customer service.</t>
  </si>
  <si>
    <t>The Brand &amp; Visual Identity Guide</t>
  </si>
  <si>
    <t>Brand Style Guide</t>
  </si>
  <si>
    <t>Rules for the size, color, and placement of logo. What is the minimum clear space? What backgrounds can it be used on?
The exact fonts to be used for all menus, signage, marketing materials, and internal documents. Specify weights and sizes
The specific CMYK, RGB, and Hex codes for your brand's colors</t>
  </si>
  <si>
    <t xml:space="preserve">Location Design &amp; Layout
</t>
  </si>
  <si>
    <t>Interior Design &amp; Exterior Signage</t>
  </si>
  <si>
    <t>A guide for furniture, lighting, wall colors, and decor. Provide a list of approved vendors for all decor items
Specifications for the main sign, window decals, and any other exterior branding</t>
  </si>
  <si>
    <t>Trim Waste</t>
  </si>
  <si>
    <t>Trim waste (e.g., negotiate with Montreal suppliers like Sysco or local farms for better pricing)</t>
  </si>
  <si>
    <t>Boost Sales</t>
  </si>
  <si>
    <t>Identify "stars" (high-profit, high-sales items) and Eliminate "dogs" (low-profit, low-sales)</t>
  </si>
  <si>
    <t>Friends &amp; Family" launch (offer 50% discount for feedback)
Leverage original unit’s email list for promo (e.g., "Show this email for free appetizer")</t>
  </si>
  <si>
    <t>Build-Out</t>
  </si>
  <si>
    <t>Hire contractors experienced in Montreal’s winter-ready construction (e.g., insulated patios)
Replicate core design (80% match) + local touches (e.g., murals by Plateau artists)</t>
  </si>
  <si>
    <t>Layout (Internal , External)</t>
  </si>
  <si>
    <t>Layout specs (kitchen workflow, dining zones), decor sources (e.g., lighting from Marche Central suppliers)</t>
  </si>
  <si>
    <t>Kitchen Designer</t>
  </si>
  <si>
    <t>Site Selection</t>
  </si>
  <si>
    <t>New Store Expansion (applicable for expanding through franchise)</t>
  </si>
  <si>
    <t>QSR/Cafe - High-footfall areas (e.g., near McGill University, Metro stations)
FSR/Steakhouse - Lifestyle hubs (Griffintown, Old Port) with high footfall area
Verify zoning bylaws (e.g., terrace permits, license)
Total minimum market population - 80,000 (150,000+ preferred) - for high rental location
High day and night traffic generation locations 
Major retail shopping centers, residential areas, class A offices
Close to major entertainment, such as sports stadiums, concert venues and cinemas
Unique market opportunities -  Partnership with Cocert venues for off premises sales from our nearest stores. Meaning from our store location find out the popular concert venture, open ampitheatre who host shows regularly - applicable for QSR
Universities, airports, and other high tourism factors
Inline Restaurant
(Retail Space or gas station/convenience location)</t>
  </si>
  <si>
    <t>Kitchen Layout Optimization</t>
  </si>
  <si>
    <t>Avoid high CapEx</t>
  </si>
  <si>
    <t>Remodeling to improve workflow for one theme to another theme will have high capex, the kitchen layout remodeling has to be based on restaurant theme with minor modification to avoid high capex</t>
  </si>
  <si>
    <t>The Expansion &amp; Site Selection Manual</t>
  </si>
  <si>
    <t>Site Selection Criteria</t>
  </si>
  <si>
    <t>Demographics - Specify ideal population density, age groups, and income levels
Traffic &amp; Visibility - Set criteria for foot traffic, vehicle traffic, and visibility from the street
Competition Analysis -  A methodology for analyzing nearby competition</t>
  </si>
  <si>
    <t>Build-Out &amp; Project Management</t>
  </si>
  <si>
    <t>Project Timeline - A standardized project timeline for a new location build-out (e.g., 6-9 months from signing the lease to opening)</t>
  </si>
  <si>
    <t>Architectural &amp; Design Blueprints</t>
  </si>
  <si>
    <t>A repository of approved architectural blueprints that can be adapted for a new space, ensuring brand consistency in layout and flow</t>
  </si>
  <si>
    <t>Quality Control</t>
  </si>
  <si>
    <t>Monthly "secret shopper" audit - Hire intern to visit nearest competitors to gather informtion on quality offered and services provided and fill the quality assessment form to compare with our restaurant services
Centralized procurement (bulk-buy discounts)
Internal team visit our own stores to check if the restaurant comply with the compliance - flag and fix to avoid penalties</t>
  </si>
  <si>
    <t>Risk Mitigation</t>
  </si>
  <si>
    <t>Labor Laws -    Scheduling staff roster, and ensure breaks during the working hours
Supply Chain - Dual-source of supplier for continuity of perishables products availability specially during the winter
Winter Impact - Install heated patios; promote winter events -Partnership exclusively with "online event platforms" co marketing , co promotion
Regulations - Assign staff to monitor food safety - Weekly or fortnightly standup meeting to review food safety within team</t>
  </si>
  <si>
    <t>Technology</t>
  </si>
  <si>
    <t>Tech Stack</t>
  </si>
  <si>
    <t>Standardize POS (TouchBistro), reservation (OpenTable), and inventory software (Lightspeed)</t>
  </si>
  <si>
    <t>Performance Monitoring Systems</t>
  </si>
  <si>
    <t>Install customer feedbakc collection system through tablets at the table , QR code survery, email, whatsapp
Count the repeat visit rate using the feedback - Offer better discount for being a loyal valuable customer</t>
  </si>
  <si>
    <t>Corporate Social Responsibility</t>
  </si>
  <si>
    <t>Left over food can be distributed to NGO, old age home, and orphanage homes</t>
  </si>
  <si>
    <t>Performance Management</t>
  </si>
  <si>
    <t>A guide for conducting performance reviews, setting goals, and providing feedback</t>
  </si>
  <si>
    <t>Legal &amp; Compliance</t>
  </si>
  <si>
    <t>Permit &amp; License Checklist - A checklist to ensure that all required permits (Occupancy Permit, Food Service Permit) are obtained and renewed for each new location.
Labor Laws in Quebec: A guide to Quebec-specific labor laws regarding minimum wage, working hours, and holiday pay</t>
  </si>
  <si>
    <t xml:space="preserve">Daily Reporting
</t>
  </si>
  <si>
    <t>Sales Reports - A template for daily sales reports, including sales breakdowns by time of day, product category, and employee
Cash Handling &amp; Auditing - A detailed process for cash drops, till reconciliation, and daily bank deposits</t>
  </si>
  <si>
    <t>Sales Reports - A template for daily sales reports, including sales breakdowns by time of day, product category, and employee
Cash Handling &amp; Auditing - A detailed process for cash drops, till reconciliation, and daily bank deposits
Permit &amp; License Checklist - A checklist to ensure that all required permits (Occupancy Permit, Food Service Permit) are obtained and renewed for each new location.
Labor Laws in Quebec - A guide to Quebec-specific labor laws regarding minimum wage, working hours, and holiday pay</t>
  </si>
  <si>
    <t>Painpoint / Challenges</t>
  </si>
  <si>
    <t>Mitigation</t>
  </si>
  <si>
    <t>Site selection</t>
  </si>
  <si>
    <t>Finding a location with the right zoning and ventilation capacity; Often taking longer than expected and leading to costly delays</t>
  </si>
  <si>
    <t xml:space="preserve">Permits &amp; municipal delays </t>
  </si>
  <si>
    <t>Building permits, fire &amp; health inspections can hold up openings
Permit applications can be slow and bureaucratic</t>
  </si>
  <si>
    <t>Pre-meet with municipal inspectors; submit complete packages; engage contractor with local experience</t>
  </si>
  <si>
    <t>Hood / makeup-air &amp; fire suppression</t>
  </si>
  <si>
    <t>long lead times and strict code</t>
  </si>
  <si>
    <t>Early MEP design and hood vendor (Cadexair/Russell Hendrix);  suppression integrator queued early</t>
  </si>
  <si>
    <t xml:space="preserve">Lease traps (restrictions, repair obligations, HVAC allocations) </t>
  </si>
  <si>
    <t>Hidden landlord costs</t>
  </si>
  <si>
    <t>Commercial lawyer review; negotiate tenant improvement allowance and free rent</t>
  </si>
  <si>
    <t>Staffing &amp; turnover</t>
  </si>
  <si>
    <t>Montreal labour market competitive</t>
  </si>
  <si>
    <t>Targeted hiring, competitive wages, rapid training program and scheduling software</t>
  </si>
  <si>
    <t>Supply chain / local supplier reliability</t>
  </si>
  <si>
    <t>Specialty ingredients may have limited suppliers</t>
  </si>
  <si>
    <t>Dual-sourcing, GPO contracts, local backup supplier plan</t>
  </si>
  <si>
    <t>Cash burn in first 6–12 months</t>
  </si>
  <si>
    <t>Typical for restaurants</t>
  </si>
  <si>
    <t>Maintain 3–6 months operating reserve; tight cost controls early</t>
  </si>
  <si>
    <t>Delivery &amp; tech implementation</t>
  </si>
  <si>
    <t>Integration with DoorDash/Uber etc. and POS</t>
  </si>
  <si>
    <t>Choose POS with proven integrations (Lightspeed/Toast), test deliveries during soft open</t>
  </si>
  <si>
    <t>Inventory Cost</t>
  </si>
  <si>
    <t>Initial inventory costs and marketing budgets can be higher than anticipated</t>
  </si>
  <si>
    <t>Remodelling Delay</t>
  </si>
  <si>
    <t>Unforeseen structural issues delays operations</t>
  </si>
  <si>
    <t>Finding a reputable contractor with specific restaurant experience is essential</t>
  </si>
  <si>
    <t xml:space="preserve">Supply chain </t>
  </si>
  <si>
    <t>availability at competitive price is an issues for key equipment</t>
  </si>
  <si>
    <t>How to reduce transportation and storage costs (practical plays)</t>
  </si>
  <si>
    <t>Outcome</t>
  </si>
  <si>
    <t xml:space="preserve">Centralize purchasing </t>
  </si>
  <si>
    <t>- Centralize purchasing for high-value SKUs and negotiate volume discounts
- Use commissary or regional distribution hub to consolidate inbound shipments</t>
  </si>
  <si>
    <t>Saves freight per unit</t>
  </si>
  <si>
    <t>Cross-dock</t>
  </si>
  <si>
    <t>- Cross-dock in regional hub (receive in larger truckloads, break into local vans)
- Use Day &amp; Ross / TFI dedicated lanes to lock rates</t>
  </si>
  <si>
    <t>Reduces Less than Truckload (LTL) fees</t>
  </si>
  <si>
    <t>dayross.com</t>
  </si>
  <si>
    <t>Shorten shelf life</t>
  </si>
  <si>
    <t>- Just-in-time for fresh produce but combine with daily delivery windows from local growers
- Work with CPMA members and local farms</t>
  </si>
  <si>
    <t>Cuts refrigeration days</t>
  </si>
  <si>
    <t>cpma.ca</t>
  </si>
  <si>
    <t>Use cold-chain 3PL</t>
  </si>
  <si>
    <t>- Use cold-chain 3PL 
- Take advantage of cross-dock</t>
  </si>
  <si>
    <t xml:space="preserve">Reduce capital cost of walk-in/freezer ownership </t>
  </si>
  <si>
    <t>onelineage.com</t>
  </si>
  <si>
    <t xml:space="preserve">Route optimization </t>
  </si>
  <si>
    <t>- Route optimization for own last-mile fleet</t>
  </si>
  <si>
    <t>Reduce miles &amp; labor</t>
  </si>
  <si>
    <t>Onfleet / Routific</t>
  </si>
  <si>
    <t>Actionable next steps</t>
  </si>
  <si>
    <t xml:space="preserve">Build your SKU </t>
  </si>
  <si>
    <t xml:space="preserve">SKU Master &amp; target margins </t>
  </si>
  <si>
    <t>Use a template</t>
  </si>
  <si>
    <t>Open accounts</t>
  </si>
  <si>
    <t>- Sysco &amp; GFS; at least one specialized ethnic supplier (for Asian) and one local producer (for key proteins)</t>
  </si>
  <si>
    <t>sysco.ca</t>
  </si>
  <si>
    <t>Choose procurement stack</t>
  </si>
  <si>
    <t>MarketMan (start) + BlueCart (marketplace) for initial units; migrate to Procurify + ERP when &gt;10 units</t>
  </si>
  <si>
    <r>
      <rPr>
        <rFont val="Arial"/>
        <color rgb="FF467886"/>
      </rPr>
      <t xml:space="preserve">marketman.com
</t>
    </r>
    <r>
      <rPr>
        <rFont val="Arial"/>
        <color rgb="FF1155CC"/>
      </rPr>
      <t>bluecart.com</t>
    </r>
  </si>
  <si>
    <t>Cold chain relationship</t>
  </si>
  <si>
    <t>Set up cold-chain relationship with VersaCold/Lineage (or local 3PL) before you scale</t>
  </si>
  <si>
    <t xml:space="preserve">Delivery partnerships </t>
  </si>
  <si>
    <t>Negotiate delivery partnerships (DoorDash / Uber Eats / SkipTheDishes) and decide white-label vs marketplace routes (DoorDash marketplace examples &amp; fees</t>
  </si>
  <si>
    <t>Restaurant POS Comparison &amp; Recommendations</t>
  </si>
  <si>
    <t>Monthly Price (USD)</t>
  </si>
  <si>
    <t>Annual Price (approx.)</t>
  </si>
  <si>
    <t>Hardware</t>
  </si>
  <si>
    <t>Hardware Setup Price</t>
  </si>
  <si>
    <t xml:space="preserve">	Software Setup Fee</t>
  </si>
  <si>
    <t>Installation/ Training Cost</t>
  </si>
  <si>
    <t>Free Trial</t>
  </si>
  <si>
    <t>Key Features</t>
  </si>
  <si>
    <t>Best For (Service Models &amp; Themes)</t>
  </si>
  <si>
    <t>Business Type - Fitment</t>
  </si>
  <si>
    <t>Products</t>
  </si>
  <si>
    <t>Multi-Unit Pricing</t>
  </si>
  <si>
    <t>Cloud Kitchen Ready</t>
  </si>
  <si>
    <t>Quebec Local Support</t>
  </si>
  <si>
    <t>Lightspeed Restaurant</t>
  </si>
  <si>
    <t>$189 - $399</t>
  </si>
  <si>
    <t>$2268-$4788</t>
  </si>
  <si>
    <t>iPad or Terminal
KDS (Kitchen Display)
Printer
Cash Drawer
Card Reader</t>
  </si>
  <si>
    <t xml:space="preserve">Get Quote &amp; request for waive off installation fees (common for 2+ terminal
Consider 36-month hardware leasing </t>
  </si>
  <si>
    <t>Get Quote</t>
  </si>
  <si>
    <t>Yes (14 days)</t>
  </si>
  <si>
    <t>CRM, loyalty, inventory, multi‑location, detailed menu management</t>
  </si>
  <si>
    <t>FSR &amp; multi-unit QSR - great for Asian, Pizza, Canadian/American across formats; ideal where growth and analytics matter</t>
  </si>
  <si>
    <t>Bar
Brewery
Cafe
Fine Dining
Full service
Hotel
Quick service</t>
  </si>
  <si>
    <t>Point of Sale
Order Anywhere
Advanced Insights
Inventory
Lightspeed Tableside
Payments
Accounting
Kitchen Display System
Customer Facing Display
Lightspeed Pulse
Hardware
Integrations
Capital
Benchmarks &amp; Trends
Workforce &amp; Payroll</t>
  </si>
  <si>
    <t>Volume discount</t>
  </si>
  <si>
    <t>Montreal HQ</t>
  </si>
  <si>
    <t>TouchBistro</t>
  </si>
  <si>
    <t>69-$119</t>
  </si>
  <si>
    <t>$828 -$1428</t>
  </si>
  <si>
    <t>No (demo available)</t>
  </si>
  <si>
    <t>Tableside, offline mode, reservations, kitchen display, catering add-ons</t>
  </si>
  <si>
    <t>FSR, Cafe, tailored European, Canadian/American diners; especially for units requiring offline resilience (e.g., kiosks)</t>
  </si>
  <si>
    <t>FSR
Fine Dining
Family Style
Multi Unit
QSR
Fast Casual
Bar &amp; Club
Brewery &amp; Winery</t>
  </si>
  <si>
    <t>Point of Sale
Reporting &amp; Analytics
Payment Processing
Staff Management
Floor Plan &amp; Table Management
Menu Management
Tableside Ordering
Payment
Customer Facing Display
Inventory Management
Labor Management 
Kitchen Display System
Profit Management</t>
  </si>
  <si>
    <t>Custom pricing</t>
  </si>
  <si>
    <t>Available</t>
  </si>
  <si>
    <t>Toast POS</t>
  </si>
  <si>
    <t>Yes (demo available)</t>
  </si>
  <si>
    <t xml:space="preserve">Comprehensive full‑service tools: KDS, delivery, loyalty, floor plan, 24/7 support </t>
  </si>
  <si>
    <t>FSR and Cloud Kitchen- perfect for Pizza, Asian, Mexican/Latino, large-styled full‑service units needing delivery and sophisticated workflows</t>
  </si>
  <si>
    <r>
      <rPr>
        <rFont val="Arial"/>
        <b/>
        <color theme="1"/>
      </rPr>
      <t>Service Models</t>
    </r>
    <r>
      <rPr>
        <rFont val="Arial"/>
        <color theme="1"/>
      </rPr>
      <t xml:space="preserve">
- Quick Service
- Full Service
- Fast Casual
- Restaurant POS System
</t>
    </r>
    <r>
      <rPr>
        <rFont val="Arial"/>
        <b/>
        <color theme="1"/>
      </rPr>
      <t xml:space="preserve">Restaurant Concepts
</t>
    </r>
    <r>
      <rPr>
        <rFont val="Arial"/>
        <color theme="1"/>
      </rPr>
      <t>- Bar &amp; Lounge
- Casual Dining
- Cafe &amp; Bakery
- Fine Dining
- Enterprise
- Food Truck
- Pizza
- Hotel Restaurant
- Catering &amp; Events</t>
    </r>
  </si>
  <si>
    <r>
      <rPr>
        <rFont val="Arial"/>
        <b/>
        <color theme="1"/>
      </rPr>
      <t>Operations Suite</t>
    </r>
    <r>
      <rPr>
        <rFont val="Arial"/>
        <color theme="1"/>
      </rPr>
      <t xml:space="preserve">
- Point of Sale
- Payment Processing
- Toast Now Management App
- Toast Mobile Order &amp; Pay®
- Catering &amp; Events
</t>
    </r>
    <r>
      <rPr>
        <rFont val="Arial"/>
        <b/>
        <color theme="1"/>
      </rPr>
      <t>Marketing Suite</t>
    </r>
    <r>
      <rPr>
        <rFont val="Arial"/>
        <color theme="1"/>
      </rPr>
      <t xml:space="preserve">
- Email Marketing
- Loyalty
- Gift Cards
- Toast Tables™
</t>
    </r>
    <r>
      <rPr>
        <rFont val="Arial"/>
        <b/>
        <color theme="1"/>
      </rPr>
      <t>Digital Storefront Suite</t>
    </r>
    <r>
      <rPr>
        <rFont val="Arial"/>
        <color theme="1"/>
      </rPr>
      <t xml:space="preserve">
- Online Ordering
- Local by Toast
- Toast Delivery Services©
- Grubhub, Uber Eats, DoorDash
- Websites
- Branded Mobile App
</t>
    </r>
    <r>
      <rPr>
        <rFont val="Arial"/>
        <b/>
        <color theme="1"/>
      </rPr>
      <t>Hardware</t>
    </r>
    <r>
      <rPr>
        <rFont val="Arial"/>
        <color theme="1"/>
      </rPr>
      <t xml:space="preserve">
- Handheld POS
- Self-Ordering Kiosk
- Kitchen Display System
</t>
    </r>
    <r>
      <rPr>
        <rFont val="Arial"/>
        <b/>
        <color theme="1"/>
      </rPr>
      <t>Management Suite</t>
    </r>
    <r>
      <rPr>
        <rFont val="Arial"/>
        <color theme="1"/>
      </rPr>
      <t xml:space="preserve">
- Benchmarking
- Multilocation management
- Integrations
</t>
    </r>
    <r>
      <rPr>
        <rFont val="Arial"/>
        <b/>
        <color theme="1"/>
      </rPr>
      <t>Supplier &amp; Accounting Suite</t>
    </r>
    <r>
      <rPr>
        <rFont val="Arial"/>
        <color theme="1"/>
      </rPr>
      <t xml:space="preserve">
- xtraCHEF Cost Analytics
- Inventory Management
</t>
    </r>
    <r>
      <rPr>
        <rFont val="Arial"/>
        <b/>
        <color theme="1"/>
      </rPr>
      <t>Payroll Suite</t>
    </r>
    <r>
      <rPr>
        <rFont val="Arial"/>
        <color theme="1"/>
      </rPr>
      <t xml:space="preserve">
- Payroll
- Pay Card &amp; PayOut
</t>
    </r>
    <r>
      <rPr>
        <rFont val="Arial"/>
        <b/>
        <color theme="1"/>
      </rPr>
      <t>Team Management Suite</t>
    </r>
    <r>
      <rPr>
        <rFont val="Arial"/>
        <color theme="1"/>
      </rPr>
      <t xml:space="preserve">
- Tips Management
- Scheduling
</t>
    </r>
    <r>
      <rPr>
        <rFont val="Arial"/>
        <b/>
        <color theme="1"/>
      </rPr>
      <t>Access Capital</t>
    </r>
    <r>
      <rPr>
        <rFont val="Arial"/>
        <color theme="1"/>
      </rPr>
      <t xml:space="preserve">
Get a Loan</t>
    </r>
  </si>
  <si>
    <t>MYR POS</t>
  </si>
  <si>
    <t>$80 - $150</t>
  </si>
  <si>
    <t>$960-$1800</t>
  </si>
  <si>
    <t>Multi‑location, KDS, drive-thru, mobile, inventory, ingredient-level tracking</t>
  </si>
  <si>
    <t>QSR/Fast-Casual - great for Pizza, Asian, Mexican/Latino in kiosks, food courts, drive-thru formats needing tight ingredient control</t>
  </si>
  <si>
    <t>Coffee Shops
Food Trucks
Ice Cream Parlors
Burger Bars
Sushi Shops
Delis &amp; Bakeries
Pizzerias
Bubble Tea Shops</t>
  </si>
  <si>
    <t>Order Processing 
Restaurant Management
Integration 
Hardware
For Single, Multi location and Franchise</t>
  </si>
  <si>
    <t>Volume discounts</t>
  </si>
  <si>
    <t>Montreal-based</t>
  </si>
  <si>
    <t>Square for Restaurants</t>
  </si>
  <si>
    <t>$49-$149</t>
  </si>
  <si>
    <t>$588 -$1788</t>
  </si>
  <si>
    <t>Mobile-friendly, easy setup, flexible hardware, scalable, online integration</t>
  </si>
  <si>
    <t>Cafe, small QSR, kiosks - ideal for European cafes, small Canadian/American spots, food court units with limited budgets and quick setup needs</t>
  </si>
  <si>
    <t>Coffee Shops
Quick Service
Full Service
Food Trucks
Bar &amp; Breweries
Catering 
Bakeries</t>
  </si>
  <si>
    <t>Point of sale
Payments
Online
Kiosk
Invoices
Marketing
Loyalty
Customer Directory
Banking
Staff
Payroll
Buy Now, Pay Later
Hardware
Business software &amp; solutions</t>
  </si>
  <si>
    <t>Tiered pricing</t>
  </si>
  <si>
    <t>Limited advanced features</t>
  </si>
  <si>
    <t>Bilingual support</t>
  </si>
  <si>
    <t>Decision</t>
  </si>
  <si>
    <r>
      <rPr>
        <rFont val="Arial"/>
        <b/>
      </rPr>
      <t xml:space="preserve">Mandatroy Sales Recording as per Quebec government - </t>
    </r>
    <r>
      <rPr>
        <rFont val="Arial"/>
        <b/>
        <color rgb="FF1155CC"/>
        <u/>
      </rPr>
      <t>https://k-series-support.lightspeedhq.com/hc/en-us/articles/19678535506331-About-WEB-SRM-Quebec</t>
    </r>
  </si>
  <si>
    <t>Lightspeed Restaurant POS</t>
  </si>
  <si>
    <t>If expanding multiple units across service models and themes</t>
  </si>
  <si>
    <t>TouchBistro or Square</t>
  </si>
  <si>
    <t>When setting up a boutique café or independent pop-up</t>
  </si>
  <si>
    <t>Toast POS or MYR POS</t>
  </si>
  <si>
    <t>For delivery-heavy, fast-paced operations, smooth workflows</t>
  </si>
  <si>
    <t>Notes</t>
  </si>
  <si>
    <t>Hardware Cost for one location can reach $1,000 - $1900</t>
  </si>
  <si>
    <t>Best for multi-unit, growth-focused operations</t>
  </si>
  <si>
    <t>Lightspeed Restaurant stands out with strong inventory controls, CRM, loyalty, and multi-location visibility, great for scaling diverse themes and models</t>
  </si>
  <si>
    <t>Best for classic dine-in ambiance with offline reliability</t>
  </si>
  <si>
    <t>TouchBistro delivers intuitive seats/tables management, offline resilience, and easy engagement, ideal for European bistros and cafes</t>
  </si>
  <si>
    <t>Best for high-volume and delivery-driven kitchens</t>
  </si>
  <si>
    <t>Toast POS is designed for full-service and cloud kitchen models with delivery/KDS integration, excellent for Pizza, Asian fusion, and Mexican/Latino formats</t>
  </si>
  <si>
    <t>Best QSR or drive-thru specialist</t>
  </si>
  <si>
    <t>MYR POS equips with KDS, mobile ordering, and ingredient tracking, perfect for fast service formats like food courts and kiosks</t>
  </si>
  <si>
    <t>Best budget-friendly &amp; flexible choice</t>
  </si>
  <si>
    <t>Square for Restaurants offers zero-cost entry and easy scaling, suitable for cafes and smaller units short on investment</t>
  </si>
  <si>
    <t>Implementation Timeline</t>
  </si>
  <si>
    <t>Week</t>
  </si>
  <si>
    <t>Milestone</t>
  </si>
  <si>
    <t>Week 1</t>
  </si>
  <si>
    <t>Vendor Selection + Contract Finalization</t>
  </si>
  <si>
    <t>Compare vendors, negotiate discounts, sign agreements</t>
  </si>
  <si>
    <t>Week 2</t>
  </si>
  <si>
    <t>Hardware Ordering + Menu Build</t>
  </si>
  <si>
    <t>Order POS hardware; start menu configuration with vendor onboarding rep</t>
  </si>
  <si>
    <t>Week 3</t>
  </si>
  <si>
    <t>Installation + Staff Training</t>
  </si>
  <si>
    <t>Install hardware, connect KDS, test workflows; train cashiers and managers</t>
  </si>
  <si>
    <t>Week 4</t>
  </si>
  <si>
    <t>Pilot Run + Go-Live</t>
  </si>
  <si>
    <t>Conduct soft launch with select staff, debug issues, finalize payment flow</t>
  </si>
  <si>
    <t>Week 5</t>
  </si>
  <si>
    <t>Full Launch + Support</t>
  </si>
  <si>
    <t>Go live fully, monitor real-time issues, use vendor support to resolve</t>
  </si>
  <si>
    <t>Categorize Equipment by Location Theme and Structure</t>
  </si>
  <si>
    <t>Exhaustive Equipment List by Restaurant Type &amp; Theme</t>
  </si>
  <si>
    <t>Category</t>
  </si>
  <si>
    <t>Overlap Equipment (All Restaurants)</t>
  </si>
  <si>
    <t>Asian</t>
  </si>
  <si>
    <t>Mexican/Latino</t>
  </si>
  <si>
    <t>Canadian/American</t>
  </si>
  <si>
    <t>Steakhouse</t>
  </si>
  <si>
    <t>Seafood</t>
  </si>
  <si>
    <t>European</t>
  </si>
  <si>
    <t>Why Chosen (Theme/Model Relevance)</t>
  </si>
  <si>
    <t>Cooking Equipment</t>
  </si>
  <si>
    <t>- Commercial gas/electric ranges 
- Flat-top griddle 
- Deep fryers 
- Convection oven 
- Induction burners</t>
  </si>
  <si>
    <t>- Wok ranges 
- Rice cookers 
- Steamer baskets</t>
  </si>
  <si>
    <t>- Tortilla press 
- Comal (flat griddle for tortillas)</t>
  </si>
  <si>
    <t>- Charbroiler 
- Standard grills</t>
  </si>
  <si>
    <t>- Wood/charcoal grill - Salamander broiler</t>
  </si>
  <si>
    <t>- Steam kettles 
- Fish poaching pans</t>
  </si>
  <si>
    <t>- Pizza oven 
- Pasta cooker 
- Stone hearth oven</t>
  </si>
  <si>
    <t>Each theme needs unique prep/cook (e.g., woks for Asian, tortilla press for Mexican, charbroiler for American diners, hearth ovens for European bistros)</t>
  </si>
  <si>
    <t>Cold Storage</t>
  </si>
  <si>
    <t>- Walk-in cooler/freezer
- Under-counter refrigerators 
- Refrigerated prep tables</t>
  </si>
  <si>
    <t>- Sushi/sashimi display fridge</t>
  </si>
  <si>
    <t>- Salsa bar cooler</t>
  </si>
  <si>
    <t>- Beer keg cooler 
- Milkshake freezer</t>
  </si>
  <si>
    <t>- Dry-aging meat fridge</t>
  </si>
  <si>
    <t>- Seafood tanks (lobster, oysters)</t>
  </si>
  <si>
    <t>- Refrigerator</t>
  </si>
  <si>
    <t>Refrigeration layout differs: seafood requires live tanks, steakhouses need aging fridges</t>
  </si>
  <si>
    <t>Prep Equipment</t>
  </si>
  <si>
    <t>- Food processors 
- Blenders 
- Mixers 
- Meat slicers 
- Cutting boards (color-coded)</t>
  </si>
  <si>
    <t>- Sushi knives 
- Bamboo rolling mats</t>
  </si>
  <si>
    <t>- Molcajete (stone grinder for salsa/guac)</t>
  </si>
  <si>
    <t>- Burger patty press</t>
  </si>
  <si>
    <t>- Heavy-duty butcher block
- Meat saw</t>
  </si>
  <si>
    <t>- Fish scaler 
- Oyster shucker</t>
  </si>
  <si>
    <t>- Dough mixer 
- Pastry sheeter</t>
  </si>
  <si>
    <t>Prep tools define authenticity: Mexican kitchens require molcajetes, sushi knives for Asian, pastry gear for European, butcher blocks for steakhouses</t>
  </si>
  <si>
    <t>Holding &amp; Warming</t>
  </si>
  <si>
    <t>- Heat lamps 
- Food warmers 
- Soup kettles</t>
  </si>
  <si>
    <t>- Bamboo steamers</t>
  </si>
  <si>
    <t>- Hot wells for beans/rice</t>
  </si>
  <si>
    <t>- French fry warmers</t>
  </si>
  <si>
    <t>- Plate warmers</t>
  </si>
  <si>
    <t>- Seafood holding cabinets (steam/hot)</t>
  </si>
  <si>
    <t>- Bain-marie for sauces</t>
  </si>
  <si>
    <t>Ensures service speed in QSR and consistency in FSR/Cloud</t>
  </si>
  <si>
    <t>Dishwashing &amp; Sanitation</t>
  </si>
  <si>
    <t>- Commercial dishwashers 
- 3-compartment sinks 
- Grease trap 
- Handwash sinks</t>
  </si>
  <si>
    <t>Same across all</t>
  </si>
  <si>
    <t>Overlap - core health/sanitation is universal - MAPAQ compliance requires it</t>
  </si>
  <si>
    <t>Service Equipment</t>
  </si>
  <si>
    <t>- POS system 
- Serving trays 
- Cutlery/Glassware 
- Tabletop condiments</t>
  </si>
  <si>
    <t>- Sushi display cases</t>
  </si>
  <si>
    <t>- Salsa/guac serving molcajetes</t>
  </si>
  <si>
    <t>- Burger baskets, 
- Diner mugs</t>
  </si>
  <si>
    <t>- Steak knives, sizzling platters</t>
  </si>
  <si>
    <t>- Oyster platters, seafood towers</t>
  </si>
  <si>
    <t>- Fine china, glasses</t>
  </si>
  <si>
    <t>Differentiates diner-style QSR vs fine dining FSR in service feel</t>
  </si>
  <si>
    <t>Ventilation &amp; Safety</t>
  </si>
  <si>
    <t>- Hood &amp; exhaust system 
- Fire suppression (NFPA-96) 
- Fire extinguishers 
- First aid kits</t>
  </si>
  <si>
    <t>Safety requirements (fire, hood, suppression) mandatory for all restaurants in Montreal</t>
  </si>
  <si>
    <t>Specialized for Cloud Kitchen</t>
  </si>
  <si>
    <t>- Compact combi ovens 
- High-capacity fryers 
- Centralized exhaust hoods 
- Modular prep stations</t>
  </si>
  <si>
    <t>Focused by cuisine (e.g., wok + fryer + steamer for Asian Cloud)</t>
  </si>
  <si>
    <t>Tortilla griddle + fryer + salsa prep stations</t>
  </si>
  <si>
    <t>Burger grills + fryers</t>
  </si>
  <si>
    <t>Steak grill module</t>
  </si>
  <si>
    <t>Seafood fryer/steam module</t>
  </si>
  <si>
    <t>Pasta/pizza module</t>
  </si>
  <si>
    <t>Cloud kitchens = smaller footprint, modular setup. Focus on delivery throughput</t>
  </si>
  <si>
    <t>Exhaustive Equipment List by Restaurant Type, Theme &amp; Service Model</t>
  </si>
  <si>
    <t>Core Overlap Equipment (All Restaurants)</t>
  </si>
  <si>
    <t>Asian (FSR / QSR / Cloud)</t>
  </si>
  <si>
    <t>Mexican/Latino (FSR / QSR / Cloud)</t>
  </si>
  <si>
    <t>Canadian/American (FSR / QSR / Cloud)</t>
  </si>
  <si>
    <t>Steakhouse (FSR / QSR / Cloud)</t>
  </si>
  <si>
    <t>Seafood (FSR / QSR / Cloud)</t>
  </si>
  <si>
    <t>European (FSR / QSR / Cloud)</t>
  </si>
  <si>
    <t>Why Needed (Theme + Service Model)</t>
  </si>
  <si>
    <t>Cooking Line</t>
  </si>
  <si>
    <t>- Gas/electric ranges 
- Flat-top griddle 
- Fryers - Ovens</t>
  </si>
  <si>
    <t>FSR- Wok ranges + steamers 
QSR- Induction + high-BTU wok station 
Cloud - Compact combi oven + fryer</t>
  </si>
  <si>
    <t>FSR - Comal + tortilla oven
QSR - Tortilla press + griddle 
Cloud - High-volume fryer + modular griddle</t>
  </si>
  <si>
    <t>FSR - Grill + charbroiler 
QSR - Grill + fryer line 
Cloud - Burger grill module + fryer</t>
  </si>
  <si>
    <t>FSR - Wood grill + salamander 
QSR - Gas charbroiler 
Cloud - Compact steak grill + salamander</t>
  </si>
  <si>
    <t>FSR - Steam kettles + poaching pans 
QSR - Fryer + hot plate 
Cloud - Compact steam module</t>
  </si>
  <si>
    <t>FSR - Pizza/pasta ovens, hearth 
QSR - Conveyor pizza oven 
Cloud - Small combi oven + pasta cooker</t>
  </si>
  <si>
    <t>Cooking line = most differentiated. QSR = high-throughput, Cloud = modular, FSR = authenticity + experience.</t>
  </si>
  <si>
    <t>- Walk-in cooler/freezer 
- Under-counter fridges</t>
  </si>
  <si>
    <t>Sushi display fridge 
Cloud - compact blast chiller</t>
  </si>
  <si>
    <t>Salsa bar fridge 
Cloud - modular cold prep</t>
  </si>
  <si>
    <t>Beer cooler, milkshake freezer 
Cloud - compact freezer</t>
  </si>
  <si>
    <t>Meat dry-aging fridge 
Cloud - vacuum-sealed fridge</t>
  </si>
  <si>
    <t>Live seafood tanks 
Cloud - IQF seafood freezer</t>
  </si>
  <si>
    <t>Cloud - small cooler</t>
  </si>
  <si>
    <t>Cold storage scales up/down with service model -FSR = large footprint, Cloud = compact</t>
  </si>
  <si>
    <t>Prep Tools</t>
  </si>
  <si>
    <t>- Food processors 
- Mixers 
- Meat slicers</t>
  </si>
  <si>
    <t>Sushi knives, mats / 
Cloud: automated sushi roller</t>
  </si>
  <si>
    <t>Molcajete / Cloud: pre-mix salsa prep</t>
  </si>
  <si>
    <t>Burger press 
Cloud - automated patty former</t>
  </si>
  <si>
    <t>Butcher block, meat saw 
Cloud - pre-portioned steaks</t>
  </si>
  <si>
    <t>Oyster shuckers, fish scaler 
Cloud - vacuum-sealed seafood packs</t>
  </si>
  <si>
    <t>Dough mixer, pastry sheeter 
Cloud - pre-portioned dough</t>
  </si>
  <si>
    <t>FSR = artisanal tools, QSR = semi-auto, Cloud = automated/pre-portioned</t>
  </si>
  <si>
    <t>- Heat lamps 
- Soup warmers</t>
  </si>
  <si>
    <t>Bamboo steamers
Cloud - hot holders</t>
  </si>
  <si>
    <t>Hot wells for rice/beans</t>
  </si>
  <si>
    <t>Fry warmers 
Cloud - automated fry-hold</t>
  </si>
  <si>
    <t>Plate warmers</t>
  </si>
  <si>
    <t>Seafood holding cabinets</t>
  </si>
  <si>
    <t>Bain-marie for sauces</t>
  </si>
  <si>
    <t>Holding = crucial in QSR/Cloud for speed; less critical in FSR</t>
  </si>
  <si>
    <t>- Commercial dishwashers 
- 3-compartment sinks
- Grease trap</t>
  </si>
  <si>
    <t>Same for FSR/QSR 
Cloud - smaller under-counter dishwasher</t>
  </si>
  <si>
    <t>Same</t>
  </si>
  <si>
    <t>Sanitation is universal; Cloud = reduced size</t>
  </si>
  <si>
    <t>Service &amp; POS</t>
  </si>
  <si>
    <t>- POS system 
- Serving trays/cutlery/glassware</t>
  </si>
  <si>
    <t>FSR - Sushi display cases 
QSR - Grab-and-go boxes 
Cloud - Online ordering system</t>
  </si>
  <si>
    <t>FSR - Salsa station 
QSR - Guac cups, to-go packaging 
Cloud - Delivery-only POS</t>
  </si>
  <si>
    <t>FSR - Diner mugs, platters 
QSR - Self-order kiosks 
Cloud - Delivery integration (Uber, DoorDash)</t>
  </si>
  <si>
    <t>FSR - Steak knives, sizzling plates 
QSR - Pre-cut steak sandwiches 
Cloud - Only delivery packaging</t>
  </si>
  <si>
    <t>FSR - Seafood towers 
QSR - Fried seafood baskets 
Cloud - Vacuum-packed/delivery-friendly</t>
  </si>
  <si>
    <t>FSR - Fine china,
QSR - Pizza boxes 
Cloud - Delivery packaging, pasta bowls</t>
  </si>
  <si>
    <t>Service model drives the front-of-house experience - FSR = full dine-in, QSR = fast turnover, Cloud = delivery-centric.</t>
  </si>
  <si>
    <t>- Hood &amp; exhaust
- Fire suppression (NFPA-96) 
- Fire extinguishers</t>
  </si>
  <si>
    <t>Same across models (scaled size)</t>
  </si>
  <si>
    <t>Safety is regulated (MAPAQ &amp; NFPA) - non-negotiable</t>
  </si>
  <si>
    <t>Cloud Kitchen Special Add-ons</t>
  </si>
  <si>
    <t>- Modular cooking stations 
- Shared walk-in coolers 
- Centralized hood/exhaust</t>
  </si>
  <si>
    <t>Compact wok/fryer station</t>
  </si>
  <si>
    <t>Griddle + fryer station</t>
  </si>
  <si>
    <t>Burger grill module</t>
  </si>
  <si>
    <t>Steak grill + salamander</t>
  </si>
  <si>
    <t>Steam/fryer combo module</t>
  </si>
  <si>
    <t>Combi oven + pasta cooker</t>
  </si>
  <si>
    <t>Cloud kitchens focus on throughput + shared resources</t>
  </si>
  <si>
    <t>Exhaustive Restaurant Equipment List by Service Model, Type &amp; Theme</t>
  </si>
  <si>
    <t>Restaurant Theme</t>
  </si>
  <si>
    <t>Kitchen Equipment (Back of House)</t>
  </si>
  <si>
    <t>Smallwares (Cooking &amp; Prep)</t>
  </si>
  <si>
    <t>Tableware (Plates, Bowls, Cutlery)</t>
  </si>
  <si>
    <t>Adjacent Systems</t>
  </si>
  <si>
    <t>FSR / QSR / Cloud Kitchen</t>
  </si>
  <si>
    <t>Woks, wok ranges, steamers, rice cookers, dim sum steam cabinets, deep fryers, noodle boilers, refrigerated prep tables, exhaust hood, walk-in cooler, dishwashers</t>
  </si>
  <si>
    <t>Wok spatulas, cleavers, bamboo steamers, ladles, rolling pins, chopping boards (color-coded), portion scoops</t>
  </si>
  <si>
    <t>Square/round plates, ramen bowls, sauce dishes, chopsticks, soup spoons, hotpot bowls</t>
  </si>
  <si>
    <t>POS (Lightspeed), Delivery integration (Uber Eats, DoorDash), HVAC for wok smoke, Fire suppression system, CCTV, Digital menu boards (for QSR), Reservation system (for FSR)</t>
  </si>
  <si>
    <t>Tortilla press, charbroilers, flat-top grills, fryers, prep coolers, salamander broilers, rice cookers, exhaust hood, walk-in cooler</t>
  </si>
  <si>
    <t>Molcajetes, taco holders, paring knives, ladles, graters, portion scoops, squeeze bottles</t>
  </si>
  <si>
    <t>Colorful ceramic plates, taco trays, salsa bowls, enchilada plates, forks/knives/spoons</t>
  </si>
  <si>
    <t>POS with bilingual interface, Delivery apps integration, Exhaust hoods, Music system, CCTV, Fire suppression, Inventory management system</t>
  </si>
  <si>
    <t>Grills, fryers, combi ovens, convection ovens, refrigerated prep tables, walk-in cooler, ice machine, dishwashers</t>
  </si>
  <si>
    <t>Chef knives, tongs, ladles, sheet pans, cutting boards, sauce pots, cast-iron pans</t>
  </si>
  <si>
    <t>Dinner plates, side plates, soup bowls, steak knives, dessert spoons</t>
  </si>
  <si>
    <t>POS with loyalty program, Drive-thru headset system (for QSR), KDS (Kitchen Display System), HVAC, Fire suppression, CCTV, Self-order kiosks (QSR), Reservation software (FSR)</t>
  </si>
  <si>
    <t>FSR only</t>
  </si>
  <si>
    <t>Charbroilers, salamander broilers, wood-fired grill, sous-vide circulator, refrigerated meat lockers, blast chiller, carving stations, walk-in freezer</t>
  </si>
  <si>
    <t>Steak knives (heavy-duty), carving forks, basting brushes, digital thermometers</t>
  </si>
  <si>
    <t>Heavy-duty steak plates, oval platters, steak knives, salad plates</t>
  </si>
  <si>
    <t>Advanced POS with table mapping, Wine cellar inventory system, HVAC with high air circulation, Reservation system (OpenTable), CCTV, Music/ambience system, Fire suppression</t>
  </si>
  <si>
    <t>FSR / QSR</t>
  </si>
  <si>
    <t>Fish fileting stations, seafood display coolers, oyster shucking stations, fryers, steam kettles, ice machine, cold storage walk-in, blast chiller</t>
  </si>
  <si>
    <t>Oyster knives, fish tweezers, lobster crackers, seafood forks, shellfish scrubbers</t>
  </si>
  <si>
    <t>Oyster plates, chowder bowls, seafood platters, dipping sauce cups</t>
  </si>
  <si>
    <t>Seafood traceability software, POS with weight-based pricing option, Ice machine maintenance system, Fire suppression, HVAC (humidity control), CCTV, Reservation system</t>
  </si>
  <si>
    <t>European (French/Italian/Spanish)</t>
  </si>
  <si>
    <t>Pizza ovens (wood-fired/stone), pasta cookers, charcuterie display fridge, slicers, saute ranges, fryers, convection ovens</t>
  </si>
  <si>
    <t>Pasta rollers, mandolins, cheese graters, whisks, sauté pans, colanders</t>
  </si>
  <si>
    <t>Pasta bowls, charcuterie boards, dessert plates, soup bowls, bread baskets</t>
  </si>
  <si>
    <t>POS with tip distribution feature, Wine inventory software, Espresso machine monitoring, Delivery integration, Reservation system, HVAC, CCTV, Fire suppression</t>
  </si>
  <si>
    <t>Overlap Equipment Across All Themes (Core Kitchen Backbone)</t>
  </si>
  <si>
    <t>Usage</t>
  </si>
  <si>
    <t>Commercial Ranges &amp; Ovens (Gas/Electric)</t>
  </si>
  <si>
    <t>Core cooking backbone</t>
  </si>
  <si>
    <t xml:space="preserve">Flat-top Grill / Griddle </t>
  </si>
  <si>
    <t>Versatile for meats, seafood, and tortillas</t>
  </si>
  <si>
    <t xml:space="preserve">Deep Fryers </t>
  </si>
  <si>
    <t>required across QSR, seafood, and American menus</t>
  </si>
  <si>
    <t xml:space="preserve">Refrigeration &amp; Freezers </t>
  </si>
  <si>
    <t>Walk-in coolers, undercounter fridges</t>
  </si>
  <si>
    <t xml:space="preserve">Prep Tables with Refrigeration </t>
  </si>
  <si>
    <t>Essential for fast prep/line service</t>
  </si>
  <si>
    <t xml:space="preserve">Food Processors / Blenders </t>
  </si>
  <si>
    <t>Sauces, salsas, dressings</t>
  </si>
  <si>
    <t>Dishwasher / Glasswasher</t>
  </si>
  <si>
    <t>Sanitation compliance</t>
  </si>
  <si>
    <t>POS System with Kitchen Display (KDS)</t>
  </si>
  <si>
    <t>Order management</t>
  </si>
  <si>
    <t>Hood &amp; Ventilation (NFPA-96 Compliant)</t>
  </si>
  <si>
    <t>Legal requirement</t>
  </si>
  <si>
    <t>Stainless Steel Worktables &amp; Sinks</t>
  </si>
  <si>
    <t>Food safety (MAPAQ compliance)</t>
  </si>
  <si>
    <t>Knives, pans, pots, cutting boards</t>
  </si>
  <si>
    <t>POS (Lightspeed)
Delivery integration (Uber Eats, DoorDash)
HVAC for wok smoke
Fire suppression system
CCTV
Digital menu boards (for QSR)
Reservation system (for FSR)</t>
  </si>
  <si>
    <t>POS with bilingual interface
Delivery apps integration
Exhaust hoods
Music system
CCTV
Fire suppression
Inventory management system</t>
  </si>
  <si>
    <t>POS with loyalty program
Drive-thru headset system (for QSR)
KDS (Kitchen Display System)
HVAC
Fire suppression
CCTV
Self-order kiosks (QSR)
Reservation software (FSR)</t>
  </si>
  <si>
    <t>Advanced POS with table mapping
HVAC with high air circulation
Reservation system (OpenTable)
CCTV, Music/ambience system
Fire suppression</t>
  </si>
  <si>
    <t>Seafood traceability software
POS with weight-based pricing option
Ice machine maintenance system
Fire suppression
HVAC (humidity control)
CCTV, Reservation system</t>
  </si>
  <si>
    <t>POS with tip distribution feature
Espresso machine monitoring
Delivery integration
Reservation system
HVAC
CCTV
Fire suppression</t>
  </si>
  <si>
    <t>Restaurant Concept (Cuisine Theme)</t>
  </si>
  <si>
    <t>Core Cooking Equipment</t>
  </si>
  <si>
    <t>Overlaping Equipment</t>
  </si>
  <si>
    <t>Qty</t>
  </si>
  <si>
    <t>New/Used</t>
  </si>
  <si>
    <t>Priority</t>
  </si>
  <si>
    <t>Equipment Seller</t>
  </si>
  <si>
    <t>Equipment Seller Type</t>
  </si>
  <si>
    <t>Replacement Required</t>
  </si>
  <si>
    <t>Repair Required</t>
  </si>
  <si>
    <t>Equipment Lease</t>
  </si>
  <si>
    <t>Purchase</t>
  </si>
  <si>
    <t>FSR</t>
  </si>
  <si>
    <t>Combi oven</t>
  </si>
  <si>
    <t>Walk‑in cooler</t>
  </si>
  <si>
    <t>Dishwasher</t>
  </si>
  <si>
    <t>Refrigeration</t>
  </si>
  <si>
    <t>Exhaust hood</t>
  </si>
  <si>
    <t>Dim sum steamers</t>
  </si>
  <si>
    <t>Rice cookers</t>
  </si>
  <si>
    <t>QSR</t>
  </si>
  <si>
    <t>Wok Burner</t>
  </si>
  <si>
    <t>prep tables, hoods, POS, mixers,ovens</t>
  </si>
  <si>
    <t>As Per Identified Vendor</t>
  </si>
  <si>
    <t>New</t>
  </si>
  <si>
    <t>High</t>
  </si>
  <si>
    <t>No compromise on quality of high heat output, prefer to buy new if equipment has expired its warranty</t>
  </si>
  <si>
    <t>titanrestaurantequipment.com</t>
  </si>
  <si>
    <t>Undercounter Refrigerator</t>
  </si>
  <si>
    <t xml:space="preserve">Critical to avoid breakdowns due to constant use, prefer to buy new if warranty has expired </t>
  </si>
  <si>
    <t>ferraris.co/en/</t>
  </si>
  <si>
    <t xml:space="preserve">New &amp; Used </t>
  </si>
  <si>
    <t xml:space="preserve">Fryer </t>
  </si>
  <si>
    <t>New or Certified Used</t>
  </si>
  <si>
    <t>Medium</t>
  </si>
  <si>
    <t>Check warranty and condition</t>
  </si>
  <si>
    <t>Griddle / Flat-top</t>
  </si>
  <si>
    <t>Used</t>
  </si>
  <si>
    <t>Often reliable used equipment</t>
  </si>
  <si>
    <t>Steam table</t>
  </si>
  <si>
    <t>Prep table</t>
  </si>
  <si>
    <t>Sandwich/Salad Prep Table</t>
  </si>
  <si>
    <t>New or Refurbished</t>
  </si>
  <si>
    <t>Core to daily operations</t>
  </si>
  <si>
    <t>Upright Freezer (single door)</t>
  </si>
  <si>
    <t>If backup available</t>
  </si>
  <si>
    <t>Dry Storage Shelves</t>
  </si>
  <si>
    <t>Low</t>
  </si>
  <si>
    <t>Easy to find used</t>
  </si>
  <si>
    <t xml:space="preserve"> Washing &amp; Maintenance</t>
  </si>
  <si>
    <t>Commercial Dishwasher</t>
  </si>
  <si>
    <t>Lease</t>
  </si>
  <si>
    <t>Lease it with maintenance included</t>
  </si>
  <si>
    <t>Triple Sink + Handwash Sink</t>
  </si>
  <si>
    <t>Grease Trap</t>
  </si>
  <si>
    <t>Front-of-House (FOH) &amp; Service</t>
  </si>
  <si>
    <t>Integrated with kitchen display, CRM, loyalty</t>
  </si>
  <si>
    <t>Receipt Printer</t>
  </si>
  <si>
    <t>Part of POS bundle</t>
  </si>
  <si>
    <t>Order Display Screen (KDS)</t>
  </si>
  <si>
    <t>Optional</t>
  </si>
  <si>
    <t>Boosts kitchen speed</t>
  </si>
  <si>
    <t>Heated Holding Cabinet</t>
  </si>
  <si>
    <t>For high delivery volume stores</t>
  </si>
  <si>
    <t xml:space="preserve"> Ventilation &amp; Safety</t>
  </si>
  <si>
    <t>Exhaust Hood with Fire Suppression</t>
  </si>
  <si>
    <t>Must be certified</t>
  </si>
  <si>
    <t>In Kitchen + FOH</t>
  </si>
  <si>
    <t>Cloud Kitchen</t>
  </si>
  <si>
    <t>Noodle cooker</t>
  </si>
  <si>
    <t>Meal prep tables, storage racks</t>
  </si>
  <si>
    <t>Meal prep tables</t>
  </si>
  <si>
    <t>Pizza</t>
  </si>
  <si>
    <t xml:space="preserve">Pizza oven </t>
  </si>
  <si>
    <t>Dough sheeter, refrigeration</t>
  </si>
  <si>
    <t>maisonrondeau.com</t>
  </si>
  <si>
    <t>Dough sheeter</t>
  </si>
  <si>
    <t>restopro.ca</t>
  </si>
  <si>
    <t xml:space="preserve">Salad station </t>
  </si>
  <si>
    <t>Conveyor oven</t>
  </si>
  <si>
    <t>Conveyor ovens, POS systems</t>
  </si>
  <si>
    <t>Dough mixer</t>
  </si>
  <si>
    <t>Slice warmer</t>
  </si>
  <si>
    <t>Countertop pizza oven</t>
  </si>
  <si>
    <t>Prep fridge, small wares</t>
  </si>
  <si>
    <t>Prep fridge</t>
  </si>
  <si>
    <t xml:space="preserve">Flat-top grill </t>
  </si>
  <si>
    <t>Grills, exhaust hoods</t>
  </si>
  <si>
    <t>canadafoodequipment.com</t>
  </si>
  <si>
    <t>Poutine warmer</t>
  </si>
  <si>
    <t>Smoker</t>
  </si>
  <si>
    <t>Commercial Grills/Charbroilers</t>
  </si>
  <si>
    <t>Commercial Griddle</t>
  </si>
  <si>
    <t>Deep Fryer</t>
  </si>
  <si>
    <t>Cafe</t>
  </si>
  <si>
    <t xml:space="preserve">Espresso machine </t>
  </si>
  <si>
    <t>Espresso machines, dishwashers</t>
  </si>
  <si>
    <t xml:space="preserve">Sandwich press  </t>
  </si>
  <si>
    <t>Maple syrup tap</t>
  </si>
  <si>
    <t>Oyster shucker</t>
  </si>
  <si>
    <t>Fryers, refrigeration</t>
  </si>
  <si>
    <t>Cold display</t>
  </si>
  <si>
    <t xml:space="preserve">Fryers </t>
  </si>
  <si>
    <t xml:space="preserve">Fish broiler </t>
  </si>
  <si>
    <t>Chip warmer, freezers</t>
  </si>
  <si>
    <t xml:space="preserve">Chip warmer </t>
  </si>
  <si>
    <t xml:space="preserve">Batter mixer </t>
  </si>
  <si>
    <t>Pasta extruder</t>
  </si>
  <si>
    <t>Sous-vide, refrigeration</t>
  </si>
  <si>
    <t xml:space="preserve">Sous-vide </t>
  </si>
  <si>
    <t xml:space="preserve">Raclette machine </t>
  </si>
  <si>
    <t>Gelato freezer</t>
  </si>
  <si>
    <t>Pastry cases, mixers</t>
  </si>
  <si>
    <t>Viennese oven</t>
  </si>
  <si>
    <t>Pastry case</t>
  </si>
  <si>
    <t>Plancha/Griddle</t>
  </si>
  <si>
    <t>Tortilla Press &amp; Warmer</t>
  </si>
  <si>
    <t>Commercial Charbroiler</t>
  </si>
  <si>
    <t>Trompo</t>
  </si>
  <si>
    <t>Chip fryer, prep tables, Griddle</t>
  </si>
  <si>
    <t>Tortilla press</t>
  </si>
  <si>
    <t>Chip fryer</t>
  </si>
  <si>
    <t>Flat-top griddle</t>
  </si>
  <si>
    <t>Steakhouses</t>
  </si>
  <si>
    <t>Charcoal grill</t>
  </si>
  <si>
    <t>Dry-aging fridges, hood systems, Grill, broiler</t>
  </si>
  <si>
    <t>russellhendrix.com</t>
  </si>
  <si>
    <t xml:space="preserve">Dry-aging fridge </t>
  </si>
  <si>
    <t xml:space="preserve">Meat saw </t>
  </si>
  <si>
    <t>Broiler</t>
  </si>
  <si>
    <t>Walk-in cooler</t>
  </si>
  <si>
    <t>Focus should be on buying second hand (Used) equipment with less than 1-2 years of usage. Buy used machines re-pair / replace for as per restaurant requirement</t>
  </si>
  <si>
    <t>Low Capex Model - Low-cost commercial appliances and electrical only model</t>
  </si>
  <si>
    <t>Back-end heavy processes driven QSR benefits for both counter and online delivery</t>
  </si>
  <si>
    <t>Automated Central Kitchen for cost reduction with centralized sourcing &amp; scale</t>
  </si>
  <si>
    <t>One-manned Outlet
 - we should encourage single staff ownership model with revolving senior staff to oversee and fill-out weekly offs</t>
  </si>
  <si>
    <t>In QSR low to no chef model to make SOP driven preparations enable hiring of semi-skilled staff in absence of skilled and due to high wage staff</t>
  </si>
  <si>
    <t>We have to add POS Integration with multiple online ordering platform such as Uber eat with miniminum-training complexities</t>
  </si>
  <si>
    <t>Contract with "cold chain logistics supplier" for fixed distribution costs including last-mile delivery</t>
  </si>
  <si>
    <t xml:space="preserve"> Category</t>
  </si>
  <si>
    <t>Company Name</t>
  </si>
  <si>
    <t>Product / Service Offerings</t>
  </si>
  <si>
    <t>Phone No</t>
  </si>
  <si>
    <t>Why Choose</t>
  </si>
  <si>
    <t>Renovation &amp; Decor Contractor</t>
  </si>
  <si>
    <t>Protech Construction</t>
  </si>
  <si>
    <t>Full design-build turnkey - turnkey interior renovations &amp; new construction, FSR/QSR, code compliance (MAPAQ, CNESST)</t>
  </si>
  <si>
    <t>protechconstruction.ca</t>
  </si>
  <si>
    <t>+1 450 929-0613</t>
  </si>
  <si>
    <t>1371, boulevard Lionel-Boulet # 101
Varennes, QC J3X 1P7</t>
  </si>
  <si>
    <t>Specialized in restaurant builds with strong portfolio (Pacini, Sushi Taxi, Balthazar), deep regulatory know-how . off-hour builds</t>
  </si>
  <si>
    <t>Build IT</t>
  </si>
  <si>
    <t>Design Build, Maintenance, Project construction/Consulting</t>
  </si>
  <si>
    <t>buildit.ca</t>
  </si>
  <si>
    <t>+1 905 696-0486</t>
  </si>
  <si>
    <t>942 Yonge Street
Toronto, Ontario
M4W 3S8</t>
  </si>
  <si>
    <t>Strong reputation for working with both independent restaurants and major international franchises like McDonald's, Chick-Fil-A, and Jollibee
Focus on the entire process, from site selection to integrated design and full general contracting. Their emphasis on perfecting "back-of-house" design</t>
  </si>
  <si>
    <t>Groupe Cartier</t>
  </si>
  <si>
    <t>Interior design &amp; kitchen renovation</t>
  </si>
  <si>
    <t>grpcartier.com/en</t>
  </si>
  <si>
    <t>+1 514-629-6029</t>
  </si>
  <si>
    <t>9090 Av. du Parc Suite 360, Montréal, QC H2N 1Y8,</t>
  </si>
  <si>
    <t>Specializes in commercial &amp; residential kitchen design and renovation</t>
  </si>
  <si>
    <t>Procam Construction Inc.</t>
  </si>
  <si>
    <t>Construction &amp; Renovation of commercial, industrial and institutional buildings</t>
  </si>
  <si>
    <t>procamconstruction.com/en</t>
  </si>
  <si>
    <t>+1 450-449-5121</t>
  </si>
  <si>
    <t>1220 Marconi, Boucherville (Quebec) J4B 8G8</t>
  </si>
  <si>
    <t>General contracting firm which ranks as a leader in the commercial and industrial construction and renovation</t>
  </si>
  <si>
    <t xml:space="preserve">Rubix Construction </t>
  </si>
  <si>
    <t>Residential and commercial renovation</t>
  </si>
  <si>
    <t>constructionrubix.com/en/</t>
  </si>
  <si>
    <t>+ 1 514-552-1014</t>
  </si>
  <si>
    <t>710 Saint-Ambroise, local #239, Montréal</t>
  </si>
  <si>
    <t>Specializes in commercial renovations, including restaurants, bars, cafes, hotels, and shops</t>
  </si>
  <si>
    <t>Construction Stavrou</t>
  </si>
  <si>
    <t>Cafe and bistro focused renovation and interior upgrades</t>
  </si>
  <si>
    <t>constructionstavrou.com</t>
  </si>
  <si>
    <t xml:space="preserve">+1 514 550-1133 </t>
  </si>
  <si>
    <t>1449 rue Saint-Alexandre, Montréal, QC H3A 2G6</t>
  </si>
  <si>
    <t>Ideal boutique provider for smaller FSR or cafe-style restaurant fit-outs</t>
  </si>
  <si>
    <t>Patty Xenos Design Inc</t>
  </si>
  <si>
    <t>Local contractors focusing on restaurant renovations</t>
  </si>
  <si>
    <t>pxdi.com</t>
  </si>
  <si>
    <t>+1 514-288-2217</t>
  </si>
  <si>
    <t>1721 St. Patrick Street, Suite 104
Montréal, Québec, Canada H3K 3G9</t>
  </si>
  <si>
    <t>Creative architecture and interior design specializing in hospitality (e.g., Moishes Steakhouse)</t>
  </si>
  <si>
    <t xml:space="preserve">Restaurant Renovation Specialists </t>
  </si>
  <si>
    <t>Connect with verified professionals for your renovation project</t>
  </si>
  <si>
    <t>renoquotes.com</t>
  </si>
  <si>
    <t>+1 (844) 828-1588</t>
  </si>
  <si>
    <t>200-7675 St Laurent Blvd, Montreal, Quebec H2R 1W9</t>
  </si>
  <si>
    <t>Terry Construction</t>
  </si>
  <si>
    <t>Specialized in the Building of Restaurants</t>
  </si>
  <si>
    <t>construction-terry.com</t>
  </si>
  <si>
    <t>+1 514-969-1780</t>
  </si>
  <si>
    <t>434 Jarry St W, Montreal, Quebec H3N 2X7,</t>
  </si>
  <si>
    <t>Specializes in the building of restaurants and has been doing so for over 35 years</t>
  </si>
  <si>
    <t>Clement Design Canada inc.</t>
  </si>
  <si>
    <t>Chef jackets, pants, aprons, kitchen shoes, toques, FOH aprons &amp; server wear (culinary/hospitality only)</t>
  </si>
  <si>
    <t>clementdesigncanada.com</t>
  </si>
  <si>
    <t>+1 514 750-6050</t>
  </si>
  <si>
    <t>6381 Boul. Saint-Laurent, Montreal, QC — H2S 3C3</t>
  </si>
  <si>
    <t>High-end French brand dedicated to culinary professions; Montreal showroom; premium fabrics and ergonomic design, high-end durability</t>
  </si>
  <si>
    <t>Town &amp; Country Uniforms</t>
  </si>
  <si>
    <t>Chefwear, server shirts, polos, aprons, bistro sets</t>
  </si>
  <si>
    <t>tcuniforms.com</t>
  </si>
  <si>
    <t>+1 450-622-5107</t>
  </si>
  <si>
    <t>1975 Bd Dagenais West, Laval, QC H7L 5V1 (serves MTL)</t>
  </si>
  <si>
    <t>Hospitality-first, wide inventory available for purchase, quick local service</t>
  </si>
  <si>
    <t>Global Uniforms</t>
  </si>
  <si>
    <t>Chef coats, FOH aprons, caps, bakery, butcher styles</t>
  </si>
  <si>
    <t>global-uniforms.com</t>
  </si>
  <si>
    <t>+1 514 583 5024 / 514 592 5024</t>
  </si>
  <si>
    <t>4300 Seine Street, Laval, Qc H7W 5E2</t>
  </si>
  <si>
    <t>Strong restaurant focus, custom embroidery, close to Montreal</t>
  </si>
  <si>
    <t xml:space="preserve">La Guilde Culinaire </t>
  </si>
  <si>
    <t>Chefwear (Clement, Millenia), aprons, non-slip shoes</t>
  </si>
  <si>
    <t>laguildeculinaire.com</t>
  </si>
  <si>
    <t>6381 Boulevard Saint-Laurent Montréal, QC — H2S 3C3</t>
  </si>
  <si>
    <t>High-end culinary wear, public pricing, retailer for restaurants</t>
  </si>
  <si>
    <t>Canadian Linen / Québec-Linge (Restaurant Division)</t>
  </si>
  <si>
    <t>Chefwear, server polos, aprons, linens (rental and sale)</t>
  </si>
  <si>
    <t>canadianlinen.com
quebec-linge.com/services-duniformes</t>
  </si>
  <si>
    <t>+1-888-258-2222</t>
  </si>
  <si>
    <t>4375 De Rouen Montreal, Québec, H1V 1H2</t>
  </si>
  <si>
    <t>Large restaurant client base, rental programs, flexible service</t>
  </si>
  <si>
    <t>Cintas (Montreal Uniform Services)</t>
  </si>
  <si>
    <t>Chefwear, FOH apparel, non-slip shoes (rental/purchase)</t>
  </si>
  <si>
    <t>cintas.com/local/canada/qc/montreal/uniform-services</t>
  </si>
  <si>
    <t>+1 438-804-4020</t>
  </si>
  <si>
    <t>8400 19e Avenue Montreal, QC H1Z 4J3</t>
  </si>
  <si>
    <t>Full-service rental, inventory replacement, multi-unit scalability</t>
  </si>
  <si>
    <t>Maintenance &amp; Cleaning</t>
  </si>
  <si>
    <t>Antiflamme Purafiltre (AP Ventilation)</t>
  </si>
  <si>
    <t>Complete Cleaning commercial kitchen hoods and grease filters- degreasing of hoods, cleaning of ventilation ducts and grease filters</t>
  </si>
  <si>
    <t>apventilation.ca</t>
  </si>
  <si>
    <t xml:space="preserve">+1 514-351-7515 / 514-351-8605
</t>
  </si>
  <si>
    <t>11885 Adolphe Caron Avenue, Montreal, Qc, H1E 6J8</t>
  </si>
  <si>
    <t>Throughout Greater Montreal
35+ years restaurant hood work. dedicated kitchen team</t>
  </si>
  <si>
    <t>Nettoyage de Hotte Platine</t>
  </si>
  <si>
    <t>Cleaning the entire exhaust system – from the rooftop fan to the equipment line</t>
  </si>
  <si>
    <t>nettoyagedehotteplatine.ca</t>
  </si>
  <si>
    <t xml:space="preserve"> +1 514-939-2555</t>
  </si>
  <si>
    <t xml:space="preserve"> 1600 55e Av., Lachine, QC H8T 3J5, Canada</t>
  </si>
  <si>
    <t>Montreal-only crew; 24/7 availability; focused on commercial kitchens
Technicians have many years of experience cleaning all types of restaurant equipment and appliances</t>
  </si>
  <si>
    <t>Nettoyage Imperial</t>
  </si>
  <si>
    <t>Commercial kitchen hood cleaning, NFPA-certified techs</t>
  </si>
  <si>
    <t>nettoyageimperial.ca/en/</t>
  </si>
  <si>
    <t>+1 514-819-8832</t>
  </si>
  <si>
    <t>565 Rue Chabanel Ouest , Montreal , QC H4N 2W3</t>
  </si>
  <si>
    <t>Restaurant hood program with code compliance focus</t>
  </si>
  <si>
    <t>IHCM Solution</t>
  </si>
  <si>
    <t>Commercial and industrial ventilation services
Installation of hoods and motors, Fan and motor repair, Maintenance and degreasing, Sale of parts and equipment</t>
  </si>
  <si>
    <t>ihcmsolution.ca</t>
  </si>
  <si>
    <t>+1 514 233-4444</t>
  </si>
  <si>
    <t>11340, av Arthur-Nantel, Montréal, QC H1E 6V2</t>
  </si>
  <si>
    <t>Commercial hood installation in Montreal for restaurants, cafeterias, industrial kitchens and food establishments
Experts in hood systems for professional kitchens</t>
  </si>
  <si>
    <t xml:space="preserve">Go Installation </t>
  </si>
  <si>
    <t>Kitchen hood &amp; appliance installs; lists fire suppression systems among services</t>
  </si>
  <si>
    <t>go-installation.com</t>
  </si>
  <si>
    <t>+1 438-500-8877</t>
  </si>
  <si>
    <t>9300 Charles de la Tour Montreal QC H4N 1M2</t>
  </si>
  <si>
    <t>Small agile crew for quick turnarounds
Commercial Kitchen Fire Suppression System Installation</t>
  </si>
  <si>
    <t>Viking Fire Protection Inc</t>
  </si>
  <si>
    <t>Kitchen suppression systems, design, installation, inspection &amp; maintenance; extinguishers, alarms</t>
  </si>
  <si>
    <t>vikingfire.ca</t>
  </si>
  <si>
    <t>+1-800-461-5110</t>
  </si>
  <si>
    <t>3005 Boulevard Pitfield, Saint-Laurent, Québec H4S 1H4, Canada</t>
  </si>
  <si>
    <t>Nationally recognized integrator with a dedicated Kitchen Suppression Systems</t>
  </si>
  <si>
    <t>Airtox</t>
  </si>
  <si>
    <t>Commercial kitchen fire suppression, alarms, extinguishers, inspections &amp; service.</t>
  </si>
  <si>
    <t>airtox.ca</t>
  </si>
  <si>
    <t>+1 514 645-6886</t>
  </si>
  <si>
    <t>11425 61st Avenue, Montreal, Quebec, H1C 2B7</t>
  </si>
  <si>
    <t>For heavy grease loads in restaurant hoods</t>
  </si>
  <si>
    <t>Comforta Group Inc</t>
  </si>
  <si>
    <t>Heat pump, air conditioner cleaning, Ventilation &amp; duct cleaning</t>
  </si>
  <si>
    <t>groupecomforta.com</t>
  </si>
  <si>
    <t>+1 514 245-7197</t>
  </si>
  <si>
    <t>Sainte-Anne-des-Plaines, QC, Canada, J0N1H0</t>
  </si>
  <si>
    <t>Fire Extinguisher</t>
  </si>
  <si>
    <t>Guard X</t>
  </si>
  <si>
    <t>Offers inspection, installation and maintenance services for fire alarms, sprinkler systems, portable fire extinguishers, automatic extinguishing systems and security systems</t>
  </si>
  <si>
    <t>guard-x.com</t>
  </si>
  <si>
    <t>+1 514-277-2127</t>
  </si>
  <si>
    <t>10600 Parkway Boulevard Anjou (Montreal) QC, H1J 1R6</t>
  </si>
  <si>
    <t xml:space="preserve">For over 75 years, the company has developed its areas of expertise in the field of fire protection </t>
  </si>
  <si>
    <t>Extincteurs Nationex Inc.</t>
  </si>
  <si>
    <t>Fire extinguishers, fire alarms, sprinklers, emergency lighting, fixed suppression systems, fire hose and inspections</t>
  </si>
  <si>
    <t>nationex.net/en</t>
  </si>
  <si>
    <t>+1 514 794-4181</t>
  </si>
  <si>
    <t>3471 39th Avenue Montreal, QC H1A 3Y6, CA</t>
  </si>
  <si>
    <t>Over 40 years in Montreal; broad fire safety supply; NFPA-standard gear ideal for restaurants</t>
  </si>
  <si>
    <t>Groupe RoyalTech</t>
  </si>
  <si>
    <t>Fire alarm systems, aspiration VESDA detection, sprinklers, custom-designed fire protection systems</t>
  </si>
  <si>
    <t>grouperoyaltech.com</t>
  </si>
  <si>
    <t xml:space="preserve">+1 450 641-1818 </t>
  </si>
  <si>
    <t>1430, rue Joliot-Curie Boucherville, QC Canada, J4B 7L9</t>
  </si>
  <si>
    <t>30+ years in Montreal; advanced detection systems, tailored solutions perfect for restaurant safety upgrades</t>
  </si>
  <si>
    <t>Alerte Protection Incendie</t>
  </si>
  <si>
    <t>Kitchen hood fire suppression systems (ANSUL-type), suppression sales/install/maintenance</t>
  </si>
  <si>
    <t>alertepi.com</t>
  </si>
  <si>
    <t>+1 450-692-9098</t>
  </si>
  <si>
    <t>1250, rue des Cascades Châteauguay, Québec J6J 4Z2</t>
  </si>
  <si>
    <t>35+ years servicing Greater Montreal; focused on kitchen hood suppression—key in restaurant compliance</t>
  </si>
  <si>
    <t>Aquateck Fire Protection</t>
  </si>
  <si>
    <t>Fire extinguishers, fire hoses, automatic sprinkler systems, replacement materials</t>
  </si>
  <si>
    <t>incendieaquateck.com/en</t>
  </si>
  <si>
    <t>+1 514 804-2999</t>
  </si>
  <si>
    <t>674 Radisson Street, Longueuil, Quebec, J4L 4J8</t>
  </si>
  <si>
    <t>Certified by RBQ; strong restaurant building supplier with equipment &amp; materials</t>
  </si>
  <si>
    <t>Protect Fire</t>
  </si>
  <si>
    <t>Fire alarms, sprinklers, fire protection strategies, emergency support</t>
  </si>
  <si>
    <t>protectfire.ca</t>
  </si>
  <si>
    <t>+1 514 718-3473</t>
  </si>
  <si>
    <t>6750 Park Ave #260, Montréal, QC</t>
  </si>
  <si>
    <t>24/7 support; broad product mix; focused on compliance and emergency readiness for restaurants</t>
  </si>
  <si>
    <t>Plumbing, HVAC, Heating System</t>
  </si>
  <si>
    <t>Cadexair</t>
  </si>
  <si>
    <t>Custom commercial kitchen hoods, make-up air units, duct filtration, exhaust fans, integrated grease filtration modules, controls</t>
  </si>
  <si>
    <t>cadexair.com</t>
  </si>
  <si>
    <t>+1 450 652 0668</t>
  </si>
  <si>
    <t>020B, Rte Marie Victorin Varennes, QC J3X 0J5</t>
  </si>
  <si>
    <t>Manufacturer of hoods (used across Montreal food courts, stadiums and restaurants). Good for custom hood BOMs — you can order product + parts for Montréal installs</t>
  </si>
  <si>
    <t>Ventilation Andre</t>
  </si>
  <si>
    <t>Commercial kitchen hoods (including smart/intelli-hood), fans, welded ducts, make-up air systems, hood accessories
Commercial kitchen hood, Commercial fan, Welded ducts, Make-up air system, Fire protection system and Control panel</t>
  </si>
  <si>
    <t>ventilationandre.ca/en/</t>
  </si>
  <si>
    <t>+1 450 521-0452</t>
  </si>
  <si>
    <t>509 Rue Bonneau Granby, QC J2H 2V9</t>
  </si>
  <si>
    <t>Company advertises products (not just service): a restaurant-focused supplier for hood units and make-up air components deliverable to Montréal. Good for compact/energy-saving hood units</t>
  </si>
  <si>
    <t xml:space="preserve">Pure Plomberie </t>
  </si>
  <si>
    <t>Grease traps, restaurant plumbing fixtures</t>
  </si>
  <si>
    <t>pureplomberie.com</t>
  </si>
  <si>
    <t>+1 514 675 4045</t>
  </si>
  <si>
    <t>2867, Halpern Ville Saint-Laurent (Quebec) H4S 1P8</t>
  </si>
  <si>
    <t>Local plumbing parts for restaurants- traps, sinks, drains</t>
  </si>
  <si>
    <t xml:space="preserve">Commercial Kitchen Equipment </t>
  </si>
  <si>
    <t>Thorinox</t>
  </si>
  <si>
    <t>Canadian stainless product supplier with service to Montreal
Stainless sinks, worktables, shelving, drains, dish sinks and plumbing-grade stainless fixtures (product SKUs)</t>
  </si>
  <si>
    <t>thorinox.com</t>
  </si>
  <si>
    <t>+1 (800) 567-3620</t>
  </si>
  <si>
    <t>21225 Daoust, Sainte-Anne-de-Bellevue, QC, H9X 0A3</t>
  </si>
  <si>
    <t>Good source for BOH stainless fixtures (sinks, drains, tables) built to foodservice specs — productized SKUs you can order to Montreal addresses</t>
  </si>
  <si>
    <t>Julien Inc.</t>
  </si>
  <si>
    <t>Custom stainless fabrication, standard &amp; custom sinks, butcher blocks, pass-throughs, stainless benches — product fabrication for commercial kitchens</t>
  </si>
  <si>
    <t>julien.ca</t>
  </si>
  <si>
    <t>+1 418-687-3630  /  1-800-461-3377</t>
  </si>
  <si>
    <t>955 rue Lachance Québec QC G1P 2H3</t>
  </si>
  <si>
    <t>HQ in QC City but product supply to MTL.)</t>
  </si>
  <si>
    <t>Sustainable Packaging</t>
  </si>
  <si>
    <t>Eco2bureau</t>
  </si>
  <si>
    <t>Certified compostable takeout containers, compostable cups &amp; lids, bagasse boxes, wooden cutlery, compostable liners, compostable labels</t>
  </si>
  <si>
    <t>eco2.ca</t>
  </si>
  <si>
    <t>+1 514 745-6430</t>
  </si>
  <si>
    <t xml:space="preserve">6672 rue Metivier Montreal, QC H4K 2L1
</t>
  </si>
  <si>
    <t>Montreal-based, positions itself as a supplier for restaurants &amp; food businesses with Quebec focus and quick local support; carries certified compostable SKUs. Good for small/medium restaurant orders and pilot rollouts.</t>
  </si>
  <si>
    <t>Emballages Carrousel</t>
  </si>
  <si>
    <t>Large range including Terra / eco product lines (compostable cutlery, plates, bagasse containers, recycled material paper products)</t>
  </si>
  <si>
    <t>carrousel.ca/en</t>
  </si>
  <si>
    <t>+1 418 683-2025</t>
  </si>
  <si>
    <t>905, rue Philippe-Paradis Québec (Québec) G1N 4E3</t>
  </si>
  <si>
    <t>Major Quebec distributor with local Montreal service; strong foodservice catalogue including eco product lines - good for scale and availability</t>
  </si>
  <si>
    <t>Ralik</t>
  </si>
  <si>
    <t>Eco/bio alternatives: compostable containers, recyclable films, paper bags, eco trays</t>
  </si>
  <si>
    <t>ralik.ca</t>
  </si>
  <si>
    <t>+1 450 420 0022</t>
  </si>
  <si>
    <t>80, Omer-DeSerres street Blainville, Qc. J7C 5V6</t>
  </si>
  <si>
    <t>Local Montreal distributor that explicitly lists eco / biodegradable packaging for commercial foodservice customers. Useful local backup supplier.</t>
  </si>
  <si>
    <t>Nova Envirocom</t>
  </si>
  <si>
    <t>Compostable dinnerware, bags, biodegradable film, foodservice compostable lines</t>
  </si>
  <si>
    <t>novaenvirocom.ca</t>
  </si>
  <si>
    <t>+1 866-898-6682</t>
  </si>
  <si>
    <t>4204 Rue Bertrand-Fabi, Sherbrooke, QC J1N 3Y2</t>
  </si>
  <si>
    <t>Quebec distributor focused on compostable tableware and packaging for restaurants - services Montreal directly.</t>
  </si>
  <si>
    <t>Solpak</t>
  </si>
  <si>
    <t>Plant-fiber trays, compostable, biodegradable, and recyclable food trays, heat-sealable films, thermal delivery bags for hot and cold food, and heat-sealing machines</t>
  </si>
  <si>
    <t>solpak.ca</t>
  </si>
  <si>
    <t>+ 1 877 476-5725</t>
  </si>
  <si>
    <t>12 Rue Agathe-Séguin, Rigaud, QC, J0P 1P0</t>
  </si>
  <si>
    <t>They are a leader in "ready-to-serve" packaging solutions for prepared meals. Their unique offering of heat-sealing machines and exclusive plant-fiber trays provides a high-quality, leak-proof, and durable solution ideal for FSR and QSR models</t>
  </si>
  <si>
    <t>Aubut</t>
  </si>
  <si>
    <t>Compostable containers and cups (bagasse), kraft paper boxes and bowls, aluminum, paper, and cardboard products for all types of food service</t>
  </si>
  <si>
    <t>aubut.ca/produits</t>
  </si>
  <si>
    <t>+1 514 933-0939</t>
  </si>
  <si>
    <t>3975 Saint-Ambroise Street, Montreal, QC, H4C 2E1</t>
  </si>
  <si>
    <t>While also a general food service distributor, Aubut has a dedicated and extensive "Packaging" section focused on sustainable and compostable products. They are a well-established, reliable local supplier with a physical store in Montreal.</t>
  </si>
  <si>
    <t>EcoPaack</t>
  </si>
  <si>
    <t>Bagasse clamshells, kraft SOS bags, compostable wooden cutlery</t>
  </si>
  <si>
    <t>ecopaack.com</t>
  </si>
  <si>
    <t>+1 (514) 922 - 3670</t>
  </si>
  <si>
    <t>4590 Henri Bourassa Blvd W, Unit 0005, Saint-Laurent, Quebec H4L 1A8</t>
  </si>
  <si>
    <t>Bulk discounts for QSR chains; leak-proof designs for saucy Latino/Mexican dishes</t>
  </si>
  <si>
    <t xml:space="preserve">Janitorial &amp; Sanitation </t>
  </si>
  <si>
    <t>Lalema Inc.</t>
  </si>
  <si>
    <t>Full janitorial chemicals (food-grade detergents &amp; disinfectants), paper &amp; towel dispensers, floor care, hand-soap, PPE, grease &amp; odor control products, dispensers</t>
  </si>
  <si>
    <t>lalema.com</t>
  </si>
  <si>
    <t>+1-888-645-2753</t>
  </si>
  <si>
    <t>11450, rue Sherbrooke Est Montréal-Est (Québec) H1B 1C1</t>
  </si>
  <si>
    <t>Large Montreal HQ with foodservice product range, quick local delivery, strong inventory for rollouts and HACCP/food-grade chemical lines</t>
  </si>
  <si>
    <t xml:space="preserve">Instukem </t>
  </si>
  <si>
    <t>Cleaning &amp; disinfection chemistries for agri-food &amp; restaurants, sanitizers, foamers, dosing systems, HACCP-grade products, lab testing</t>
  </si>
  <si>
    <t>instukem.com/en</t>
  </si>
  <si>
    <t>+1 514 739-0020</t>
  </si>
  <si>
    <t>630 McCaffrey Street Montreal, Quebec</t>
  </si>
  <si>
    <t>Montreal chemical manufacturer/distributor that specifically lists restaurant &amp; agri-food clients — great for food-grade sanitizers and dosing systems.</t>
  </si>
  <si>
    <t>Choquette CKS</t>
  </si>
  <si>
    <t>Replacement parts &amp; MRO for BOH equipment, supplies for warewashing, detergents &amp; sanitizer agents</t>
  </si>
  <si>
    <t>choquette-cks.com</t>
  </si>
  <si>
    <t>+1 514 722 2000</t>
  </si>
  <si>
    <t>4550 Jarry East Montreal, H1R 1X3</t>
  </si>
  <si>
    <t>Large parts inventory for restaurant equipment and compatible cleaning chemistries; vital for MRO and spare parts stocking</t>
  </si>
  <si>
    <t xml:space="preserve">Mayrand </t>
  </si>
  <si>
    <t>Restaurant consumables including cleaning supplies, paper products, wipes, kitchen cleaning liquids — sold at wholesale scale</t>
  </si>
  <si>
    <t>mayrand.ca/en</t>
  </si>
  <si>
    <t>+1 514 255-9330</t>
  </si>
  <si>
    <t>9701, boulevard Louis-H.-La Fontaine Anjou, QC H1J 2A3</t>
  </si>
  <si>
    <t>Foodservice-focused wholesaler used by Montreal restaurants - convenient for one-stop ordering of janitorial pack sizes</t>
  </si>
  <si>
    <t xml:space="preserve">Entretien Eco-Pro </t>
  </si>
  <si>
    <t>Cleaning chemicals, paper towels, garbage bags, green cleaning products, janitorial equipment</t>
  </si>
  <si>
    <t>entretienecopro.com</t>
  </si>
  <si>
    <t>+1 514 865-3421</t>
  </si>
  <si>
    <t>170 Rue du Parc Industriel Lanoraie, QC J0K 1E0</t>
  </si>
  <si>
    <t>Local stocking of cleaning consumables and green options - good for restaurants seeking eco alternatives.</t>
  </si>
  <si>
    <t>NetCorp / Service Rafia (product + service)</t>
  </si>
  <si>
    <t>Cleaning chemicals, floor care, degreasers, sanitizers (product supply for restaurants)</t>
  </si>
  <si>
    <t>netcorp.ca</t>
  </si>
  <si>
    <t xml:space="preserve">+1-514-559-6935 </t>
  </si>
  <si>
    <t>3570 Sainte-Famille, Apt.2, Montreal QC H2X 2L1</t>
  </si>
  <si>
    <t>Local firm that supplies restaurants with commercial-grade chemicals and sanitation consumables. (They combine service &amp; product sales.)</t>
  </si>
  <si>
    <t>Imperial Dade</t>
  </si>
  <si>
    <t>Paper products, cleaning chemicals, floor care, waste containment, sanitizer lines used by restaurants</t>
  </si>
  <si>
    <t>imperialdade.com</t>
  </si>
  <si>
    <t>+1 514-745-3525</t>
  </si>
  <si>
    <t>Montreal Facility / Superior Sany Solutions
8253 Boul Metropolitain Est Montreal, QC H1J 1X6</t>
  </si>
  <si>
    <t>Large foodservice &amp; janitorial distributor with local reps serving Montreal restaurants; good for scale contracts &amp; national SKUs.</t>
  </si>
  <si>
    <t xml:space="preserve">Furnitures </t>
  </si>
  <si>
    <t>KECA (KECA Hospitality Seating)</t>
  </si>
  <si>
    <t>Custom booths &amp; banquettes, fixed seating, restaurant benches, hospitality seating solutions, booth upholstery</t>
  </si>
  <si>
    <t>keca.ca</t>
  </si>
  <si>
    <t xml:space="preserve">+1 514 494 7997
'+1 800 784 1720
</t>
  </si>
  <si>
    <t>11855 Lucien Gendron Montreal, Quebec, Canada H1E 7A9</t>
  </si>
  <si>
    <t>Montreal manufacturer focused on hospitality seating — large production capacity for multi-unit rollouts, custom finishes and quick fabrication for restaurants</t>
  </si>
  <si>
    <t>Banquette Depot (Rembourrage Montreal Inc. division)</t>
  </si>
  <si>
    <t>Custom banquettes, booth seating, bench seating, vinyl/fabric upholstery</t>
  </si>
  <si>
    <t>banquettedepot.ca</t>
  </si>
  <si>
    <t>+1 450-417-3286
+1-877-768-2423</t>
  </si>
  <si>
    <t>1282 avenue de la Gare, local 8B Mascouche, Qc, J7K 2Z2</t>
  </si>
  <si>
    <t>Quebec-made banquettes with restaurant-first manufacturing focus; cost-effective, customizable, used widely by Montreal cafes &amp; diners</t>
  </si>
  <si>
    <t>MB Banquette</t>
  </si>
  <si>
    <t>Custom banquettes, booth upholstery, seating restoration, commercial upholstery</t>
  </si>
  <si>
    <t>mbbanquette.ca</t>
  </si>
  <si>
    <t>+1 4508990443</t>
  </si>
  <si>
    <t>191 Rue Merizzi, Montreal, QC H4T 1Y3</t>
  </si>
  <si>
    <t>Local Montreal fabricator that manufactures custom banquettes and booth seating tailored for restaurants- fast turnaround and local site service</t>
  </si>
  <si>
    <t>Mobilier M.A.</t>
  </si>
  <si>
    <t>Custom restaurant banquettes, booth seating, upholstered benches, commercial seating</t>
  </si>
  <si>
    <t>mobilierma.com/en</t>
  </si>
  <si>
    <t>+1 819 868-9339</t>
  </si>
  <si>
    <t>3063 Rue Sherbrooke, J1X5M5, CA</t>
  </si>
  <si>
    <t>Specializes in commercial banquettes and upholstery for restaurants; high craftsmanship and used by Montreal hospitality projects</t>
  </si>
  <si>
    <t>Giorgio Design</t>
  </si>
  <si>
    <t>Bespoke banquettes &amp; booth seating, upholstery, custom millwork for restaurants</t>
  </si>
  <si>
    <t>giorgiodesign.ca</t>
  </si>
  <si>
    <t>+1 514-812-3081</t>
  </si>
  <si>
    <t xml:space="preserve">3794, rue Monselet Montréal-Nord, QC H1H 2B5
</t>
  </si>
  <si>
    <t>Local atelier specializing in made-to-measure banquettes and tailored seating for restaurants and cafes</t>
  </si>
  <si>
    <t xml:space="preserve">Decor-Resto </t>
  </si>
  <si>
    <t>Restaurant chairs, stools, tables, banquettes, upholstery, patio furniture</t>
  </si>
  <si>
    <t>decor-resto.com/en</t>
  </si>
  <si>
    <t>+1 514 969-4482</t>
  </si>
  <si>
    <t>4655-B Boulevard des Grandes Prairies, Saint-Léonard, QC H1R 1A5</t>
  </si>
  <si>
    <t>Montreal showroom; quick local quoting and sample visits</t>
  </si>
  <si>
    <t>Dine-Art Inc</t>
  </si>
  <si>
    <t>Custom dining chairs, tables, bar seating, restaurant lounge furniture</t>
  </si>
  <si>
    <t>dine-art.com</t>
  </si>
  <si>
    <t>+1 514 326-3930</t>
  </si>
  <si>
    <t>8300 Grenache , Anjou, Quebec H1J 1C5</t>
  </si>
  <si>
    <t>Canadian hospitality furniture manufacturer with Montreal base - strong hospitality portfolio, custom options for restaurants</t>
  </si>
  <si>
    <t xml:space="preserve">Vogue Decor </t>
  </si>
  <si>
    <t>Restaurant chairs, barstools, tables, patio furniture, booths</t>
  </si>
  <si>
    <t>voguedecor.com</t>
  </si>
  <si>
    <t>+1 514.823-5595</t>
  </si>
  <si>
    <t>7550 Chemin de le Cote-de-Liesse.Saint-Laurent, OC H4T 1E7</t>
  </si>
  <si>
    <t>Local distributor/showroom near Montreal; focuses on commercial hospitality collections and fast local delivery</t>
  </si>
  <si>
    <t xml:space="preserve">Kitchen appliances &amp; equipment </t>
  </si>
  <si>
    <t>GPR Distribution Inc</t>
  </si>
  <si>
    <t>Products - Cooking ranges, combi/rapid ovens, refrigeration, pizza ovens, prep equipment, mixers. Themes: Good coverage across Pizza, Asian, Canadian/American, European</t>
  </si>
  <si>
    <t>gprdistribution.net</t>
  </si>
  <si>
    <t>+1 438 387-7773</t>
  </si>
  <si>
    <t>2295 Guénette Street, Montreal (VSL), QC. H4R 2E9</t>
  </si>
  <si>
    <t>Local Montreal distributor representing Celco and other brands; focused on foodservice equipment distribution in Montréal - helpful for one-stop quotes and local support</t>
  </si>
  <si>
    <t>Ere Equipement</t>
  </si>
  <si>
    <t>Products - Full commercial kitchen equipment (ranges, fryers, refrigerators, prep tables, dishwashers) plus layout &amp; delivery. Themes: All themes (equipment lines for FSR/QSR/Cloud kitchens)</t>
  </si>
  <si>
    <t>ere-equipement.com</t>
  </si>
  <si>
    <t>+1 514-645-2717</t>
  </si>
  <si>
    <t>709 St-Thomas Street, Joliette (Quebec) J6E 3R6</t>
  </si>
  <si>
    <t>Specialty - restaurant-only messaging on site; local project support (layout-to-delivery) for Montreal restaurateurs. Good for turnkey equipment packages</t>
  </si>
  <si>
    <t xml:space="preserve">Atelier du Chef </t>
  </si>
  <si>
    <t>Products - Combi ovens, mixers, ranges, smallwares, specialty appliances (sous-vide, blast chiller), restaurant gear. Themes: European (combi ovens, pastry equipment), seafood (blast chillers), Asian (steamers)</t>
  </si>
  <si>
    <t>atelierduchef.com</t>
  </si>
  <si>
    <t>+1 866 682-5643</t>
  </si>
  <si>
    <t>na</t>
  </si>
  <si>
    <t>Focus on professional chef equipment and restaurant needs; financing available - good for mid-range and specialty gear</t>
  </si>
  <si>
    <t>Smallwares &amp; Tabletop &amp; Glassware</t>
  </si>
  <si>
    <t>La Guilde Culinaire</t>
  </si>
  <si>
    <t>Knives &amp; sharpening, small cookware, pans, thermometers, spoons, chef tools — great for Asian (woks/knives), European pastry, seafood prep</t>
  </si>
  <si>
    <t>6381 Boulevard Saint-Laurent Montreal, QC — H2S 3C3</t>
  </si>
  <si>
    <t>Culinary-focused retailer used by professional chefs; chef-grade knives, specialty tools and immediate local pickup</t>
  </si>
  <si>
    <t>GPR Distribution</t>
  </si>
  <si>
    <t>Smallwares, pans, steam table pans, portioning tools, gastronorm containers — all themes</t>
  </si>
  <si>
    <t>+1 438 387 7773</t>
  </si>
  <si>
    <t>2295 rue Guénette, Montréal (VSL), QC. H4R 2E9</t>
  </si>
  <si>
    <t>Local distributor oriented to restaurant projects; helpful for project BOMs and local delivery</t>
  </si>
  <si>
    <t>Delivery partner</t>
  </si>
  <si>
    <t>Uber Eats</t>
  </si>
  <si>
    <t>FSR, QSR, Cafe, Cloud-kitchen; all cuisines</t>
  </si>
  <si>
    <t>merchants.ubereats.com</t>
  </si>
  <si>
    <t>+1-800-272-095</t>
  </si>
  <si>
    <t>Massive demand tap + marketing tools; can combine with Uber Direct for white-label delivery</t>
  </si>
  <si>
    <t>DoorDash</t>
  </si>
  <si>
    <t>FSR, QSR, Café, Cloud-kitchen; all cuisines</t>
  </si>
  <si>
    <t>merchants.doordash.com</t>
  </si>
  <si>
    <t xml:space="preserve">+1 647-957-7219 / +1 855-643-8439 </t>
  </si>
  <si>
    <t>Broad reach, promos, logistics reliability; strong Montreal coverage</t>
  </si>
  <si>
    <t>SkipTheDishes</t>
  </si>
  <si>
    <t>restaurants.skipthedishes.com</t>
  </si>
  <si>
    <t>+1-855-200-7547</t>
  </si>
  <si>
    <t>10-242 Hargrave St Winnipeg Manitoba R3C 0T8</t>
  </si>
  <si>
    <t>Canada-native marketplace with strong local awareness</t>
  </si>
  <si>
    <t xml:space="preserve">Fantuan Delivery </t>
  </si>
  <si>
    <t>FSR, QSR, Café, Cloud-kitchen; Asian cuisines focus</t>
  </si>
  <si>
    <t>fantuan.ca/delivery</t>
  </si>
  <si>
    <t xml:space="preserve">+1 778-402-2900 </t>
  </si>
  <si>
    <t>#1 reach into Asian diner base; great for Asian/tea concepts</t>
  </si>
  <si>
    <t>Radish Cooperative</t>
  </si>
  <si>
    <t>FSR, QSR, Café; all cuisines</t>
  </si>
  <si>
    <t>radishdelivery.ca</t>
  </si>
  <si>
    <t>808 Jean-Talon Street West Montreal, Quebec</t>
  </si>
  <si>
    <t>Restaurant-friendly fees; co-op model aligns incentives, built in MTL</t>
  </si>
  <si>
    <t xml:space="preserve">RestoLoco </t>
  </si>
  <si>
    <t>Order-direct hub + connects to partners (e.g., Eva) for delivery; FSR/QSR/Cafe</t>
  </si>
  <si>
    <t>restoloco.com</t>
  </si>
  <si>
    <t>info@restoloco.com</t>
  </si>
  <si>
    <t>Lower fees, “order-direct” philosophy; built for Montréal restos</t>
  </si>
  <si>
    <t xml:space="preserve">EVA Coop </t>
  </si>
  <si>
    <t>On-demand local delivery for restaurants &amp; merchants; FSR/QSR/Cafe</t>
  </si>
  <si>
    <t>eva.coop</t>
  </si>
  <si>
    <t>+1 514-543-3667</t>
  </si>
  <si>
    <t>Montreal-born cooperative; transparent pricing; ethical alternative</t>
  </si>
  <si>
    <t>À la Carte Express (ALCE)</t>
  </si>
  <si>
    <t>Multi-restaurant delivery; FSR/QSR</t>
  </si>
  <si>
    <t>alce.ca</t>
  </si>
  <si>
    <t xml:space="preserve">+1 514-933-7000 </t>
  </si>
  <si>
    <t>Legacy Montreal specialist; curated roster of 180+ partner restaurants</t>
  </si>
  <si>
    <t xml:space="preserve">La Ressource Culinaire </t>
  </si>
  <si>
    <t>FOH (servers, hosts), BOH (cooks, line cooks, dish), temp &amp; permanent, culinary executive search (senior chefs)</t>
  </si>
  <si>
    <t>laressourceculinaire.com</t>
  </si>
  <si>
    <t>+1 514 615-1630</t>
  </si>
  <si>
    <t>410 Saint-Nicolas Street, Suite 236, Montreal</t>
  </si>
  <si>
    <t>Restaurant-specialist recruitment across Quebec - great for sourcing chefs, cooks and FOH for multi-format rollouts and temporary replacements. 
Excellent local knowledge of Montreal labour pool</t>
  </si>
  <si>
    <t xml:space="preserve">StaffRenter </t>
  </si>
  <si>
    <t>FOH / BOH / temp placements / short-term fill / training support</t>
  </si>
  <si>
    <t>staffrenter.com</t>
  </si>
  <si>
    <t>+1 514 360-2196</t>
  </si>
  <si>
    <t>2325 Centre Street, Suite 302, Montreal, H3K 1J6</t>
  </si>
  <si>
    <t>Local Montreal agency dedicated to restaurant placements — fast replacement staffing for busy services and popups (good for QSR &amp; cloud kitchens needing quick fill)
Freelancers / Candidates -A very strong database in all areas combined</t>
  </si>
  <si>
    <t>MEJ Services Plus Inc.</t>
  </si>
  <si>
    <t>Kitchen staffing (line cooks, prep, dishwashers), FOH temp staff, event staffing, cleaning + staffing bundles</t>
  </si>
  <si>
    <t>mejservicesplus.ca/en</t>
  </si>
  <si>
    <t>+1 438-521-2146</t>
  </si>
  <si>
    <t>MEJ Services Plus 1494 Chemin Chambly, Quebec J4J 3X3</t>
  </si>
  <si>
    <t>Montreal operator that supplies kitchen &amp; BOH staff on short notice - practical for QSR/cloud kitchens and seasonal ramp-ups</t>
  </si>
  <si>
    <t xml:space="preserve">Epic Staff </t>
  </si>
  <si>
    <t>Gig workers for FOH/BOH (short contract shifts), immediate replacements, independent contractors</t>
  </si>
  <si>
    <t>epicstaff.ca</t>
  </si>
  <si>
    <t>+1 514-898-8445</t>
  </si>
  <si>
    <t>4367 av Laval, Montréal, QC H2W 2J7, Canada</t>
  </si>
  <si>
    <t>App-based gig staffing focused on Quebec (serves Montreal) - ideal for flexible shift coverage in QSR, cloud kitchens, events and pop-ups. Fast, pay-on-gig model</t>
  </si>
  <si>
    <t xml:space="preserve">JRoss Recruiters — Hospitality Practice </t>
  </si>
  <si>
    <t>Executive &amp; senior hires (GMs, F&amp;B Directors), mid-management, permanent recruitment, retained search</t>
  </si>
  <si>
    <t>jrossrecruiters.com/hospitality</t>
  </si>
  <si>
    <t>+1 514 255 6969</t>
  </si>
  <si>
    <t>426 Ste-Helene Suite 100 Montreal, QC H2Y 2K7</t>
  </si>
  <si>
    <t>National firm with a dedicated hospitality practice and a Montreal office - excellent for hiring senior management for multi-unit expansion and franchise leadership roles</t>
  </si>
  <si>
    <t>Staff Personnel Evenementiel Inc (EN- Staff)</t>
  </si>
  <si>
    <t>Event staff, servers, promo staff, FOH temp placements — event and hospitality staffing</t>
  </si>
  <si>
    <t>staffpersonnel.com</t>
  </si>
  <si>
    <t>+1 514-899-8776</t>
  </si>
  <si>
    <t>3700 Rue Saint-Patrick Unité 318, Montréal, QC H4E 1A2</t>
  </si>
  <si>
    <t>Strong event &amp; hospitality coverage in Montréal — useful when opening new FSR locations with launch events, or when you need trained event servers/bartenders.</t>
  </si>
  <si>
    <t xml:space="preserve">Fuze HR Solutions Inc
</t>
  </si>
  <si>
    <t>Corporate &amp; operational recruitment for hospitality - FOH/BOH/management/permanent and temporary</t>
  </si>
  <si>
    <t>fuzehr.com</t>
  </si>
  <si>
    <t>+1 514-227-4640</t>
  </si>
  <si>
    <t>8500, Ouest elevators, 400 Decarie Blvd, Mount Royal, Quebec H4P 2N2</t>
  </si>
  <si>
    <t>Full-suite HR &amp; recruitment capability with a hospitality division - useful for franchise rollouts, payroll/PEO support and ongoing recruitment across multiple Montreal units</t>
  </si>
  <si>
    <t>Hospitality / Event niche platforms (aggregated) - Hyre / Gig platforms</t>
  </si>
  <si>
    <t>On-demand FOH/BOH gig workers (shift marketplace), short-notice coverage</t>
  </si>
  <si>
    <r>
      <rPr>
        <rFont val="Arial"/>
        <color rgb="FF467886"/>
      </rPr>
      <t xml:space="preserve">gohyer.com
</t>
    </r>
    <r>
      <rPr>
        <rFont val="Arial"/>
        <color rgb="FF000000"/>
      </rPr>
      <t xml:space="preserve">https://apps.apple.com/us/app/hyer-job-search/id1440711877
</t>
    </r>
    <r>
      <rPr>
        <rFont val="Arial"/>
        <color rgb="FF1155CC"/>
      </rPr>
      <t>https://play.google.com/store/apps/details?id=com.hyer&amp;hl=en_US&amp;pli=1</t>
    </r>
  </si>
  <si>
    <t>Operates in Canada</t>
  </si>
  <si>
    <t>Useful when you need flexibility (call-outs, weekend surges, cloud kitchen shift fill)</t>
  </si>
  <si>
    <t>Equipment Category</t>
  </si>
  <si>
    <t>Equipment Name</t>
  </si>
  <si>
    <t>Seller Name</t>
  </si>
  <si>
    <t>Contact No</t>
  </si>
  <si>
    <t>Sells Used/New/Both</t>
  </si>
  <si>
    <t>Warranty</t>
  </si>
  <si>
    <t>Repair Service Provider</t>
  </si>
  <si>
    <t>Equipment leasing Available</t>
  </si>
  <si>
    <t>High-Heat Charbroiler</t>
  </si>
  <si>
    <t>New and refurbished</t>
  </si>
  <si>
    <t>s.t.o.p. Restaurant Supply</t>
  </si>
  <si>
    <t>shopatstop.com</t>
  </si>
  <si>
    <t>+18002652961</t>
  </si>
  <si>
    <t>Tzanet Restaurant Equipment</t>
  </si>
  <si>
    <t>tzanet.com</t>
  </si>
  <si>
    <t>+15143830030</t>
  </si>
  <si>
    <t>Salamander/Overfired Broiler</t>
  </si>
  <si>
    <t>Canada Food Equipment Ltd.</t>
  </si>
  <si>
    <t>+18002630920</t>
  </si>
  <si>
    <t>New and used</t>
  </si>
  <si>
    <t>Commercial Deep Fryer</t>
  </si>
  <si>
    <t>Commercial Range with Standard Oven</t>
  </si>
  <si>
    <t>Refrigeration &amp; Storage</t>
  </si>
  <si>
    <t>Walk-in Cooler/Freezer</t>
  </si>
  <si>
    <t>Groupe Protec</t>
  </si>
  <si>
    <t>groupeprotec.com</t>
  </si>
  <si>
    <t>+18005699627</t>
  </si>
  <si>
    <t>diamondrefrigeration.ca</t>
  </si>
  <si>
    <t>+15143219554</t>
  </si>
  <si>
    <t>Diamond Fernand Réfrigération Inc.</t>
  </si>
  <si>
    <t>Reach-in Refrigerators &amp; Freezers</t>
  </si>
  <si>
    <t>EconoLease</t>
  </si>
  <si>
    <t>econolease.com</t>
  </si>
  <si>
    <t>+18884739309</t>
  </si>
  <si>
    <t>Food Preparation</t>
  </si>
  <si>
    <t>Butcher Block Tables</t>
  </si>
  <si>
    <t>GCharland Inc.</t>
  </si>
  <si>
    <t>gcharland.ca/en</t>
  </si>
  <si>
    <t>Commercial Slicer</t>
  </si>
  <si>
    <t>Heavy-Duty Stand Mixer</t>
  </si>
  <si>
    <t>Hobart</t>
  </si>
  <si>
    <t>hobart-export.com</t>
  </si>
  <si>
    <t>Washing &amp; Sanitation</t>
  </si>
  <si>
    <t>SaniDépôt</t>
  </si>
  <si>
    <t>sani-depot.ca</t>
  </si>
  <si>
    <t>ecolab.com</t>
  </si>
  <si>
    <t>+18003525326</t>
  </si>
  <si>
    <t>Ecolab</t>
  </si>
  <si>
    <t>3-Compartment Sink</t>
  </si>
  <si>
    <t>Titan Restaurant Equipment</t>
  </si>
  <si>
    <t>Smallwares &amp; Utensils</t>
  </si>
  <si>
    <t>High-quality Steak Knives</t>
  </si>
  <si>
    <t>Heavy-duty Pots &amp; Pans</t>
  </si>
  <si>
    <t xml:space="preserve">Asian </t>
  </si>
  <si>
    <t>Wok Range</t>
  </si>
  <si>
    <t>Commercial Rice Cooker</t>
  </si>
  <si>
    <t>Commercial Steamer</t>
  </si>
  <si>
    <t>Calibre Industrie</t>
  </si>
  <si>
    <t>calibreindustrie.com</t>
  </si>
  <si>
    <t>+15142937008</t>
  </si>
  <si>
    <t>Noodle Cooker</t>
  </si>
  <si>
    <t>Faema Montréal</t>
  </si>
  <si>
    <t>faemacanada.com</t>
  </si>
  <si>
    <t>+15142762671</t>
  </si>
  <si>
    <t>Sushi Display Case</t>
  </si>
  <si>
    <t>Norbec</t>
  </si>
  <si>
    <t>norbec.com</t>
  </si>
  <si>
    <t>+18776672321</t>
  </si>
  <si>
    <t>Refrigerated Prep Tables</t>
  </si>
  <si>
    <t>Commercial Food Processor</t>
  </si>
  <si>
    <t>Prep Sinks</t>
  </si>
  <si>
    <t>SaniDepot</t>
  </si>
  <si>
    <t>Canadian/ American</t>
  </si>
  <si>
    <t>Commercial Range with Convection Oven</t>
  </si>
  <si>
    <t>Holding Cabinet</t>
  </si>
  <si>
    <t>Refrigerated Sandwich/Salad Prep Table</t>
  </si>
  <si>
    <t>hobart.ca</t>
  </si>
  <si>
    <t>+18004444764</t>
  </si>
  <si>
    <t>Pro Restaurant Equipment</t>
  </si>
  <si>
    <t>prorestaurantequipment.com</t>
  </si>
  <si>
    <t>+18009141991</t>
  </si>
  <si>
    <t>WebstaurantStore</t>
  </si>
  <si>
    <t>webstaurantstore.com</t>
  </si>
  <si>
    <t>+17173814840</t>
  </si>
  <si>
    <t>Refrigerated Prep Table</t>
  </si>
  <si>
    <t>Zanduco Restaurant Equipment</t>
  </si>
  <si>
    <t>zanduco.com</t>
  </si>
  <si>
    <t>Commercial Blenders</t>
  </si>
  <si>
    <t>Hubert Canada</t>
  </si>
  <si>
    <t>hubert.ca</t>
  </si>
  <si>
    <t>Food Processor</t>
  </si>
  <si>
    <t>Combi Oven</t>
  </si>
  <si>
    <t>Doyon Després</t>
  </si>
  <si>
    <t>doyondespres.com/en</t>
  </si>
  <si>
    <t>Commercial Pasta Machine</t>
  </si>
  <si>
    <t>Faema Montreal</t>
  </si>
  <si>
    <t>Quincaillerie Dante</t>
  </si>
  <si>
    <t>quincailleriedante.com</t>
  </si>
  <si>
    <t>+15142712057</t>
  </si>
  <si>
    <t>Saute Station</t>
  </si>
  <si>
    <t>Montague Company</t>
  </si>
  <si>
    <t>montaguecompany.com</t>
  </si>
  <si>
    <t>Blast Chiller</t>
  </si>
  <si>
    <t>Cooler/Cellar</t>
  </si>
  <si>
    <t>Vinum Design</t>
  </si>
  <si>
    <t>vinumdesign.com</t>
  </si>
  <si>
    <t>+15149853200</t>
  </si>
  <si>
    <t>Vin et Passion</t>
  </si>
  <si>
    <t>vinetpassion.com</t>
  </si>
  <si>
    <t>+14506532120</t>
  </si>
  <si>
    <t>Flake Ice Machine</t>
  </si>
  <si>
    <t>+5143219554</t>
  </si>
  <si>
    <t>Walk-in Cooler with Precise Controls</t>
  </si>
  <si>
    <t>Butcher Blocks Canada</t>
  </si>
  <si>
    <t>butcherblocks.ca</t>
  </si>
  <si>
    <t>Company</t>
  </si>
  <si>
    <t>Celco Inc.</t>
  </si>
  <si>
    <t>celco.ca</t>
  </si>
  <si>
    <t>+1-905-364-5200</t>
  </si>
  <si>
    <t>Russell Hendrix / Russell Food</t>
  </si>
  <si>
    <t>+1 844-656-0303</t>
  </si>
  <si>
    <t xml:space="preserve">Titan Restaurant Equipment </t>
  </si>
  <si>
    <t xml:space="preserve">+1 514 585-4086 </t>
  </si>
  <si>
    <t>Vortex Restaurant Equipment (ships QC)</t>
  </si>
  <si>
    <t>vortexrestaurantequipment.ca</t>
  </si>
  <si>
    <t>+1 833 569-7710</t>
  </si>
  <si>
    <t>New &amp; certified used</t>
  </si>
  <si>
    <t>Ferraris Aiguisage</t>
  </si>
  <si>
    <t>+1 514 253-3337</t>
  </si>
  <si>
    <t>New &amp; used, rentals available</t>
  </si>
  <si>
    <t>Les Équipements Resto-Pro (Resto-Pro)</t>
  </si>
  <si>
    <t>+1 514 245 0705</t>
  </si>
  <si>
    <t>New &amp; used</t>
  </si>
  <si>
    <t xml:space="preserve">Maison Rondeau </t>
  </si>
  <si>
    <t>+1-888-227-7439</t>
  </si>
  <si>
    <t>New (specialty)</t>
  </si>
  <si>
    <t xml:space="preserve">Canbec Refrigeration </t>
  </si>
  <si>
    <t>ferraris.co/en</t>
  </si>
  <si>
    <t>+1 514-210-9625</t>
  </si>
  <si>
    <t>New (fridges/walk-ins)</t>
  </si>
  <si>
    <t xml:space="preserve">Edge Food Equipment / Edge Used &amp; Rentals </t>
  </si>
  <si>
    <t>edgefoodequipment.com</t>
  </si>
  <si>
    <t xml:space="preserve">+1-855-388-5999 </t>
  </si>
  <si>
    <t>New, used &amp; rental</t>
  </si>
  <si>
    <t>iFoodEquipment.ca</t>
  </si>
  <si>
    <t>ifoodequipment.ca</t>
  </si>
  <si>
    <t>+1 506 777-3141</t>
  </si>
  <si>
    <t>Used &amp; reconditioned</t>
  </si>
  <si>
    <t>Sinco Restaurant Equipment (Canada)</t>
  </si>
  <si>
    <t>sinco.ca</t>
  </si>
  <si>
    <t>+1 519-208-8884</t>
  </si>
  <si>
    <t>New (wide brand selection</t>
  </si>
  <si>
    <t>Omcan</t>
  </si>
  <si>
    <t>omcan.com</t>
  </si>
  <si>
    <t xml:space="preserve">+1-800-465-0234 </t>
  </si>
  <si>
    <t>New (large catalog)</t>
  </si>
  <si>
    <t xml:space="preserve">TFI Canada / TFI Food Equipment </t>
  </si>
  <si>
    <t>tficanada.com</t>
  </si>
  <si>
    <t>+1-905-790-2211</t>
  </si>
  <si>
    <t>Used &amp; refurbished</t>
  </si>
  <si>
    <t>Kitchen Equipped</t>
  </si>
  <si>
    <t>kitchenequipped.com</t>
  </si>
  <si>
    <t xml:space="preserve">+1 514-733-3833 </t>
  </si>
  <si>
    <t>New &amp; some used/refurbished</t>
  </si>
  <si>
    <t>Refrigeration and Catering Equipment</t>
  </si>
  <si>
    <t>Canbec Refrigeration</t>
  </si>
  <si>
    <r>
      <rPr>
        <color rgb="FF0000FF"/>
      </rPr>
      <t>canbecrefrigeration.com</t>
    </r>
  </si>
  <si>
    <t xml:space="preserve">+1 514-210-9625 </t>
  </si>
  <si>
    <t>New (refrigeration/walk-ins)</t>
  </si>
  <si>
    <t>Pasta Machinery , Pizza oven</t>
  </si>
  <si>
    <t>Italiana FoodTech - pasta equipment specialist</t>
  </si>
  <si>
    <r>
      <rPr>
        <color rgb="FF0000FF"/>
      </rPr>
      <t>italianafoodtech.com</t>
    </r>
  </si>
  <si>
    <t xml:space="preserve">+1 647 557-3477 </t>
  </si>
  <si>
    <t>New (pasta extruders, sheeters, presses)</t>
  </si>
  <si>
    <t>Smallware, refrigeration, Oven</t>
  </si>
  <si>
    <t>Mega Food Equipment</t>
  </si>
  <si>
    <t>megafoodequipment.ca</t>
  </si>
  <si>
    <t>+1-855-388-5999</t>
  </si>
  <si>
    <t>Dishwasher,  Refrigerator</t>
  </si>
  <si>
    <t xml:space="preserve">Hubert - smallwares &amp; equipment </t>
  </si>
  <si>
    <r>
      <rPr>
        <color rgb="FF0000FF"/>
      </rPr>
      <t>hubert.com</t>
    </r>
  </si>
  <si>
    <t xml:space="preserve">+1-888-835-7929 </t>
  </si>
  <si>
    <t>Asian Woks</t>
  </si>
  <si>
    <t>Nella (ships to QC)</t>
  </si>
  <si>
    <t>nellaonline.com</t>
  </si>
  <si>
    <t>+14167402424</t>
  </si>
  <si>
    <t>Commercial Dishwashers</t>
  </si>
  <si>
    <t>Zanduco (ships QC)</t>
  </si>
  <si>
    <t>zanduco.com/ca</t>
  </si>
  <si>
    <t>Commercial Range</t>
  </si>
  <si>
    <t>Maple Leaf Restaurant Equipment (ships QC)</t>
  </si>
  <si>
    <t>mapleleafrestaurantequipment.com</t>
  </si>
  <si>
    <t>Commercial Fryers</t>
  </si>
  <si>
    <t>Hot Water Dispensers</t>
  </si>
  <si>
    <t>Reach-In Refrigeration</t>
  </si>
  <si>
    <t>Rice Cookers &amp; Rice Warmers</t>
  </si>
  <si>
    <t>Sushi Case</t>
  </si>
  <si>
    <t>Dishwasher, Combi Ovens, Refrigeration, Display</t>
  </si>
  <si>
    <t>MVP Group</t>
  </si>
  <si>
    <t>mvpgroupcorp.com</t>
  </si>
  <si>
    <t>Kitchen Equipment, Refrigeration, Dishwashers</t>
  </si>
  <si>
    <t>Eurodib</t>
  </si>
  <si>
    <t>eurodib.com</t>
  </si>
  <si>
    <t>Fridges, Freezers, Hoods Ranges, Cooktops, Ovens Washers, Dryers,  Ranges, Cooktops-Ovens</t>
  </si>
  <si>
    <t>Distinctive</t>
  </si>
  <si>
    <t>distinctive-online.com</t>
  </si>
  <si>
    <t xml:space="preserve">Pizza Oven, </t>
  </si>
  <si>
    <t>Hotrocksoven</t>
  </si>
  <si>
    <t>hotrocksoven.com</t>
  </si>
  <si>
    <t>Kitchen Hoods</t>
  </si>
  <si>
    <t>Exhaust Hoods - Pizza Canopies - Island Hoods - Low Ceiling Hoods - Commercial Range Hoods</t>
  </si>
  <si>
    <t>Fast Kitchen Hood</t>
  </si>
  <si>
    <t>fastkitchenhood.com</t>
  </si>
  <si>
    <t>New &amp; Refurbished Kitchen Equipment</t>
  </si>
  <si>
    <t>Fridge, Dishwasher, Washer and Dryer, Stoves, Freezer</t>
  </si>
  <si>
    <t>Econo Plus Electromenagers</t>
  </si>
  <si>
    <t>econopluselectromenagers.ca</t>
  </si>
  <si>
    <t>Fryers, Warmers, Tables</t>
  </si>
  <si>
    <t>Resfab Equipment Inc</t>
  </si>
  <si>
    <t>resfab.com</t>
  </si>
  <si>
    <t>+1-866-359-0808</t>
  </si>
  <si>
    <t>Refrigerators, Freezers</t>
  </si>
  <si>
    <t>Quebec Refrigeration</t>
  </si>
  <si>
    <t>quebecrefrigeration.com/en/</t>
  </si>
  <si>
    <t>+1 514 341-2004</t>
  </si>
  <si>
    <t>New and Used</t>
  </si>
  <si>
    <t>Additional Restaurant Equipment Supplier</t>
  </si>
  <si>
    <t>Equipment for Bakeries, Delicatessens, Restaurants, Butcheries and Bistros</t>
  </si>
  <si>
    <t>Vendexx</t>
  </si>
  <si>
    <t>vendexx.ca/en</t>
  </si>
  <si>
    <t>+1 514-332-7776</t>
  </si>
  <si>
    <t>Blenders, Coffee Machines, Combi Ovens, Convection Oven, Cooking Equipment, Countertop Equipment</t>
  </si>
  <si>
    <t>Monas</t>
  </si>
  <si>
    <t>monas.ca</t>
  </si>
  <si>
    <t xml:space="preserve">+1 514-842-1421
'+1 514-842-6226
</t>
  </si>
  <si>
    <t>Kitchen, Electrical appliances</t>
  </si>
  <si>
    <t>Commercial Equipment, Kitchen equipments, Bakery wares</t>
  </si>
  <si>
    <t>Kitchen Choice</t>
  </si>
  <si>
    <t>kitchenschoice.com</t>
  </si>
  <si>
    <t>+1 514-900-9000</t>
  </si>
  <si>
    <t>Kitchen accessories, Tableware, Barbecues and outdoor kitchens, Coffee and tea, Commercial equipment, Small appliances</t>
  </si>
  <si>
    <t>Doyon Despres</t>
  </si>
  <si>
    <t>doyondespres.com</t>
  </si>
  <si>
    <t>+1 866 444-1110</t>
  </si>
  <si>
    <t>Restaurant, Kitchen &amp; Equipment Cleaning Supplier</t>
  </si>
  <si>
    <t>Products Categories</t>
  </si>
  <si>
    <t>Type</t>
  </si>
  <si>
    <t>Contact / Phone</t>
  </si>
  <si>
    <t>Cleaning supplies, wipes, paper towels , Kitchen Items</t>
  </si>
  <si>
    <t>Individual Store</t>
  </si>
  <si>
    <t>Aubut Equipements</t>
  </si>
  <si>
    <t>aubut.ca/en/</t>
  </si>
  <si>
    <t>Janitorial &amp; catering hygiene, PPE, cleaning machines, wipes, safety products</t>
  </si>
  <si>
    <t>Bunzl Cleaning &amp; Hygiene</t>
  </si>
  <si>
    <t>bunzlch.ca</t>
  </si>
  <si>
    <t>+1 514 333-6969</t>
  </si>
  <si>
    <t>Cleaning chemicals, degreasers, mops/buckets, dispensers, hygiene, dilution systems</t>
  </si>
  <si>
    <t>+1 514-645-2753</t>
  </si>
  <si>
    <t>Foodservice supplies including cleaning basics, paper, dispensers</t>
  </si>
  <si>
    <t>Mayrand Foodservice</t>
  </si>
  <si>
    <t>mayrand.ca/en/</t>
  </si>
  <si>
    <t>+1 450-990-2289</t>
  </si>
  <si>
    <t>Cleaning Services  Categories</t>
  </si>
  <si>
    <t>Full restaurant cleaning services, organic products, kitchen deep cleaning</t>
  </si>
  <si>
    <t>Service Rafia</t>
  </si>
  <si>
    <r>
      <rPr>
        <rFont val="Arial"/>
        <color rgb="FF1155CC"/>
      </rPr>
      <t>servicerafia.ca</t>
    </r>
    <r>
      <rPr>
        <rFont val="Arial"/>
      </rPr>
      <t xml:space="preserve"> </t>
    </r>
  </si>
  <si>
    <t>+1-514-772-7952</t>
  </si>
  <si>
    <t>Group purchasing organization</t>
  </si>
  <si>
    <t>Product Category</t>
  </si>
  <si>
    <t>Platform Name</t>
  </si>
  <si>
    <t>Cleaning chemicals, janitorial supplies, kitchen equipment</t>
  </si>
  <si>
    <t>Restaurant industry buying group</t>
  </si>
  <si>
    <t>Groupex Systems</t>
  </si>
  <si>
    <r>
      <rPr>
        <color rgb="FF1155CC"/>
      </rPr>
      <t>groupex.com</t>
    </r>
  </si>
  <si>
    <t>Specializes in bulk deals for restaurants; membership required</t>
  </si>
  <si>
    <t>Cleaning &amp; sanitation, kitchen equipment</t>
  </si>
  <si>
    <t>GPO for foodservice</t>
  </si>
  <si>
    <t>Foodbuy Canada</t>
  </si>
  <si>
    <t>foodbuy.ca</t>
  </si>
  <si>
    <t>Large network, volume discounts</t>
  </si>
  <si>
    <t>Cleaning &amp; janitorial, restaurant equipment</t>
  </si>
  <si>
    <t>Foodservice distributor with GPO</t>
  </si>
  <si>
    <t>Sysco Canada – Group Buying Programs</t>
  </si>
  <si>
    <r>
      <rPr>
        <color rgb="FF1155CC"/>
      </rPr>
      <t>sysco.ca</t>
    </r>
  </si>
  <si>
    <t>+1 450-645-6800</t>
  </si>
  <si>
    <t>Offers savings through volume commitments</t>
  </si>
  <si>
    <t>Cleaning chemicals, janitorial tools, kitchen equipment</t>
  </si>
  <si>
    <t>Wholesale &amp; group purchase programs</t>
  </si>
  <si>
    <t>Gordon Food Service (GFS) Canada</t>
  </si>
  <si>
    <r>
      <rPr>
        <color rgb="FF1155CC"/>
      </rPr>
      <t>gfs.ca</t>
    </r>
  </si>
  <si>
    <t>+1 450 655-4400</t>
  </si>
  <si>
    <t>Has bulk &amp; recurring purchase options</t>
  </si>
  <si>
    <t>Janitorial, equipment cleaning, chemicals</t>
  </si>
  <si>
    <t>Procurement company</t>
  </si>
  <si>
    <t>Direct Source Purchasing</t>
  </si>
  <si>
    <r>
      <rPr>
        <color rgb="FF1155CC"/>
      </rPr>
      <t>directsourcepurchasing.com</t>
    </r>
  </si>
  <si>
    <t>Custom bulk deals</t>
  </si>
  <si>
    <t>Cleaning chemicals, janitorial, equipment</t>
  </si>
  <si>
    <t>Co-op marketplace</t>
  </si>
  <si>
    <t>Canada Business Co-op Purchasing Network</t>
  </si>
  <si>
    <r>
      <rPr>
        <color rgb="FF1155CC"/>
      </rPr>
      <t>buyandsell.gc.ca</t>
    </r>
  </si>
  <si>
    <t>Includes commercial supplier listings</t>
  </si>
  <si>
    <t>Cleaning supplies, maintenance</t>
  </si>
  <si>
    <t>General GPO</t>
  </si>
  <si>
    <t>Group Purchasing Canada</t>
  </si>
  <si>
    <r>
      <rPr>
        <color rgb="FF1155CC"/>
      </rPr>
      <t>grouppurchasingcanada.com</t>
    </r>
  </si>
  <si>
    <t>Works with small &amp; large businesses</t>
  </si>
  <si>
    <t>Janitorial, equipment, foodservice</t>
  </si>
  <si>
    <t>Procurement network</t>
  </si>
  <si>
    <t>Purchasing Canada</t>
  </si>
  <si>
    <r>
      <rPr>
        <color rgb="FF1155CC"/>
      </rPr>
      <t>purchasingcanada.com</t>
    </r>
  </si>
  <si>
    <t>Contract-based group pricing</t>
  </si>
  <si>
    <t>Cleaning &amp; sanitation, equipment</t>
  </si>
  <si>
    <t>Industry association</t>
  </si>
  <si>
    <t>Marketplace by Restaurant Canada</t>
  </si>
  <si>
    <r>
      <rPr>
        <color rgb="FF1155CC"/>
      </rPr>
      <t>restaurantscanada.org</t>
    </r>
  </si>
  <si>
    <t>Member-only discounts</t>
  </si>
  <si>
    <t>Cleaning chemicals, sanitation tools</t>
  </si>
  <si>
    <t>Janitorial &amp; cleaning supply distributor</t>
  </si>
  <si>
    <t>Bunzl Canada</t>
  </si>
  <si>
    <r>
      <rPr>
        <color rgb="FF1155CC"/>
      </rPr>
      <t>bunzlcanada.ca</t>
    </r>
  </si>
  <si>
    <t>Bulk pricing programs</t>
  </si>
  <si>
    <t>Janitorial supplies, cleaning equipment</t>
  </si>
  <si>
    <t>Wholesale supplier</t>
  </si>
  <si>
    <t>Uline Canada</t>
  </si>
  <si>
    <r>
      <rPr>
        <color rgb="FF1155CC"/>
      </rPr>
      <t>uline.ca</t>
    </r>
  </si>
  <si>
    <t>Bulk discounts; quick delivery in Montreal</t>
  </si>
  <si>
    <t>Montreal-only supplier mapping by theme (menu, suppliers)</t>
  </si>
  <si>
    <t>Supplier Name</t>
  </si>
  <si>
    <t>Menu items / Product</t>
  </si>
  <si>
    <t>Delivery Footprint</t>
  </si>
  <si>
    <t>Contact Location</t>
  </si>
  <si>
    <t>Asian (ramen, sushi, Chinese, pan-Asian)</t>
  </si>
  <si>
    <t>JFC International - Montréal</t>
  </si>
  <si>
    <t>Sushi (tuna, salmon), sushi rice, nori, ramen noodles, miso, soy, dumpling wrappers, Asian sauces, tofu, Asian veg
Wide Asian pantry: sushi rice, nori, Japanese sauces, miso, mirin, frozen Asian product lines
Good for sushi/ramen/Asian pantry needs</t>
  </si>
  <si>
    <t>jfc.com</t>
  </si>
  <si>
    <t>+1 514-336-2290</t>
  </si>
  <si>
    <t>Ask</t>
  </si>
  <si>
    <t>10045 Boul Henri-Bourassa Ouest
Saint-Laurent, Québec H4S 1A1</t>
  </si>
  <si>
    <t>Asian (frozen seafood/fish for sushi/ramen tempura)</t>
  </si>
  <si>
    <t>La Mer – Wholesale Seafood</t>
  </si>
  <si>
    <t>Frozen tuna, salmon, shellfish, tempura items
Fresh &amp; frozen seafood tailored to restaurants (oysters, fillets, sushi grade on request)</t>
  </si>
  <si>
    <t>lamer.ca/en</t>
  </si>
  <si>
    <t>+1 514-700-5422</t>
  </si>
  <si>
    <t>1840 Boul. Rene-Levesque E, Montréal, QC- H2K4P1</t>
  </si>
  <si>
    <t>Kim Phat</t>
  </si>
  <si>
    <t>Asian grocery wholesale</t>
  </si>
  <si>
    <t>kimphat.com</t>
  </si>
  <si>
    <t>+1 514 328-3388
'+1 514-737-2383
'+1 514-727-8919</t>
  </si>
  <si>
    <t>Montreal &amp; Laval</t>
  </si>
  <si>
    <t xml:space="preserve">3588 Rue Goyer Montreal quebec H3S 1J1
</t>
  </si>
  <si>
    <t>Aliments LUDA Foods</t>
  </si>
  <si>
    <t>Soup bases, sauces</t>
  </si>
  <si>
    <t>luda.ca</t>
  </si>
  <si>
    <t>+1 514 333-6820
'+1 514-695-3333</t>
  </si>
  <si>
    <t>Nationwide</t>
  </si>
  <si>
    <t>6200 Trans-canadienne
Pointe-Claire, Québec</t>
  </si>
  <si>
    <t>Pizza (Neapolitan / artisan)</t>
  </si>
  <si>
    <t xml:space="preserve">Saputo Foodservice </t>
  </si>
  <si>
    <t>flour, pizza dough mixes, fresh &amp; shredded mozzarella, parmesan, canned San Marzano / passata, cured meats (pepperoni, prosciutto)
Mozzarella, shredded cheeses, dairy blends for pizzas, ricotta, cream — foodservice packs / pizzeria blends</t>
  </si>
  <si>
    <t>saputofoodservice.ca</t>
  </si>
  <si>
    <t>+1 514 328-3605</t>
  </si>
  <si>
    <t>2365, chemin de la Côte-de-Liesse
Saint-Laurent, QC
H4N 2M7</t>
  </si>
  <si>
    <t>Pizza (broadline for toppings)</t>
  </si>
  <si>
    <t>Groupe Adonis Inc</t>
  </si>
  <si>
    <t>Canned tomatoes, pepperoni, olives, toppings, disposables
Broadline foodservice: tomatoes, olives, meats, disposables, packaging (pizza boxes)</t>
  </si>
  <si>
    <t>groupeadonis.ca/en</t>
  </si>
  <si>
    <t>+1 450 686-8099</t>
  </si>
  <si>
    <t>2425, boul. Curé-Labelle, Laval (Québec) H7T 1R3</t>
  </si>
  <si>
    <t>Gordon Food Service / GFS</t>
  </si>
  <si>
    <t>Dairy &amp; Egg Products, Fruits &amp; Vegetables, Grocery Product</t>
  </si>
  <si>
    <t>gfs.ca</t>
  </si>
  <si>
    <t>+1 450-655-4400</t>
  </si>
  <si>
    <t>550 Rue Louis-Pasteur, Boucherville, QC J4B 7Z1</t>
  </si>
  <si>
    <t>Steakhouse (dry-age, prime steaks, sides)</t>
  </si>
  <si>
    <t xml:space="preserve">Distrobec </t>
  </si>
  <si>
    <t>AAA/AAA+ beef primals, dry-aging programs, beef trimming, potatoes, compound butter
High quality beef programs, custom butchery</t>
  </si>
  <si>
    <t>distrobec.com/en</t>
  </si>
  <si>
    <t>+1 450-624-1001</t>
  </si>
  <si>
    <t>1879, Gutenberg street, Laval, QC J7S 1A1</t>
  </si>
  <si>
    <t>Steakhouse (butchers &amp; local prime beef)</t>
  </si>
  <si>
    <t xml:space="preserve">Viandes Riendeau </t>
  </si>
  <si>
    <t>Custom dry-age, special cuts, specialty service
Fresh beef, poultry, custom pack &amp; cutting</t>
  </si>
  <si>
    <t>viandesriendeau.com/en</t>
  </si>
  <si>
    <t>+1 450-654-6262</t>
  </si>
  <si>
    <t xml:space="preserve"> 399 des, Rue des Industries, Repentigny, Quebec J5Z 4Y8</t>
  </si>
  <si>
    <t xml:space="preserve">Steakhouse </t>
  </si>
  <si>
    <t>Sysco Grand Montreal</t>
  </si>
  <si>
    <t>Meats, produce, disposables
Broadline protein and produce supply</t>
  </si>
  <si>
    <t>+1 (450) 645-6800</t>
  </si>
  <si>
    <t>1225 Rue Volta Boucherville, QC J4B 7M7</t>
  </si>
  <si>
    <t>For multi-location steakhouses
Consistent delivery schedules</t>
  </si>
  <si>
    <t>St-Hubert - Grocery Products</t>
  </si>
  <si>
    <t>Rotisserie chickens, burger patties, buns, potatoes/fries, breakfast eggs</t>
  </si>
  <si>
    <t>st-hubert.com/en</t>
  </si>
  <si>
    <t>+1-877-435-0674
+ 1-800-263-6758</t>
  </si>
  <si>
    <t>1755 Lionel Bertrand Blvd.
Boisbriand, Quebec  J7H 1N8</t>
  </si>
  <si>
    <t>Première Moisson</t>
  </si>
  <si>
    <t>Burger buns, breakfast buns
Wholesale buns, rolls, artisan bread</t>
  </si>
  <si>
    <t>premieremoisson.com/en</t>
  </si>
  <si>
    <t>+1-844-463-6760</t>
  </si>
  <si>
    <t>189, boul. Harwood, Vaudreuil-Dorion, (Québec) J7V 1Y3</t>
  </si>
  <si>
    <t xml:space="preserve">Bulk dairy, produce, frozen sides
Foodservice groceries (dairy, frozen, dry goods) </t>
  </si>
  <si>
    <t>mayrand.ca</t>
  </si>
  <si>
    <t>+1 514-255-9330</t>
  </si>
  <si>
    <t xml:space="preserve"> 9701 Bd Louis H. La Fontaine, Anjou, QC H1J 2A3</t>
  </si>
  <si>
    <t>Professional pricing and delivery / pickup</t>
  </si>
  <si>
    <t>Mexican (tacos, burritos, plancha)</t>
  </si>
  <si>
    <t>La Triguena Foods (Montréal)</t>
  </si>
  <si>
    <t>Tortillas (corn/flour), masa, salsas, avocados, cilantro, limes, chorizo
Fresh corn &amp; flour tortillas (various sizes), gluten-free options</t>
  </si>
  <si>
    <t>alimentsduquebec.com</t>
  </si>
  <si>
    <t>+1 514 631-9876
'+1 450 679-2244</t>
  </si>
  <si>
    <t>Roland-Therrien blvd, office 240
Longueuil (Québec) J4H 4E7</t>
  </si>
  <si>
    <t>Mexican (Pan-Latino pantry)</t>
  </si>
  <si>
    <t>Marché Adonis (Montreal stores + wholesale options)</t>
  </si>
  <si>
    <t>Beans, rice, canned chillies, spices, plancha proteins
Large selection of Latin &amp; Mediterranean pantry items, fresh produce, beans, rice</t>
  </si>
  <si>
    <t>groupeadonis.ca</t>
  </si>
  <si>
    <t>Large Montreal presence</t>
  </si>
  <si>
    <t>Mexican (tortilla backup)</t>
  </si>
  <si>
    <t xml:space="preserve">Tortilleria Maya </t>
  </si>
  <si>
    <t>Tortilla chips, packaged tortillas</t>
  </si>
  <si>
    <t>Lufa Montreal</t>
  </si>
  <si>
    <t>+1 514-669-3559</t>
  </si>
  <si>
    <t>3075 Boulevard Thimens #201, Saint-Laurent, Quebec H4R 1Y2</t>
  </si>
  <si>
    <t>Supplies to Montreal restaurants via local network (Lufa Marketplace lists Tortilleria Maya)</t>
  </si>
  <si>
    <t>European (charcuterie, cheeses, olives)</t>
  </si>
  <si>
    <t>Saputo Foodservice (Saint-Laurent)</t>
  </si>
  <si>
    <t>Prosciutto, salumi, brie, camembert, Parmigiano, olive oil, tinned seafood
Cheese ranges - brie, camembert, parmesan, mozzarella - foodservice packs</t>
  </si>
  <si>
    <t>European (bakery/pasta)</t>
  </si>
  <si>
    <t>Premiere Moisson</t>
  </si>
  <si>
    <t>Fresh pasta, artisan breads
Fresh breads, pasta</t>
  </si>
  <si>
    <t>Seafood (fresh fish, oysters, shellfish)</t>
  </si>
  <si>
    <t>La Mer Poissonnerie</t>
  </si>
  <si>
    <t>Oysters, lobster, scallops, whole fish, fillets</t>
  </si>
  <si>
    <t xml:space="preserve">Seafood </t>
  </si>
  <si>
    <t>Ocean Sea Food INC (Montreal)</t>
  </si>
  <si>
    <t>Frozen shrimp, fillets, prepped seafood</t>
  </si>
  <si>
    <t>oceanseafoodinc.com</t>
  </si>
  <si>
    <t>+1 514-339-9994</t>
  </si>
  <si>
    <t xml:space="preserve"> 9899 Trans-Canada Hwy, Montreal, Quebec H4S 1V1,</t>
  </si>
  <si>
    <t>Frozen Seafood Wholesalers</t>
  </si>
  <si>
    <t>Montreal Fish</t>
  </si>
  <si>
    <t>Sushi-grade tuna/salmon, frozen specialty, salmon</t>
  </si>
  <si>
    <t>mtlfish.ca</t>
  </si>
  <si>
    <t>+1 514 486-9537
'+1 888 685-3474</t>
  </si>
  <si>
    <t>1647, Saint-Patrick St. Montreal, QC, H3K 3G9</t>
  </si>
  <si>
    <t xml:space="preserve">Need to add analytical framework for geographic distance between target and clients + geographic distance between target and supplier </t>
  </si>
  <si>
    <t>It would be advisable to survey every viable supplier in Montreal quick phone call to see their delivery perimeter and whether distance affects cost &amp; availability in the greater MTL</t>
  </si>
  <si>
    <t>I'll take charge of that once you compile a list of desirable suppliers per theme. I'll send you the municipal list for a jump start</t>
  </si>
  <si>
    <t>Canadian / American</t>
  </si>
  <si>
    <t>Objective - To streamline operations and enhance transparency within supply network for consistent quality and timely delivery across its numerous locations (Expected outcome - cost savings initiatives</t>
  </si>
  <si>
    <t>Challenges - Remote locations create logistical challenges for transportation and delivery</t>
  </si>
  <si>
    <t>High Level Road Map</t>
  </si>
  <si>
    <t>Timeline</t>
  </si>
  <si>
    <t>Define Sourcing Strategy &amp; SKU List</t>
  </si>
  <si>
    <t>Week - 0-1</t>
  </si>
  <si>
    <t>Build a canonical SKU master (per menu item: ingredient, pack size, vendor lead time, min order qty)</t>
  </si>
  <si>
    <r>
      <rPr>
        <rFont val="Arial"/>
        <color rgb="FF467886"/>
      </rPr>
      <t xml:space="preserve">https://www.uipath.com/solutions/industry/cpg-retail-automation
</t>
    </r>
    <r>
      <rPr>
        <rFont val="Arial"/>
        <color rgb="FF000000"/>
      </rPr>
      <t>Book Demo</t>
    </r>
  </si>
  <si>
    <t>Classify SKUs - Fresh-perishable, frozen, dry goods, packaging, disposables, cleaning supplies, specialty imports</t>
  </si>
  <si>
    <t xml:space="preserve">Establish Core Distribution Relationships </t>
  </si>
  <si>
    <t>Week 1- 3</t>
  </si>
  <si>
    <t>Sysco, GFS, Versa cold, lineage, 3PL</t>
  </si>
  <si>
    <t>Open accounts with at least one broadline distributor 
1–2 specialty suppliers (meat/seafood/ethnic as needed)</t>
  </si>
  <si>
    <t>VersaCold / Lineage or local 3PL</t>
  </si>
  <si>
    <t>For cold / freezer warehousing or scale logistics, arrange cold-chain provider</t>
  </si>
  <si>
    <t xml:space="preserve">Pick Procurement / Inventory Stack </t>
  </si>
  <si>
    <t>Week 1- 4</t>
  </si>
  <si>
    <t>BlueCart and MarketMan</t>
  </si>
  <si>
    <t>For single units or small rollouts</t>
  </si>
  <si>
    <r>
      <rPr>
        <rFont val="Arial"/>
      </rPr>
      <t xml:space="preserve">Demo - </t>
    </r>
    <r>
      <rPr>
        <rFont val="Arial"/>
        <color rgb="FF1155CC"/>
      </rPr>
      <t>https://www.bluecart.com</t>
    </r>
  </si>
  <si>
    <t>MarketMan pricing starter $199/mo</t>
  </si>
  <si>
    <t>MarketMan Enterprise / Procurify and ERP/NetSuite integration</t>
  </si>
  <si>
    <t>For enterprise multi-units</t>
  </si>
  <si>
    <r>
      <rPr>
        <rFont val="Arial"/>
      </rPr>
      <t xml:space="preserve">Demo - </t>
    </r>
    <r>
      <rPr>
        <rFont val="Arial"/>
        <color rgb="FF1155CC"/>
      </rPr>
      <t>https://www.marketman.com/pricing-for-restaurant-inventory-management-system</t>
    </r>
  </si>
  <si>
    <t xml:space="preserve">Logistics &amp; Last-Mile </t>
  </si>
  <si>
    <t>Week 2- 6</t>
  </si>
  <si>
    <t>Onfleet pricing starts USD 500–599/mo</t>
  </si>
  <si>
    <t xml:space="preserve">DoorDash, Uber Eats, SkipTheDishes + owned fleet option
</t>
  </si>
  <si>
    <t>For last-mile delivery</t>
  </si>
  <si>
    <t>Onfleet or Routific</t>
  </si>
  <si>
    <t>Use route optimization/dispatcher</t>
  </si>
  <si>
    <t>Day &amp; Ross / TFI</t>
  </si>
  <si>
    <t>Contract LTL / dedicated fleet for bulk inbound</t>
  </si>
  <si>
    <t>Operationalize Receiving &amp; Quality Control</t>
  </si>
  <si>
    <t>Week 2- 5</t>
  </si>
  <si>
    <t>Standard receiving SOP, temperature log (cold chain), quarantine hold for suspicious loads, sample check for key SKUs.</t>
  </si>
  <si>
    <t>EDI/API where available or use BlueCart</t>
  </si>
  <si>
    <t>Integrate supplier to aggregate vendor ordering</t>
  </si>
  <si>
    <t>Scale -  Central Buying / Cross-Dock / Commissary</t>
  </si>
  <si>
    <t>Month 2–6</t>
  </si>
  <si>
    <t>VersaCold / Lineage options</t>
  </si>
  <si>
    <t>For multi-unit rollout form a regional purchasing hub / commissary (reduce freight, buy in bulk, pre-portion)
Use cold-chain warehousing if holding perishable inventory</t>
  </si>
  <si>
    <t>Automate &amp; Harden</t>
  </si>
  <si>
    <t>Month 3–9</t>
  </si>
  <si>
    <t>UiPath</t>
  </si>
  <si>
    <t>Introduce RPA (UiPath) to automate PO → invoice reconciliation, vendor reconciliation and exception handling</t>
  </si>
  <si>
    <t>Ongoing</t>
  </si>
  <si>
    <t>Ongoing - Supplier scorecards, OTIF targets, periodic tendering for key commodities (meat, dairy, produce), advance purchasing for high-volatility items (avocados, oil, beef)</t>
  </si>
  <si>
    <t>Theme</t>
  </si>
  <si>
    <t>Service Model(s)</t>
  </si>
  <si>
    <t>Procurement / Inventory / Logistics Tech</t>
  </si>
  <si>
    <t>Packaging &amp; Equipment Suppliers (MTL)</t>
  </si>
  <si>
    <t>Delivery / Digital Platforms</t>
  </si>
  <si>
    <t xml:space="preserve">Overlap Software </t>
  </si>
  <si>
    <t>Pricing / Features — fit &amp; notes</t>
  </si>
  <si>
    <t xml:space="preserve">Supply-Chain Ops &amp; Commodity Risk Management </t>
  </si>
  <si>
    <t>Core SKUs (high-impact)</t>
  </si>
  <si>
    <t>Primary Distributors/Producers (Montreal / Canada)</t>
  </si>
  <si>
    <t>Asian Fusion</t>
  </si>
  <si>
    <t>QSR / Kiosk / FSR / Cloud-kitchen</t>
  </si>
  <si>
    <t>MarketMan - starter $199/mo</t>
  </si>
  <si>
    <r>
      <rPr>
        <rFont val="Arial"/>
      </rPr>
      <t xml:space="preserve">Procurement -  BlueCart (marketplace for specialty vendors) 
Procurify for enterprise. Inventory -  MarketMan 
Logistics - VersaCold/Lineage (cold storage)
Day &amp; Ross for LTL
RPA - UiPath for invoice/PO automation
</t>
    </r>
    <r>
      <rPr>
        <rFont val="Arial"/>
        <color rgb="FF1155CC"/>
      </rPr>
      <t>marketman.com</t>
    </r>
    <r>
      <rPr>
        <rFont val="Arial"/>
      </rPr>
      <t xml:space="preserve">  </t>
    </r>
    <r>
      <rPr>
        <rFont val="Arial"/>
        <color rgb="FF1155CC"/>
      </rPr>
      <t>onelineage.com</t>
    </r>
    <r>
      <rPr>
        <rFont val="Arial"/>
      </rPr>
      <t xml:space="preserve">  </t>
    </r>
    <r>
      <rPr>
        <rFont val="Arial"/>
        <color rgb="FF1155CC"/>
      </rPr>
      <t>dayross.com</t>
    </r>
  </si>
  <si>
    <r>
      <rPr>
        <rFont val="Arial"/>
        <b/>
      </rPr>
      <t>Packaging</t>
    </r>
    <r>
      <rPr>
        <rFont val="Arial"/>
      </rPr>
      <t xml:space="preserve"> - 
TC Transcontinental 
Winpak (flexible film, clamshells)
</t>
    </r>
    <r>
      <rPr>
        <rFont val="Arial"/>
        <b/>
      </rPr>
      <t>Equipment</t>
    </r>
    <r>
      <rPr>
        <rFont val="Arial"/>
      </rPr>
      <t xml:space="preserve"> - 
Celco
Titan
Maison Rondeau (small footprint units)
</t>
    </r>
    <r>
      <rPr>
        <rFont val="Arial"/>
        <color rgb="FF1155CC"/>
      </rPr>
      <t>TC Transcontinental</t>
    </r>
    <r>
      <rPr>
        <rFont val="Arial"/>
      </rPr>
      <t xml:space="preserve">, </t>
    </r>
    <r>
      <rPr>
        <rFont val="Arial"/>
        <color rgb="FF1155CC"/>
      </rPr>
      <t>winpak.com</t>
    </r>
  </si>
  <si>
    <r>
      <rPr>
        <rFont val="Arial"/>
      </rPr>
      <t>DoorDash / Uber Eats / SkipTheDishes + optional Olo for branded ordering. (</t>
    </r>
    <r>
      <rPr>
        <rFont val="Arial"/>
        <color rgb="FF1155CC"/>
      </rPr>
      <t>merchants.doordash.com</t>
    </r>
    <r>
      <rPr>
        <rFont val="Arial"/>
      </rPr>
      <t>)</t>
    </r>
  </si>
  <si>
    <t>MarketMan 
BlueCart
Onfleet/Routific
UiPath
Olo</t>
  </si>
  <si>
    <r>
      <rPr>
        <rFont val="Arial"/>
        <b/>
      </rPr>
      <t xml:space="preserve">Why
</t>
    </r>
    <r>
      <rPr>
        <rFont val="Arial"/>
      </rPr>
      <t xml:space="preserve">BlueCart - quick supplier discovery &amp; local marketplace
MarketMan - fast inventory/recipe costing ($199–$249/mo starter/growth)
Onfleet for own fleet
Olo if wanting single ordering experience
</t>
    </r>
    <r>
      <rPr>
        <rFont val="Arial"/>
        <color rgb="FF1155CC"/>
      </rPr>
      <t>marketman.com</t>
    </r>
    <r>
      <rPr>
        <rFont val="Arial"/>
      </rPr>
      <t xml:space="preserve">, </t>
    </r>
    <r>
      <rPr>
        <rFont val="Arial"/>
        <color rgb="FF1155CC"/>
      </rPr>
      <t>bluecart.com</t>
    </r>
    <r>
      <rPr>
        <rFont val="Arial"/>
      </rPr>
      <t xml:space="preserve">, </t>
    </r>
    <r>
      <rPr>
        <rFont val="Arial"/>
        <color rgb="FF1155CC"/>
      </rPr>
      <t>Routific</t>
    </r>
    <r>
      <rPr>
        <rFont val="Arial"/>
      </rPr>
      <t>)</t>
    </r>
  </si>
  <si>
    <r>
      <rPr>
        <rFont val="Arial"/>
        <b/>
        <color theme="1"/>
      </rPr>
      <t>Risk Management</t>
    </r>
    <r>
      <rPr>
        <rFont val="Arial"/>
        <color theme="1"/>
      </rPr>
      <t xml:space="preserve"> - 
Multi-sourcing for soy/seaweed
48–72h safety stock for fresh herbs
Recipe standardization to allow ingredient substitution without customer quality loss
Use vendor scorecards, weekly OTIF, and temperature logs at receiving</t>
    </r>
  </si>
  <si>
    <t>Rice, fresh herbs, soy/sauces, specialty proteins (tofu, char siu), fresh produce, chilled noodles</t>
  </si>
  <si>
    <r>
      <rPr>
        <rFont val="Arial"/>
      </rPr>
      <t xml:space="preserve">Sysco Canada
Gordon Food Service for broadline, specialty Asian importers (regional importers)
Local produce wholesalers (CPMA members) Open accounts for both broadline + ethnic importers
</t>
    </r>
    <r>
      <rPr>
        <rFont val="Arial"/>
        <color rgb="FF1155CC"/>
      </rPr>
      <t>sysco.ca</t>
    </r>
    <r>
      <rPr>
        <rFont val="Arial"/>
      </rPr>
      <t xml:space="preserve">, </t>
    </r>
    <r>
      <rPr>
        <rFont val="Arial"/>
        <color rgb="FF1155CC"/>
      </rPr>
      <t>Gordon Food Service</t>
    </r>
  </si>
  <si>
    <t>QSR / Full Service / Food-court</t>
  </si>
  <si>
    <r>
      <rPr>
        <rFont val="Arial"/>
        <b/>
        <color theme="1"/>
      </rPr>
      <t>Procurement -</t>
    </r>
    <r>
      <rPr>
        <rFont val="Arial"/>
        <color theme="1"/>
      </rPr>
      <t xml:space="preserve">BlueCart or direct vendor EDI
MarketMan for recipe costing &amp; par levels
</t>
    </r>
    <r>
      <rPr>
        <rFont val="Arial"/>
        <b/>
        <color theme="1"/>
      </rPr>
      <t xml:space="preserve">Inventory - </t>
    </r>
    <r>
      <rPr>
        <rFont val="Arial"/>
        <color theme="1"/>
      </rPr>
      <t xml:space="preserve">MarketMan, KDS integration via POS (Toast or Lightspeed)
</t>
    </r>
    <r>
      <rPr>
        <rFont val="Arial"/>
        <b/>
        <color theme="1"/>
      </rPr>
      <t>Logistics -</t>
    </r>
    <r>
      <rPr>
        <rFont val="Arial"/>
        <color theme="1"/>
      </rPr>
      <t xml:space="preserve"> Local LTL or dedicated refrigerated less often (pizza uses many dry/frozen SKUs)</t>
    </r>
  </si>
  <si>
    <r>
      <rPr>
        <rFont val="Arial"/>
        <b/>
        <color theme="1"/>
      </rPr>
      <t xml:space="preserve">Packaging -
</t>
    </r>
    <r>
      <rPr>
        <rFont val="Arial"/>
        <color theme="1"/>
      </rPr>
      <t xml:space="preserve">Custom pizza boxes via local printers (TC Transcontinental)
Winpak for frozen pizza seals
</t>
    </r>
    <r>
      <rPr>
        <rFont val="Arial"/>
        <b/>
        <color theme="1"/>
      </rPr>
      <t>Equipment -</t>
    </r>
    <r>
      <rPr>
        <rFont val="Arial"/>
        <color theme="1"/>
      </rPr>
      <t xml:space="preserve"> 
Kitchen Equipped 
Russell Hendrix for deck ovens</t>
    </r>
  </si>
  <si>
    <r>
      <rPr>
        <rFont val="Arial"/>
      </rPr>
      <t>DoorDash / Uber Eats / SkipTheDishes + in-house pickup. Olo for branded ordering. (</t>
    </r>
    <r>
      <rPr>
        <rFont val="Arial"/>
        <color rgb="FF1155CC"/>
      </rPr>
      <t>olo.com</t>
    </r>
    <r>
      <rPr>
        <rFont val="Arial"/>
      </rPr>
      <t>)</t>
    </r>
  </si>
  <si>
    <r>
      <rPr>
        <rFont val="Arial"/>
        <b/>
        <color theme="1"/>
      </rPr>
      <t xml:space="preserve">Why
</t>
    </r>
    <r>
      <rPr>
        <rFont val="Arial"/>
        <color theme="1"/>
      </rPr>
      <t xml:space="preserve">MarketMan gives recipe costing to monitor cheese cost swings
BlueCart helps discover local cheese vendors
Deck ovens must be reliable-  buy new; mixer can be used/refurb
</t>
    </r>
  </si>
  <si>
    <r>
      <rPr>
        <rFont val="Arial"/>
        <b/>
        <color theme="1"/>
      </rPr>
      <t xml:space="preserve">Risk Management - </t>
    </r>
    <r>
      <rPr>
        <rFont val="Arial"/>
        <color theme="1"/>
      </rPr>
      <t xml:space="preserve">
Cheese &amp; wheat price exposure—negotiate fixed-price windows, alternate domestic vs imported cheese supply contracts, maintain 30–45 days of dry-goods buffer in central commissary</t>
    </r>
  </si>
  <si>
    <t>Flour, cheese (mozzarella), tomato puree, dough mixes, toppings (pepperoni, veg), packaging (boxes)</t>
  </si>
  <si>
    <r>
      <rPr>
        <rFont val="Arial"/>
        <color theme="1"/>
      </rPr>
      <t xml:space="preserve">Broadline (Sysco / GFS) for packaging &amp; common ingredients
</t>
    </r>
    <r>
      <rPr>
        <rFont val="Arial"/>
        <b/>
        <color theme="1"/>
      </rPr>
      <t xml:space="preserve">Specialized pizza suppliers (dough mixers — local used/new sellers)
</t>
    </r>
    <r>
      <rPr>
        <rFont val="Arial"/>
        <color theme="1"/>
      </rPr>
      <t>Cheese suppliers (Saputo/Parmigiano importers)</t>
    </r>
  </si>
  <si>
    <t>Canadian / American Diner</t>
  </si>
  <si>
    <t>FSR (full diner), Cafe elements</t>
  </si>
  <si>
    <r>
      <rPr>
        <rFont val="Arial"/>
        <b/>
        <color theme="1"/>
      </rPr>
      <t xml:space="preserve">Procurement - </t>
    </r>
    <r>
      <rPr>
        <rFont val="Arial"/>
        <color theme="1"/>
      </rPr>
      <t xml:space="preserve">MarketMan or Procurify (for multi-unit) + Central purchasing
</t>
    </r>
    <r>
      <rPr>
        <rFont val="Arial"/>
        <b/>
        <color theme="1"/>
      </rPr>
      <t xml:space="preserve">Inventory - </t>
    </r>
    <r>
      <rPr>
        <rFont val="Arial"/>
        <color theme="1"/>
      </rPr>
      <t xml:space="preserve">MarketMan
</t>
    </r>
    <r>
      <rPr>
        <rFont val="Arial"/>
        <b/>
        <color theme="1"/>
      </rPr>
      <t xml:space="preserve">Logistics - </t>
    </r>
    <r>
      <rPr>
        <rFont val="Arial"/>
        <color theme="1"/>
      </rPr>
      <t>Day &amp; Ross / TFI for regional distribution; use dedicated fleet if scaling</t>
    </r>
  </si>
  <si>
    <r>
      <rPr>
        <rFont val="Arial"/>
        <b/>
        <color theme="1"/>
      </rPr>
      <t xml:space="preserve">Packaging -
</t>
    </r>
    <r>
      <rPr>
        <rFont val="Arial"/>
        <color theme="1"/>
      </rPr>
      <t xml:space="preserve">TC Transcontinental
Winpak
</t>
    </r>
    <r>
      <rPr>
        <rFont val="Arial"/>
        <b/>
        <color theme="1"/>
      </rPr>
      <t xml:space="preserve">Equipment -
</t>
    </r>
    <r>
      <rPr>
        <rFont val="Arial"/>
        <color theme="1"/>
      </rPr>
      <t>Celco
Russell Hendrix (griddles, fryers)</t>
    </r>
  </si>
  <si>
    <t>DoorDash / Uber Eats / SkipTheDishes for delivery</t>
  </si>
  <si>
    <t>MarketMan
Procurify
Onfleet</t>
  </si>
  <si>
    <r>
      <rPr>
        <rFont val="Arial"/>
        <b/>
        <color theme="1"/>
      </rPr>
      <t xml:space="preserve">Why
</t>
    </r>
    <r>
      <rPr>
        <rFont val="Arial"/>
        <color theme="1"/>
      </rPr>
      <t>Procurify - scales for corporate purchasing approval workflows
MarketMan - quick to implement for single units</t>
    </r>
  </si>
  <si>
    <r>
      <rPr>
        <rFont val="Arial"/>
        <b/>
        <color theme="1"/>
      </rPr>
      <t>Risk Management -</t>
    </r>
    <r>
      <rPr>
        <rFont val="Arial"/>
        <color theme="1"/>
      </rPr>
      <t xml:space="preserve">
Eggs/meat supply under Canadian supply-management
Build supplier relationships early
Seasonal menu and cost monitoring
Supplier regionalization to avoid single-source failure</t>
    </r>
  </si>
  <si>
    <t>Beef (burgers), eggs, potatoes, dairy, buns, sauces</t>
  </si>
  <si>
    <r>
      <rPr>
        <rFont val="Arial"/>
      </rPr>
      <t xml:space="preserve">Broadline - Sysco/GFS
Proteins from Maple Leaf Foods / local butchers
Dairy ties via Dairy Farmers of Canada networks
</t>
    </r>
    <r>
      <rPr>
        <rFont val="Arial"/>
        <color rgb="FF1155CC"/>
      </rPr>
      <t>Maple Leaf Foods</t>
    </r>
    <r>
      <rPr>
        <rFont val="Arial"/>
      </rPr>
      <t xml:space="preserve">, </t>
    </r>
    <r>
      <rPr>
        <rFont val="Arial"/>
        <color rgb="FF1155CC"/>
      </rPr>
      <t>dairyfarmersofcanada.ca</t>
    </r>
  </si>
  <si>
    <t>Seafood (FSR)</t>
  </si>
  <si>
    <t>FSR / Full Service</t>
  </si>
  <si>
    <r>
      <rPr>
        <rFont val="Arial"/>
        <b/>
      </rPr>
      <t xml:space="preserve">Procurement - 
</t>
    </r>
    <r>
      <rPr>
        <rFont val="Arial"/>
      </rPr>
      <t xml:space="preserve">Direct contracts with High Liner or regional fish mongers + MarketMan
</t>
    </r>
    <r>
      <rPr>
        <rFont val="Arial"/>
        <b/>
      </rPr>
      <t xml:space="preserve">Cold chain - </t>
    </r>
    <r>
      <rPr>
        <rFont val="Arial"/>
      </rPr>
      <t xml:space="preserve">Lineage/VersaCold for warehousing and cross-dock
</t>
    </r>
    <r>
      <rPr>
        <rFont val="Arial"/>
        <b/>
      </rPr>
      <t xml:space="preserve">Last mile - </t>
    </r>
    <r>
      <rPr>
        <rFont val="Arial"/>
      </rPr>
      <t xml:space="preserve">Dedicated refrigerated trailers (Day &amp; Ross / specialized seafood carriers 
</t>
    </r>
    <r>
      <rPr>
        <rFont val="Arial"/>
        <color rgb="FF1155CC"/>
      </rPr>
      <t>onelineage.com</t>
    </r>
    <r>
      <rPr>
        <rFont val="Arial"/>
      </rPr>
      <t xml:space="preserve">, </t>
    </r>
    <r>
      <rPr>
        <rFont val="Arial"/>
        <color rgb="FF1155CC"/>
      </rPr>
      <t>dayross.com</t>
    </r>
  </si>
  <si>
    <r>
      <rPr>
        <rFont val="Arial"/>
        <b/>
        <color theme="1"/>
      </rPr>
      <t>Packaging -</t>
    </r>
    <r>
      <rPr>
        <rFont val="Arial"/>
        <color theme="1"/>
      </rPr>
      <t xml:space="preserve"> 
Winpak / TC Transcontinental for vacuum &amp; MAP packaging
</t>
    </r>
    <r>
      <rPr>
        <rFont val="Arial"/>
        <b/>
        <color theme="1"/>
      </rPr>
      <t xml:space="preserve">Equipment - </t>
    </r>
    <r>
      <rPr>
        <rFont val="Arial"/>
        <color theme="1"/>
      </rPr>
      <t>Vortex / Russell Hendrix for display counters &amp; blast chillers</t>
    </r>
  </si>
  <si>
    <r>
      <rPr>
        <rFont val="Arial"/>
        <color theme="1"/>
      </rPr>
      <t xml:space="preserve">Delivery - </t>
    </r>
    <r>
      <rPr>
        <rFont val="Arial"/>
        <b/>
        <color theme="1"/>
      </rPr>
      <t xml:space="preserve">limited </t>
    </r>
    <r>
      <rPr>
        <rFont val="Arial"/>
        <color theme="1"/>
      </rPr>
      <t>— better for dine-in
Takeout - use DoorDash with insulated packaging</t>
    </r>
  </si>
  <si>
    <t>MarketMan
Onfleet
BlueCart (for wholesale frozen)</t>
  </si>
  <si>
    <r>
      <rPr>
        <rFont val="Arial"/>
        <b/>
      </rPr>
      <t xml:space="preserve">Why
</t>
    </r>
    <r>
      <rPr>
        <rFont val="Arial"/>
      </rPr>
      <t xml:space="preserve">Lineage/VersaCold  - certified cold chain nodes
High Liner - is a Canada-wide fish supplier
</t>
    </r>
    <r>
      <rPr>
        <rFont val="Arial"/>
        <color rgb="FF000000"/>
      </rPr>
      <t xml:space="preserve">
</t>
    </r>
    <r>
      <rPr>
        <rFont val="Arial"/>
        <color rgb="FF1155CC"/>
      </rPr>
      <t>Highliner Foodservice</t>
    </r>
    <r>
      <rPr>
        <rFont val="Arial"/>
      </rPr>
      <t xml:space="preserve">, </t>
    </r>
    <r>
      <rPr>
        <rFont val="Arial"/>
        <color rgb="FF1155CC"/>
      </rPr>
      <t>onelineage.com</t>
    </r>
  </si>
  <si>
    <r>
      <rPr>
        <rFont val="Arial"/>
        <b/>
        <color theme="1"/>
      </rPr>
      <t>Risk Management -</t>
    </r>
    <r>
      <rPr>
        <rFont val="Arial"/>
        <color theme="1"/>
      </rPr>
      <t xml:space="preserve">
Strict cold-chain monitoring
Supplier sustainability certification
Contingency for port/disruption
Implement vendor temperature audits, extra QC on arrival (sensory + Available to Promise (ATP ) checks)
Short days-of-stock (1–2 days) for fresh items</t>
    </r>
  </si>
  <si>
    <t>Fresh fish, shellfish, ice, specialized frozen value-added seafood, display ice</t>
  </si>
  <si>
    <r>
      <rPr>
        <rFont val="Arial"/>
      </rPr>
      <t xml:space="preserve">High Liner Foods - frozen seafood supply)
Specialty seafood importers - Sysco for broadline
</t>
    </r>
    <r>
      <rPr>
        <rFont val="Arial"/>
        <color rgb="FF1155CC"/>
      </rPr>
      <t>Highliner Foodservice</t>
    </r>
  </si>
  <si>
    <t>European Bistro / Cafe</t>
  </si>
  <si>
    <t>Cafe / Small FSR / Food-court kiosk</t>
  </si>
  <si>
    <r>
      <rPr>
        <rFont val="Arial"/>
        <b/>
        <color theme="1"/>
      </rPr>
      <t xml:space="preserve">Procurement -
</t>
    </r>
    <r>
      <rPr>
        <rFont val="Arial"/>
        <color theme="1"/>
      </rPr>
      <t>BlueCart for marketplace bakery suppliers
MarketMan or Toast (if using Toast POS) for inventory
Delivery logistics - Parcel / local bakery delivery partners</t>
    </r>
  </si>
  <si>
    <r>
      <rPr>
        <rFont val="Arial"/>
        <b/>
        <color theme="1"/>
      </rPr>
      <t>Packaging -</t>
    </r>
    <r>
      <rPr>
        <rFont val="Arial"/>
        <color theme="1"/>
      </rPr>
      <t xml:space="preserve">TC Transcontinental for sandwich wraps
</t>
    </r>
    <r>
      <rPr>
        <rFont val="Arial"/>
        <b/>
        <color theme="1"/>
      </rPr>
      <t xml:space="preserve">Equipment </t>
    </r>
    <r>
      <rPr>
        <rFont val="Arial"/>
        <color theme="1"/>
      </rPr>
      <t>- Maison Rondeau for espresso machines &amp; cafe gear</t>
    </r>
  </si>
  <si>
    <r>
      <rPr>
        <rFont val="Arial"/>
      </rPr>
      <t xml:space="preserve">Ritual / Uber Eats for coffee pickup
Square or TouchBistro integrated online ordering for small cafe
</t>
    </r>
    <r>
      <rPr>
        <rFont val="Arial"/>
        <color rgb="FF1155CC"/>
      </rPr>
      <t>ritual.co</t>
    </r>
    <r>
      <rPr>
        <rFont val="Arial"/>
      </rPr>
      <t xml:space="preserve"> - online coffee ordering</t>
    </r>
  </si>
  <si>
    <t>MarketMan
BlueCart
Square
TouchBistro</t>
  </si>
  <si>
    <r>
      <rPr>
        <rFont val="Arial"/>
        <b/>
        <color theme="1"/>
      </rPr>
      <t xml:space="preserve">Why
</t>
    </r>
    <r>
      <rPr>
        <rFont val="Arial"/>
        <color theme="1"/>
      </rPr>
      <t>Cafe - focus on espresso machine reliability (buy new)
Integrated POS ordering (Square/TouchBistro)</t>
    </r>
  </si>
  <si>
    <r>
      <rPr>
        <rFont val="Arial"/>
        <b/>
        <color theme="1"/>
      </rPr>
      <t>Risk Management -</t>
    </r>
    <r>
      <rPr>
        <rFont val="Arial"/>
        <color theme="1"/>
      </rPr>
      <t xml:space="preserve">
Local roasters for consistent coffee
Weekly roast contracts
Expand baked goods via local baker partnerships
Daily direct deliveries to reduce storage needs</t>
    </r>
  </si>
  <si>
    <t>Coffee/espresso beans, baked goods, cheese, cured meats, produce</t>
  </si>
  <si>
    <t>Maison Rondeau - cafe &amp; espresso equipment
Broadline for bakery ingredients -Sysco/Celco
Specialty roasters - local Montreal roasters</t>
  </si>
  <si>
    <t>Mexican / Latino</t>
  </si>
  <si>
    <t>QSR / FSR / Food Court</t>
  </si>
  <si>
    <r>
      <rPr>
        <rFont val="Arial"/>
        <b/>
        <color theme="1"/>
      </rPr>
      <t xml:space="preserve">Procurement -
</t>
    </r>
    <r>
      <rPr>
        <rFont val="Arial"/>
        <color theme="1"/>
      </rPr>
      <t>BlueCart &amp; MarketMan for recipes and supplier discovery
Logistic - Day &amp; Ross + local produce distributors</t>
    </r>
  </si>
  <si>
    <r>
      <rPr>
        <rFont val="Arial"/>
        <b/>
        <color theme="1"/>
      </rPr>
      <t xml:space="preserve">Packaging - </t>
    </r>
    <r>
      <rPr>
        <rFont val="Arial"/>
        <color theme="1"/>
      </rPr>
      <t xml:space="preserve">Clam-shells, compostable options via TC Transcontinental
</t>
    </r>
    <r>
      <rPr>
        <rFont val="Arial"/>
        <b/>
        <color theme="1"/>
      </rPr>
      <t xml:space="preserve">Equipment - </t>
    </r>
    <r>
      <rPr>
        <rFont val="Arial"/>
        <color theme="1"/>
      </rPr>
      <t>Celco (griddles, presses)</t>
    </r>
  </si>
  <si>
    <t>DoorDash / Uber Eats / SkipTheDishes + in-house pickup</t>
  </si>
  <si>
    <t>MarketMan
BlueCart
Onfleet</t>
  </si>
  <si>
    <r>
      <rPr>
        <rFont val="Arial"/>
        <b/>
        <color theme="1"/>
      </rPr>
      <t>Why</t>
    </r>
    <r>
      <rPr>
        <rFont val="Arial"/>
        <color theme="1"/>
      </rPr>
      <t xml:space="preserve"> 
Tortilla supply- Use local or regional mills for daily supply
MarketMan helps monitor daily consumption and par levels</t>
    </r>
  </si>
  <si>
    <r>
      <rPr>
        <rFont val="Arial"/>
        <b/>
        <color theme="1"/>
      </rPr>
      <t>Risk Management -</t>
    </r>
    <r>
      <rPr>
        <rFont val="Arial"/>
        <color theme="1"/>
      </rPr>
      <t xml:space="preserve">
Maintain relationships with at least two tortilla suppliers 
1–2 produce suppliers
Define substitution rules in recipes</t>
    </r>
  </si>
  <si>
    <t>Tortillas (fresh), chiles/salsas, rice/beans, fresh produce, cheese</t>
  </si>
  <si>
    <t>Bulk Purchase -Sysco/GFS
Specialty tortilla mills - Local suppliers or importers)
Regional produce wholesalers</t>
  </si>
  <si>
    <t>Steakhouse (FSR / Full Service)</t>
  </si>
  <si>
    <t>Full Service (High volume kitchens)</t>
  </si>
  <si>
    <r>
      <rPr>
        <rFont val="Arial"/>
        <b/>
        <color theme="1"/>
      </rPr>
      <t xml:space="preserve">Procurement - 
</t>
    </r>
    <r>
      <rPr>
        <rFont val="Arial"/>
        <color theme="1"/>
      </rPr>
      <t xml:space="preserve">Procurify or MarketMan for central contracts
</t>
    </r>
    <r>
      <rPr>
        <rFont val="Arial"/>
        <b/>
        <color theme="1"/>
      </rPr>
      <t xml:space="preserve">Cold chain - </t>
    </r>
    <r>
      <rPr>
        <rFont val="Arial"/>
        <color theme="1"/>
      </rPr>
      <t xml:space="preserve">Lineage/VersaCold for bulk storage
</t>
    </r>
    <r>
      <rPr>
        <rFont val="Arial"/>
        <b/>
        <color theme="1"/>
      </rPr>
      <t xml:space="preserve">Transport - </t>
    </r>
    <r>
      <rPr>
        <rFont val="Arial"/>
        <color theme="1"/>
      </rPr>
      <t>Dedicated refrigerated truck (contract TFI/Day &amp; Ross)</t>
    </r>
  </si>
  <si>
    <r>
      <rPr>
        <rFont val="Arial"/>
        <b/>
        <color theme="1"/>
      </rPr>
      <t xml:space="preserve">Packaging - </t>
    </r>
    <r>
      <rPr>
        <rFont val="Arial"/>
        <color theme="1"/>
      </rPr>
      <t xml:space="preserve">Winpak for vacuum packaging for ageing / sous-vide
</t>
    </r>
    <r>
      <rPr>
        <rFont val="Arial"/>
        <b/>
        <color theme="1"/>
      </rPr>
      <t xml:space="preserve">Equipment - </t>
    </r>
    <r>
      <rPr>
        <rFont val="Arial"/>
        <color theme="1"/>
      </rPr>
      <t>Ferraris Aiguisage (specialty)
Russell Hendrix (broilers/grills)</t>
    </r>
  </si>
  <si>
    <t>Limited delivery
Priority is Dine-in
DoorDash as secondary channel (high packaging standards)</t>
  </si>
  <si>
    <t>Procurify
MarketMan
Onfleet</t>
  </si>
  <si>
    <r>
      <rPr>
        <rFont val="Arial"/>
        <b/>
        <color theme="1"/>
      </rPr>
      <t xml:space="preserve">Why
</t>
    </r>
    <r>
      <rPr>
        <rFont val="Arial"/>
        <color theme="1"/>
      </rPr>
      <t>Procurify - scales for enterprise-level contract &amp; approval flows
Large protein spend benefits from forward purchase contracts
Equipment vendors for heavy broilers are specialty (buy new)</t>
    </r>
  </si>
  <si>
    <r>
      <rPr>
        <rFont val="Arial"/>
        <b/>
        <color theme="1"/>
      </rPr>
      <t>Risk Management -</t>
    </r>
    <r>
      <rPr>
        <rFont val="Arial"/>
        <color theme="1"/>
      </rPr>
      <t xml:space="preserve">
Long-term contracts or supply agreements with primary butchers
Inventory controls for aged beef
Buffer in frozen prime cuts</t>
    </r>
  </si>
  <si>
    <t>High-grade beef, ageing fridge capacity, high-heat broilers, specialty salts, produce sides</t>
  </si>
  <si>
    <r>
      <rPr>
        <rFont val="Arial"/>
      </rPr>
      <t xml:space="preserve">Maple Leaf Foods - meat processors
Specialty butchers,
Sysco for broadline
Local beef farms as strategic partners
</t>
    </r>
    <r>
      <rPr>
        <rFont val="Arial"/>
        <color rgb="FF1155CC"/>
      </rPr>
      <t>Maple Leaf Food</t>
    </r>
  </si>
  <si>
    <t>Technology &amp; Partner Matrix by Theme</t>
  </si>
  <si>
    <t>(Montreal-Optimized with Overlap Analysis)</t>
  </si>
  <si>
    <t>Concept</t>
  </si>
  <si>
    <t>Pricing (CAD/Mo)</t>
  </si>
  <si>
    <t>Overlap</t>
  </si>
  <si>
    <t>Risk Management Features</t>
  </si>
  <si>
    <t>Key Partners</t>
  </si>
  <si>
    <t>Asian FSR</t>
  </si>
  <si>
    <r>
      <rPr>
        <rFont val="Arial"/>
        <color rgb="FF000000"/>
        <sz val="11.0"/>
      </rPr>
      <t xml:space="preserve">- POS - Lightspeed Restaurant (raw ingredient tracking) </t>
    </r>
    <r>
      <rPr>
        <rFont val="Arial"/>
        <b/>
        <color rgb="FF000000"/>
        <sz val="11.0"/>
      </rPr>
      <t>X</t>
    </r>
    <r>
      <rPr>
        <rFont val="Arial"/>
        <color rgb="FF000000"/>
        <sz val="11.0"/>
      </rPr>
      <t xml:space="preserve">
- Inventory - Oracle SCM (supply disruption alerts) </t>
    </r>
    <r>
      <rPr>
        <rFont val="Arial"/>
        <b/>
        <color rgb="FF000000"/>
        <sz val="11.0"/>
      </rPr>
      <t>X</t>
    </r>
    <r>
      <rPr>
        <rFont val="Arial"/>
        <color rgb="FF000000"/>
        <sz val="11.0"/>
      </rPr>
      <t xml:space="preserve">
- Delivery - Uber Direct API</t>
    </r>
  </si>
  <si>
    <t>POS, Inventory</t>
  </si>
  <si>
    <t>Traceability for seafood imports (CVE monitoring)</t>
  </si>
  <si>
    <t xml:space="preserve">Local - Kim Phat Supermarket
Logistics - Morpheus.Network </t>
  </si>
  <si>
    <t>Canadian QSR</t>
  </si>
  <si>
    <r>
      <rPr>
        <rFont val="Arial"/>
        <color rgb="FF000000"/>
        <sz val="11.0"/>
      </rPr>
      <t xml:space="preserve">- POS - TouchBistro (menu engineering) </t>
    </r>
    <r>
      <rPr>
        <rFont val="Arial"/>
        <b/>
        <color rgb="FF000000"/>
        <sz val="11.0"/>
      </rPr>
      <t>X</t>
    </r>
    <r>
      <rPr>
        <rFont val="Arial"/>
        <color rgb="FF000000"/>
        <sz val="11.0"/>
      </rPr>
      <t>- Ordering - Revel POS (kiosk integration)
- Cold Chain - Linkfresh (IoT sensors)</t>
    </r>
  </si>
  <si>
    <t>POS</t>
  </si>
  <si>
    <t>Frost-resilient routing for winter storms</t>
  </si>
  <si>
    <t>Local - St-Hubert (sauce commissary)
Tech - TrackSys (real-time pallet temps)</t>
  </si>
  <si>
    <t>Pizza Cloud</t>
  </si>
  <si>
    <r>
      <rPr>
        <rFont val="Arial"/>
        <color rgb="FF000000"/>
        <sz val="11.0"/>
      </rPr>
      <t xml:space="preserve">- POS - Square (delivery analytics) </t>
    </r>
    <r>
      <rPr>
        <rFont val="Arial"/>
        <b/>
        <color rgb="FF000000"/>
        <sz val="11.0"/>
      </rPr>
      <t>X</t>
    </r>
    <r>
      <rPr>
        <rFont val="Arial"/>
        <color rgb="FF000000"/>
        <sz val="11.0"/>
      </rPr>
      <t xml:space="preserve">
- RPA - UiPath (dough prep scheduling)
- Logistics - KeepTruckin (route optimization)</t>
    </r>
  </si>
  <si>
    <t>Flour shortage hedging via Agryo</t>
  </si>
  <si>
    <t>Local - Pizzeria No. 900 (dough sharing)
Producer - La Milanaise (organic flour)</t>
  </si>
  <si>
    <t>- POS - Toast (table-side ordering)
- Inventory - BlueCart (wagyu aging tracking)
- Sustainability - FoodLogiQ (carbon footprint reports)</t>
  </si>
  <si>
    <t>None</t>
  </si>
  <si>
    <t>Dry-aging fridge failure backups</t>
  </si>
  <si>
    <t>Distributor - Viande Richelieu
Equipment - Tanguay (HVAC-compliant hoods)</t>
  </si>
  <si>
    <r>
      <rPr>
        <rFont val="Arial"/>
        <color rgb="FF000000"/>
        <sz val="11.0"/>
      </rPr>
      <t xml:space="preserve">Overlap Key </t>
    </r>
    <r>
      <rPr>
        <rFont val="Arial"/>
        <b/>
        <color rgb="FF000000"/>
        <sz val="11.0"/>
      </rPr>
      <t>X</t>
    </r>
    <r>
      <rPr>
        <rFont val="Arial"/>
        <color rgb="FF000000"/>
        <sz val="11.0"/>
      </rPr>
      <t xml:space="preserve"> = Shared across ≥3 concepts</t>
    </r>
  </si>
  <si>
    <t>Pricing Notes</t>
  </si>
  <si>
    <t xml:space="preserve">Lightspeed </t>
  </si>
  <si>
    <t>Higher cost justified by French compliance and waste reduction (22% labor savings)</t>
  </si>
  <si>
    <t>Square</t>
  </si>
  <si>
    <t>Free tier ideal for pizza ghost kitchens with thin margins</t>
  </si>
  <si>
    <t>Technology Implementation</t>
  </si>
  <si>
    <t>Purpose</t>
  </si>
  <si>
    <t>Expected Outcome</t>
  </si>
  <si>
    <t>Specright</t>
  </si>
  <si>
    <t>specright.com</t>
  </si>
  <si>
    <t>Connect with company to get Quote</t>
  </si>
  <si>
    <t>Platform to manage product specifications, improve quality assurance, and strengthen supplier relationships 
The platform helps them track and manage product quality across the supply chain, reducing time spent on manual reporting and enabling proactive issue prevention</t>
  </si>
  <si>
    <t>Spec Compliance</t>
  </si>
  <si>
    <t xml:space="preserve">Canadian / American </t>
  </si>
  <si>
    <t>World Wide Technology</t>
  </si>
  <si>
    <t>wwt.com</t>
  </si>
  <si>
    <t>- Do -</t>
  </si>
  <si>
    <t>To implement a new Point of Sale (POS) system and manage Cisco Meraki network across all locations 
To improve customer experience, potentially increase revenue through faster service and larger check sizes, and provide franchisees with real-time operational insights</t>
  </si>
  <si>
    <t>Efficiency - End-to-end supply chain and implementation services, including procurement, forecasting, material planning, warehousing, configuration, delivery logistics and implementation
Deep expertise in leading technologies and complex multi-vendor integrations</t>
  </si>
  <si>
    <t xml:space="preserve">Improved customer experience - faster, personalized service across all ordering channels
Higher revenue -  larger check sizes from in-store kiosks
More informed, data-driven decisions - real-time operational insights for franchisees
</t>
  </si>
  <si>
    <t>Supply Chain Integration SOP</t>
  </si>
  <si>
    <t>Data analytics tools</t>
  </si>
  <si>
    <t>AI-driven menu suggestions and automated ordering systems</t>
  </si>
  <si>
    <t>Enhance customer experiences</t>
  </si>
  <si>
    <t>Operational efficiencies</t>
  </si>
  <si>
    <t>o Storage system compatibility and retrofitting</t>
  </si>
  <si>
    <t>Dynamic Yield</t>
  </si>
  <si>
    <t>dynamicyield.com/restaurants</t>
  </si>
  <si>
    <t xml:space="preserve">Transform static digital menus </t>
  </si>
  <si>
    <t xml:space="preserve">Digital menu across drive-thru, apps and in-store kiosks into fully-personalized experiences </t>
  </si>
  <si>
    <t>Increase order value and drive loyalty</t>
  </si>
  <si>
    <t>o Evaluate multi-supplier configurations for cost or resilience benefits</t>
  </si>
  <si>
    <t>MarketMan</t>
  </si>
  <si>
    <t>marketman.com</t>
  </si>
  <si>
    <t>Starter $199/mo; Growth $249/mo)</t>
  </si>
  <si>
    <t>Connects all the data and breaks down the cost of ingredients for every menu item</t>
  </si>
  <si>
    <t>Good for most themes and sizes</t>
  </si>
  <si>
    <t>Inventory, recipe costing, PO automation</t>
  </si>
  <si>
    <t>Distance optimization: Far enough to avoid cannibalization, close enough for the supply chain to hold. How do we systematically measure that for each supplier?</t>
  </si>
  <si>
    <t>BlueCart</t>
  </si>
  <si>
    <t>bluecart.com</t>
  </si>
  <si>
    <t>marketplace &amp; wholesale ordering</t>
  </si>
  <si>
    <t>great for discovering local/specialty vendors</t>
  </si>
  <si>
    <t>o Transportation network overlay and optimization</t>
  </si>
  <si>
    <t>Procurify</t>
  </si>
  <si>
    <t>procurify.com</t>
  </si>
  <si>
    <t>Enterprise procurement / approval workflows</t>
  </si>
  <si>
    <t>Best if multi-unit &amp; corporate purchasing</t>
  </si>
  <si>
    <t>Operational: Bulk-purchase arrangement for most needed PMI services, clearly</t>
  </si>
  <si>
    <t>Routific</t>
  </si>
  <si>
    <t>routific.com</t>
  </si>
  <si>
    <t>last-mile &amp; route optimization</t>
  </si>
  <si>
    <t>Good where you run your own fleet (cloud kitchens, QSR)</t>
  </si>
  <si>
    <t>phased out PMI skeleton with theme and architecture-based variations</t>
  </si>
  <si>
    <t xml:space="preserve">Bringg </t>
  </si>
  <si>
    <t>bringg.com</t>
  </si>
  <si>
    <t>last mile solutions</t>
  </si>
  <si>
    <t>Layouts</t>
  </si>
  <si>
    <t xml:space="preserve">Onfleet </t>
  </si>
  <si>
    <t>onfleet.com</t>
  </si>
  <si>
    <t>Optimize your dispatch and effortlessly manage your routes</t>
  </si>
  <si>
    <t>Olo</t>
  </si>
  <si>
    <t>olo.com</t>
  </si>
  <si>
    <t>Enterprise pricing</t>
  </si>
  <si>
    <t>Ordering orchestration for multi-brand/enterprise digital ordering</t>
  </si>
  <si>
    <t>Integrates with POS</t>
  </si>
  <si>
    <t xml:space="preserve">UiPath </t>
  </si>
  <si>
    <t>uipath.com</t>
  </si>
  <si>
    <t>RPA to automate invoices, PO reconciliation, data pulls and exceptions</t>
  </si>
  <si>
    <t>UiPath has Canadian case examples (Coke Canada)</t>
  </si>
  <si>
    <t>Supply Chain Partners</t>
  </si>
  <si>
    <t>Supplier / Distributor Management</t>
  </si>
  <si>
    <t>Make or find certified diverse suppliers</t>
  </si>
  <si>
    <t>Find supplier / distributor of Food, packaging, non-food, or equipment categories</t>
  </si>
  <si>
    <t>Competitive with other supply options
The supplier agrees to supply ingredients  immediately at the start of the month. The Payment will be be made for 1st months outstanding after receiving the 2nd months inventory.</t>
  </si>
  <si>
    <t>Strategic Sourcing Partner</t>
  </si>
  <si>
    <t>Setup procurement teams; from farm to restaurant</t>
  </si>
  <si>
    <t xml:space="preserve">Manage product categories </t>
  </si>
  <si>
    <t>Development of strategies yielding the best terms from the most qualified supplier</t>
  </si>
  <si>
    <t>Purchasing teams operate strategically</t>
  </si>
  <si>
    <t>Franchise owners benefit from shared savings across commodities including beef, poultry, wheat, cheese, soybean/canola oil, corn, produce, natural gas, diesel fuel, and more</t>
  </si>
  <si>
    <t>To deliver volume savings 
Centralize purchasing to achieve economies of scale</t>
  </si>
  <si>
    <t>Transitioning to renewable energy
Local agricultural sourcing</t>
  </si>
  <si>
    <t>Choicest ingredients sourced from trusted vendors
Farmers to Consumer (F2C) approach, sourcing fresh vegetables everyday</t>
  </si>
  <si>
    <t>High volume local sourcing &amp; reduce reliance on importing during off seasons
Eco-friendly packaging solutions,  such as compostable or recyclable options</t>
  </si>
  <si>
    <t>Delivery Partner</t>
  </si>
  <si>
    <t>Electric  delivery  vehicles in  urban  centers
Online Food Delivery. - Inventory bulk purchase vs daily purchase vs weekly purchase</t>
  </si>
  <si>
    <t>Environment sustainbility</t>
  </si>
  <si>
    <t>Eco friendly delivery, cost efficient</t>
  </si>
  <si>
    <t xml:space="preserve">Robotics Process Automation (RPA) </t>
  </si>
  <si>
    <t>Day-to-day procurement tasks such as data entry, approving routine purchases, processing invoices</t>
  </si>
  <si>
    <t>Automation for Basic Task</t>
  </si>
  <si>
    <t xml:space="preserve">Focus sourcing and building supplier relationships
Track orders from start to finish, flag price changes, handle bulk orders, and help reduce stockouts </t>
  </si>
  <si>
    <r>
      <rPr>
        <rFont val="Arial"/>
        <color theme="1"/>
      </rPr>
      <t xml:space="preserve">- </t>
    </r>
    <r>
      <rPr>
        <rFont val="Arial"/>
        <b/>
        <color theme="1"/>
      </rPr>
      <t>Automate</t>
    </r>
    <r>
      <rPr>
        <rFont val="Arial"/>
        <color theme="1"/>
      </rPr>
      <t xml:space="preserve"> 2–3 high-volume back-office tasks (invoice scanning to  PO matching; vendor price variance alerts; weekly vendor spend reports)
- Use UiPath </t>
    </r>
  </si>
  <si>
    <r>
      <rPr>
        <rFont val="Arial"/>
        <b/>
        <color theme="1"/>
      </rPr>
      <t xml:space="preserve">Integrations - </t>
    </r>
    <r>
      <rPr>
        <rFont val="Arial"/>
        <color theme="1"/>
      </rPr>
      <t>connect MarketMan / BlueCart to POS (Lightspeed/Toast) to  Accounting (Xero / QuickBooks / NetSuite)</t>
    </r>
  </si>
  <si>
    <t>Automatically generate replenishment suggested POs and reconcile invoices</t>
  </si>
  <si>
    <t>Logistics &amp; Distribution Providers</t>
  </si>
  <si>
    <t>Partnership with a logistics software company</t>
  </si>
  <si>
    <t>More efficient route management</t>
  </si>
  <si>
    <t xml:space="preserve">Reduced average delivery times </t>
  </si>
  <si>
    <t>Cost Optimization Levers</t>
  </si>
  <si>
    <t>Group Purchasing Organizations (GPOs)</t>
  </si>
  <si>
    <t xml:space="preserve">Join Restaurants Canada for bulk discounts on dairy/meat </t>
  </si>
  <si>
    <t>Nearshoring</t>
  </si>
  <si>
    <t>Source ingredients from Ontario/Quebec farms to cut tariffs</t>
  </si>
  <si>
    <t>Robotics</t>
  </si>
  <si>
    <t>Deploy Bear Robotics Servers in FSRs to offset Quebec’s labor premium</t>
  </si>
  <si>
    <t>Cold Chain Specialists</t>
  </si>
  <si>
    <t>Cryopak</t>
  </si>
  <si>
    <t>cryopak.com</t>
  </si>
  <si>
    <t>Heated loading docks for Old Port locations</t>
  </si>
  <si>
    <t>Frozen transport (-25°C)</t>
  </si>
  <si>
    <t>VersaCold / Onelineage</t>
  </si>
  <si>
    <t>OQLF-compliant labeling systems</t>
  </si>
  <si>
    <t>Climate-controlled warehousing</t>
  </si>
  <si>
    <t>Morpheus.network</t>
  </si>
  <si>
    <t>morpheus.network</t>
  </si>
  <si>
    <t>AI-driven delay alerts for winter roads</t>
  </si>
  <si>
    <t>Blockchain traceability</t>
  </si>
  <si>
    <t>Food Producers &amp; Ingredient Manufacturers</t>
  </si>
  <si>
    <t>Equipment &amp; Technology Suppliers</t>
  </si>
  <si>
    <t>Packaging Suppliers</t>
  </si>
  <si>
    <t>Food Distributors</t>
  </si>
  <si>
    <t>Inventory Management Technology / System/ Tools</t>
  </si>
  <si>
    <t>AI-driven inventory and delivery  systems</t>
  </si>
  <si>
    <t xml:space="preserve">Reduce transportation and  storage costs,  </t>
  </si>
  <si>
    <t xml:space="preserve">AI can improve demand forecasting to better predict fluctuations and optimize inventory levels,  reducing  waste  and  excess  stock </t>
  </si>
  <si>
    <t>Data-driven demand forecast based on historical data, economic trends, and market analysis for more efficient inventory planning and the avoidance of losses
Predicting labour, ordering, and production needs</t>
  </si>
  <si>
    <t>Reduce inventory to improve cash flow
Integrating the supply chain with sales at restaurants helps gain control and reduce inventory levels</t>
  </si>
  <si>
    <t xml:space="preserve">Lowering food costs is to keep inventories low without running out of supplies
</t>
  </si>
  <si>
    <t xml:space="preserve">Inventory management systems can also connect to the supply chain for real-time product information. 
Can shed light on safety, delivery, and overstock concerns
</t>
  </si>
  <si>
    <t>Predicts inventory needs based on historical sales data, local events, and weather forecasts</t>
  </si>
  <si>
    <t>Reduce overstock waste
Improve the freshness of their ingredients and cost efficiency</t>
  </si>
  <si>
    <t>Streamlined Ordering and Receiving</t>
  </si>
  <si>
    <t>Lowering food costs is to keep inventories low without running out of supplies</t>
  </si>
  <si>
    <t>Commodity Risk Management</t>
  </si>
  <si>
    <t>Expected to increase pricing
This team assesses and monitors market risk in margin management for store operators</t>
  </si>
  <si>
    <t>Create and execute planning on key commodity items</t>
  </si>
  <si>
    <t>Build strong relationships with suppliers</t>
  </si>
  <si>
    <t xml:space="preserve">Risk management tools </t>
  </si>
  <si>
    <t>Proactively monitoring raw-material costs to assist buyers in evaluating market conditions to smooth price volatility</t>
  </si>
  <si>
    <t>The team centralizes key purchasing and commodity</t>
  </si>
  <si>
    <t>Commodity Risk Mitigation</t>
  </si>
  <si>
    <t>Theme-Specific Threats &amp; Solutions</t>
  </si>
  <si>
    <t>Top Risks</t>
  </si>
  <si>
    <t>Mitigation Tools</t>
  </si>
  <si>
    <t>Seafood import bans</t>
  </si>
  <si>
    <t>- Tech - Specright (real-time customs compliance)
- Partner - ClearFreight (border brokerage)</t>
  </si>
  <si>
    <t>Sushi Shop - Reduced spoilage by 30% using IoT temperature tags</t>
  </si>
  <si>
    <t>Canadian</t>
  </si>
  <si>
    <t>Poutine cost inflation (+40% beef)</t>
  </si>
  <si>
    <t>- Hedging - Contracts with Alberta ranchers
- Menu Engineering - Mushroom-blended gravy</t>
  </si>
  <si>
    <t>La Banquise - Local cheese curd sourcing stabilized margins</t>
  </si>
  <si>
    <t>Wheat price volatility</t>
  </si>
  <si>
    <t>- Diversification - Blend Canadian/Ukrainian flour</t>
  </si>
  <si>
    <t>Pizza Pizza - Locked 2024 flour at 2023 prices</t>
  </si>
  <si>
    <t>Supply Chain Operation</t>
  </si>
  <si>
    <t>Develop and execute national and local menu offers, test items and cost management initiatives</t>
  </si>
  <si>
    <t>Liasioning with team for food innovation, restaurant operations, architecture &amp; engineering, marketing and quality control</t>
  </si>
  <si>
    <t>Initial planning stages to the test or launch of any new food or packaging item
Distribute products more safely and efficiently
Improve delivery quality while decreasing costs</t>
  </si>
  <si>
    <t>Product Supply</t>
  </si>
  <si>
    <t>Transport &amp; Freight supplier</t>
  </si>
  <si>
    <t>Focus on the best distribution options
Consistent monitoring of savings opportunities results in efficient management of freight, including redistribution, working with freight management companies and securing more competitive rates</t>
  </si>
  <si>
    <t>Contract negotiations to resolving quality assurance issues
Ensure proper price based on negotiated supplier contracts, and negotiated distribution agreements</t>
  </si>
  <si>
    <t>To prevent inbound freight-related issues
Reduce transportation and storage costs</t>
  </si>
  <si>
    <t>Reduce transportation and  storage costs</t>
  </si>
  <si>
    <t>integrate electric vehicles (EVs) into its logistics network</t>
  </si>
  <si>
    <t xml:space="preserve">Strategic partnerships </t>
  </si>
  <si>
    <t>Canadian farmers  and  organizations</t>
  </si>
  <si>
    <t>Third-party supply chain specialist who specializes in cold chain management</t>
  </si>
  <si>
    <t>Digital ordering and delivery platforms</t>
  </si>
  <si>
    <t xml:space="preserve">Maple Leaf Foods </t>
  </si>
  <si>
    <t>mapleleaffoods.com</t>
  </si>
  <si>
    <t>Meats</t>
  </si>
  <si>
    <t xml:space="preserve">High Liner Foods </t>
  </si>
  <si>
    <t>highlinerfoods.com</t>
  </si>
  <si>
    <t>Canadian Produce Marketing Association</t>
  </si>
  <si>
    <t>Regional produce sourcing &amp; trade intelligence</t>
  </si>
  <si>
    <t>Chicken Farmers of Canada</t>
  </si>
  <si>
    <t>chickenfarmers.ca</t>
  </si>
  <si>
    <t>To understand supply-managed markets and local rules</t>
  </si>
  <si>
    <t>Dairy Farmers of Canada</t>
  </si>
  <si>
    <t>dairyfarmersofcanada.ca</t>
  </si>
  <si>
    <t xml:space="preserve">Lineage / VersaCold </t>
  </si>
  <si>
    <t>National cold chain warehousing and fulfillment</t>
  </si>
  <si>
    <t>Challenges in QSR Supply Chains</t>
  </si>
  <si>
    <t>Operational challenges</t>
  </si>
  <si>
    <t>Higher operational costs in rural regions</t>
  </si>
  <si>
    <t>Balancing the need to minimize waste with the need to ensure product availability</t>
  </si>
  <si>
    <t>Cost Management</t>
  </si>
  <si>
    <t>Keeping costs low while maintaining quality and meeting sustainability goals</t>
  </si>
  <si>
    <t>Supplier Relationships</t>
  </si>
  <si>
    <t>Building strong relationships with suppliers to ensure consistent supply and quality</t>
  </si>
  <si>
    <t xml:space="preserve">Labour shortage </t>
  </si>
  <si>
    <t>Company’s inability to find workers or get food delivered to its restaurants</t>
  </si>
  <si>
    <t>Labor shortage hurt sales and Distribution issues</t>
  </si>
  <si>
    <t>Shifts in labor market</t>
  </si>
  <si>
    <t>Franchisees were “more aggressive” on price increases than the company</t>
  </si>
  <si>
    <t>Robotic deployment</t>
  </si>
  <si>
    <t>Deployment of robotics in food preparation and delivery</t>
  </si>
  <si>
    <t>increasing demands for higher wages and better benefits have exacerbated staffing issues</t>
  </si>
  <si>
    <t>Supply chain collaboration software</t>
  </si>
  <si>
    <t>Facilitate seamless collaboration among supply chain partners e.g. producers, suppliers, distributors, retailers</t>
  </si>
  <si>
    <t>Importer/exporter wholesalers</t>
  </si>
  <si>
    <t>Courchesne Larose</t>
  </si>
  <si>
    <t>Canadawide Fruit</t>
  </si>
  <si>
    <t>North American Produce Buyers</t>
  </si>
  <si>
    <t>Fresh Direct and Thomas Fresh</t>
  </si>
  <si>
    <t>Oppy</t>
  </si>
  <si>
    <t>Smart kitchens equipped with IoT devices</t>
  </si>
  <si>
    <t>These systems provide real-time data on appliance efficiency, inventory levels, and food temperatures, leading to more efficient operations and compliance with health regulations</t>
  </si>
  <si>
    <t>Streamline operations and enhance food safety</t>
  </si>
  <si>
    <t>Regulatory Compliance</t>
  </si>
  <si>
    <t>Adhere to Quebec’s Bill 96 (French-first labeling) and OQLF certification for suppliers</t>
  </si>
  <si>
    <t>Multi-Tier Supplier Sourcing</t>
  </si>
  <si>
    <t>Local Producers (Quebec)</t>
  </si>
  <si>
    <t>National Distributors</t>
  </si>
  <si>
    <t>Specialty Imports</t>
  </si>
  <si>
    <t>lafermedandre.ca</t>
  </si>
  <si>
    <t>Ferme D'André (bok choy)</t>
  </si>
  <si>
    <t>Sysco (sauces, rice)</t>
  </si>
  <si>
    <t>Tokyo Seafood (sushi-grade fish)</t>
  </si>
  <si>
    <t>boucherielawrence.com</t>
  </si>
  <si>
    <t>Boucherie Lawrence (AAA beef)</t>
  </si>
  <si>
    <t>Gordon Food Service (dry-aged)</t>
  </si>
  <si>
    <t>Creekstone Farms (US wagyu)</t>
  </si>
  <si>
    <t>trouvermonchalet.ca</t>
  </si>
  <si>
    <t>Fromagerie Lemaire (curds)</t>
  </si>
  <si>
    <t>Lactalis Canada (cheese)</t>
  </si>
  <si>
    <t>Caputo Flour (Italy)</t>
  </si>
  <si>
    <t>gracefoods.ca</t>
  </si>
  <si>
    <t xml:space="preserve">Kiosk </t>
  </si>
  <si>
    <t>Food Court</t>
  </si>
  <si>
    <t>Independent Restaurant</t>
  </si>
  <si>
    <t>Rent / Sqft $ (Assumption)</t>
  </si>
  <si>
    <t>Neighborhood (Assumption)</t>
  </si>
  <si>
    <t>Seating Model</t>
  </si>
  <si>
    <t>Store Format (Structure) in SqFt</t>
  </si>
  <si>
    <t>Kitchen Size in SqFt</t>
  </si>
  <si>
    <t>Restaurant Size in SqFt</t>
  </si>
  <si>
    <t>Dine‑in</t>
  </si>
  <si>
    <t>350-450</t>
  </si>
  <si>
    <t>1200-2000</t>
  </si>
  <si>
    <t>Dine‑in/take‑out</t>
  </si>
  <si>
    <t>Delivery only</t>
  </si>
  <si>
    <t>Average square footage per guest (Seating Capacity)</t>
  </si>
  <si>
    <t>Fine dining - 18 to 20 square feet</t>
  </si>
  <si>
    <t>Full-service dining - 12 to 15 square feet</t>
  </si>
  <si>
    <t>Counter service - 18 to 20 square feet</t>
  </si>
  <si>
    <t>Fast food dining - 11 to 14 square feet</t>
  </si>
  <si>
    <t>To calculate Rental, Furniture cost using table, seats numbers</t>
  </si>
  <si>
    <t>Restaurant Format</t>
  </si>
  <si>
    <t>Kitchen Size (Sqft)</t>
  </si>
  <si>
    <t>Dining Size (Sqft)</t>
  </si>
  <si>
    <t>Restaurant Size (Sqft)</t>
  </si>
  <si>
    <t>Tables</t>
  </si>
  <si>
    <t>Seats</t>
  </si>
  <si>
    <t>BOH/FOH Split %</t>
  </si>
  <si>
    <t>Dine-In (FSR)</t>
  </si>
  <si>
    <t>Independent</t>
  </si>
  <si>
    <t>Shaughnessy Village</t>
  </si>
  <si>
    <t>$35–$55</t>
  </si>
  <si>
    <t>560–880</t>
  </si>
  <si>
    <t>840–1,320</t>
  </si>
  <si>
    <t>1,400–2,200</t>
  </si>
  <si>
    <t>21–33</t>
  </si>
  <si>
    <t>52–83</t>
  </si>
  <si>
    <t>40/60</t>
  </si>
  <si>
    <t>Dine-In+Takeout (Fast-Casual)</t>
  </si>
  <si>
    <t>NDG</t>
  </si>
  <si>
    <t>420–630</t>
  </si>
  <si>
    <t>780–1,170</t>
  </si>
  <si>
    <t>1,200–1,800</t>
  </si>
  <si>
    <t>24–36</t>
  </si>
  <si>
    <t>60–90</t>
  </si>
  <si>
    <t>35/65</t>
  </si>
  <si>
    <t>Delivery-Only (Cloud)</t>
  </si>
  <si>
    <t>Plateau</t>
  </si>
  <si>
    <t>480–800</t>
  </si>
  <si>
    <t>120–200 (pickup)</t>
  </si>
  <si>
    <t>600–1,000</t>
  </si>
  <si>
    <t>-</t>
  </si>
  <si>
    <t>80/20</t>
  </si>
  <si>
    <t>Dine-In/QSR</t>
  </si>
  <si>
    <t>Petite-Patrie</t>
  </si>
  <si>
    <t>$30–$45</t>
  </si>
  <si>
    <t>280–420</t>
  </si>
  <si>
    <t>Shared in Mall</t>
  </si>
  <si>
    <t>350–600</t>
  </si>
  <si>
    <t>80/20 (Pick up counter)</t>
  </si>
  <si>
    <t>Kiosk</t>
  </si>
  <si>
    <t>Côte-des-Neiges</t>
  </si>
  <si>
    <t>$25–$40</t>
  </si>
  <si>
    <t>120–200</t>
  </si>
  <si>
    <t>150–250</t>
  </si>
  <si>
    <t>85/15 (Pick up counter)</t>
  </si>
  <si>
    <t>St-Laurent/Plateau</t>
  </si>
  <si>
    <t>$45–$65</t>
  </si>
  <si>
    <t>1,000–1,600</t>
  </si>
  <si>
    <t>1,500–2,400</t>
  </si>
  <si>
    <t>2,500–4,000</t>
  </si>
  <si>
    <t>38–60</t>
  </si>
  <si>
    <t>94–150</t>
  </si>
  <si>
    <t>Dine-In+Takeout</t>
  </si>
  <si>
    <t>700–1,050</t>
  </si>
  <si>
    <t>1,300–1,950</t>
  </si>
  <si>
    <t>2,000–3,000</t>
  </si>
  <si>
    <t>40–60</t>
  </si>
  <si>
    <t>100–150</t>
  </si>
  <si>
    <t>Delivery-Only</t>
  </si>
  <si>
    <t>640–960</t>
  </si>
  <si>
    <t>160–240</t>
  </si>
  <si>
    <t>800–1,200</t>
  </si>
  <si>
    <t>300–450</t>
  </si>
  <si>
    <t>Shared</t>
  </si>
  <si>
    <t>400–650</t>
  </si>
  <si>
    <t>130–220</t>
  </si>
  <si>
    <t>160–280</t>
  </si>
  <si>
    <t>85/15</t>
  </si>
  <si>
    <t>European (Italian/French/Bistro)</t>
  </si>
  <si>
    <t>Outremont</t>
  </si>
  <si>
    <t>800–1,400</t>
  </si>
  <si>
    <t>1,200–2,100</t>
  </si>
  <si>
    <t>2,000–3,500</t>
  </si>
  <si>
    <t>30–52</t>
  </si>
  <si>
    <t>75–131</t>
  </si>
  <si>
    <t>Little Burgundy</t>
  </si>
  <si>
    <t>560–910</t>
  </si>
  <si>
    <t>1,040–1,690</t>
  </si>
  <si>
    <t>1,600–2,600</t>
  </si>
  <si>
    <t>40–65</t>
  </si>
  <si>
    <t>80–130</t>
  </si>
  <si>
    <t>Griffintown</t>
  </si>
  <si>
    <t>European (Pasta/Pizza slice)</t>
  </si>
  <si>
    <t>Verdun</t>
  </si>
  <si>
    <t>300–460</t>
  </si>
  <si>
    <t>420–700</t>
  </si>
  <si>
    <t>European (Espresso/Dessert)</t>
  </si>
  <si>
    <t>Cafe Kiosk</t>
  </si>
  <si>
    <t>Plateau/Latin Quarter</t>
  </si>
  <si>
    <t>110–180</t>
  </si>
  <si>
    <t>140–220</t>
  </si>
  <si>
    <t xml:space="preserve">Pizza </t>
  </si>
  <si>
    <t>St-Henri</t>
  </si>
  <si>
    <t>480–780</t>
  </si>
  <si>
    <t>720–1,220</t>
  </si>
  <si>
    <t>1,200–2,000</t>
  </si>
  <si>
    <t>18–31</t>
  </si>
  <si>
    <t>45–76</t>
  </si>
  <si>
    <t>Pizza (Fast-Casual/DELCO+)</t>
  </si>
  <si>
    <t>Little Italy</t>
  </si>
  <si>
    <t>Pizza (DELCO)</t>
  </si>
  <si>
    <t>Pointe-St-Charles/Plateau</t>
  </si>
  <si>
    <t>520–880</t>
  </si>
  <si>
    <t>650–1,100</t>
  </si>
  <si>
    <t>Pizza (Slice/Express)</t>
  </si>
  <si>
    <t>Mile End</t>
  </si>
  <si>
    <t>300–480</t>
  </si>
  <si>
    <t>420–750</t>
  </si>
  <si>
    <t>Pizza (Grab-n-Go)</t>
  </si>
  <si>
    <t>Downtown</t>
  </si>
  <si>
    <t>Jean-Talon Market area</t>
  </si>
  <si>
    <t>1,050–1,950</t>
  </si>
  <si>
    <t>1,750–3,000</t>
  </si>
  <si>
    <t>26–49</t>
  </si>
  <si>
    <t>65–122</t>
  </si>
  <si>
    <t>Downtown/Plateau</t>
  </si>
  <si>
    <t>420–770</t>
  </si>
  <si>
    <t>780–1,430</t>
  </si>
  <si>
    <t>1,200–2,200</t>
  </si>
  <si>
    <t>24–44</t>
  </si>
  <si>
    <t>60–110</t>
  </si>
  <si>
    <t>560–960</t>
  </si>
  <si>
    <t>140–240</t>
  </si>
  <si>
    <t>700–1,200</t>
  </si>
  <si>
    <t>320–500</t>
  </si>
  <si>
    <t>450–750</t>
  </si>
  <si>
    <t>Décarie (Côte-des-Neiges)</t>
  </si>
  <si>
    <t>1,600–3,200</t>
  </si>
  <si>
    <t>2,400–4,800</t>
  </si>
  <si>
    <t>4,000–8,000</t>
  </si>
  <si>
    <t>60–120</t>
  </si>
  <si>
    <t>150–300</t>
  </si>
  <si>
    <t>Old Montreal/Vieux-Montréal</t>
  </si>
  <si>
    <t>1,400–2,100</t>
  </si>
  <si>
    <t>2,600–3,900</t>
  </si>
  <si>
    <t>4,000–6,000</t>
  </si>
  <si>
    <t>65–97</t>
  </si>
  <si>
    <t>170–260</t>
  </si>
  <si>
    <t>Downtown/Golden Sq. Mile</t>
  </si>
  <si>
    <t>$45–$70</t>
  </si>
  <si>
    <t>200–300</t>
  </si>
  <si>
    <t>1,000–1,500</t>
  </si>
  <si>
    <t>1,000–2,000</t>
  </si>
  <si>
    <t>1,500–3,000</t>
  </si>
  <si>
    <t>2,500–5,000</t>
  </si>
  <si>
    <t>38–75</t>
  </si>
  <si>
    <t>94–188</t>
  </si>
  <si>
    <t>875–1,400</t>
  </si>
  <si>
    <t>1,625–2,600</t>
  </si>
  <si>
    <t>51–80</t>
  </si>
  <si>
    <t>130–200</t>
  </si>
  <si>
    <t>Seafood (Fish &amp; Chips)</t>
  </si>
  <si>
    <t>350–550</t>
  </si>
  <si>
    <t>Seafood (Raw Bar Kiosk)</t>
  </si>
  <si>
    <t>170–280</t>
  </si>
  <si>
    <t>Size &amp; layout fit</t>
  </si>
  <si>
    <t>Use the kitchen/restaurant size ranges to pre-screen whether conversion costs are likely to be low (e.g., Pizza QSR usually 250–450 sf kitchen; Steakhouse FSR typically ≥900 sf with broiler/char)</t>
  </si>
  <si>
    <t>Rent sanity check</t>
  </si>
  <si>
    <t>Compare existing rent to trade-area ranges</t>
  </si>
  <si>
    <t>Kitchen/Dining split &amp; tables use standard planning ratios</t>
  </si>
  <si>
    <t>Kitchens are commonly 30- 40% of total area
Dining seats usually need 15–18 sq ft per seat</t>
  </si>
  <si>
    <t>Capex outlook</t>
  </si>
  <si>
    <t>Higher BOH% (e.g., Delivery-Only at 80/20) means more production and less millwork/FOH spend
Great for conversions where rent is high</t>
  </si>
  <si>
    <t>Pivot paths</t>
  </si>
  <si>
    <t>If rent is rich but demand exists, move to Dine-In+Takeout or Delivery-Only bands for the same box to protect margins</t>
  </si>
  <si>
    <t>Equipment to Finance</t>
  </si>
  <si>
    <t>Rates, Tenure, and Lending Terms</t>
  </si>
  <si>
    <t>Why Choose as Compared to Others</t>
  </si>
  <si>
    <t>Phone Number</t>
  </si>
  <si>
    <t>Address</t>
  </si>
  <si>
    <t>All hospitality equipment, from ovens and refrigeration to POS systems and digital menu boards</t>
  </si>
  <si>
    <t>Rates- Not publicly disclosed. Tenure - 12-60 month terms. Lending Terms - Offers a unique "Rent-Try-Buy" program, Lease-to-Keep, and a nominal buyout option</t>
  </si>
  <si>
    <t>Unique Flexibility - Unlike traditional banks, their "Rent-Try-Buy" model allows you to test equipment for 12 months before committing to a purchase, which is ideal for new or unproven concepts</t>
  </si>
  <si>
    <t>+1 888-287-8799</t>
  </si>
  <si>
    <t>7575 Trans Canada Route Suite 306, Saint-Laurent, Quebec H4T 1V6,</t>
  </si>
  <si>
    <t>Soluco Financial Group</t>
  </si>
  <si>
    <t>Fryers, slicers, commercial stoves, display stands, ice cream machines, and other restaurant-specific equipment</t>
  </si>
  <si>
    <t>Rates - Not publicly disclosed. Tenure- Flexible lease terms tailored to the client. Lending Terms- Quick approval in 24-48 hours. Spreads sales tax over the lease term and does not impact a business's borrowing capacity</t>
  </si>
  <si>
    <t>Speed and Simplicity - Their streamlined approval process is significantly faster than many traditional financial institutions, making them an excellent choice for restaurateurs who need capital quickly.</t>
  </si>
  <si>
    <t>solucofinancialgroup.ca</t>
  </si>
  <si>
    <t>+1-877-765-8263</t>
  </si>
  <si>
    <t>1-82 Gatineau Av. , Gatineau, QC J8T 4J3</t>
  </si>
  <si>
    <t>BDC (Business Development Bank of Canada)</t>
  </si>
  <si>
    <t>Machinery and equipment for various industries, including restaurant and foodservice.</t>
  </si>
  <si>
    <t>Rates - Not publicly disclosed. Tenure - Loans can range from 5 to 10 years, or up to the useful life of the asset. Lending Terms - As a public institution, they can offer more favorable terms and can finance up to 100% of the cost of the equipment</t>
  </si>
  <si>
    <t>Government Stability - As a Crown corporation, BDC offers a stable and reliable source of financing. Their programs and terms are often more flexible and favorable than private lenders, with a focus on the long-term success of the business.</t>
  </si>
  <si>
    <t>bdc.ca</t>
  </si>
  <si>
    <t>+1-877-232-2269</t>
  </si>
  <si>
    <t>5, Place Ville Marie, Ground floor
Montreal, Quebec
H3B 2G2</t>
  </si>
  <si>
    <t>Services Financiers Affiliés</t>
  </si>
  <si>
    <t>Commercial kitchen equipment, ovens, ice machines, fryers, slicers, etc.</t>
  </si>
  <si>
    <t>Rates - Not publicly disclosed. Tenure- Not publicly disclosed. Lending Terms- Specializes in lease-to-own agreements. Requires a personal contribution of around 30% of the investment for new ventures</t>
  </si>
  <si>
    <t>Niche Market Expertise - As a Quebec-based company, they have a deep understanding of the local market and the specific challenges faced by restaurateurs in the province. Their hands-on approach is a key differentiator</t>
  </si>
  <si>
    <t>sfleblanc.ca</t>
  </si>
  <si>
    <t>+1-514-737-4555</t>
  </si>
  <si>
    <t>3633 boul des Sources - Suite 209
Dollard Des Ormeaux, Québec
H9B-2K4</t>
  </si>
  <si>
    <t>MicroCapital</t>
  </si>
  <si>
    <t>Professional kitchen equipment, service equipment (counters), beverage and washing equipment.</t>
  </si>
  <si>
    <t>Rates - Not publicly disclosed; an example on their site shows a 9% rate on a 2-year term. Tenure- Typically 6-24 months. Lending Terms - Fixed-term loans ranging from $5,000 to $800,000. Approval in 24-48 hours</t>
  </si>
  <si>
    <t>Speed and Accessibility - They are a 100% Canadian company specializing in fast financing. Their approval process is significantly quicker than traditional banks and they are an excellent option for restaurants needing capital fast without impacting their bank credit lines.</t>
  </si>
  <si>
    <t>microcapital.ca</t>
  </si>
  <si>
    <t>NA
bonjour@microcapital.ca</t>
  </si>
  <si>
    <t>1235 Notre-Dame Street West.
Unit #174
Montreal, QC H3C 0B1</t>
  </si>
  <si>
    <t>SPAR Leasing</t>
  </si>
  <si>
    <t>Comprehensive: Kitchen equipment, refrigeration, POS systems, furniture, and more.</t>
  </si>
  <si>
    <t>Rates - Not publicly disclosed. Tenure - Not publicly disclosed. Lending Terms - Offers fast approval (within 24 hours), flexible payment plans, and can finance transactions from $2,000 to over $5 million</t>
  </si>
  <si>
    <t>Experienced and Bilingual - With over 35 years of experience, SPAR Leasing has a deep understanding of the hospitality sector. Their local, bilingual team provides personalized service, which is a significant advantage in the Montreal market.</t>
  </si>
  <si>
    <t>sparleasing.com</t>
  </si>
  <si>
    <t>+1 514-748-6787
'+1 833-233-0905
'+1 514-793-6787</t>
  </si>
  <si>
    <t>1855 Ch. St-François, Dorval (Quebec) H9P 1K3</t>
  </si>
  <si>
    <t>Unit Economics</t>
  </si>
  <si>
    <t>KPI</t>
  </si>
  <si>
    <t>Daily Average Rating - Trustpilot</t>
  </si>
  <si>
    <t>Average Revenue / Sqft</t>
  </si>
  <si>
    <t>Average Check Size</t>
  </si>
  <si>
    <t>Gross Average Order Value for Online Orders</t>
  </si>
  <si>
    <t>No of Locations</t>
  </si>
  <si>
    <t>No of cities</t>
  </si>
  <si>
    <t>Highest Selling Product Category &amp; Product Variants</t>
  </si>
  <si>
    <t>Liquidity Ratios</t>
  </si>
  <si>
    <t>Quarterly</t>
  </si>
  <si>
    <t>Increase / Decrease (%)</t>
  </si>
  <si>
    <t>Improvement</t>
  </si>
  <si>
    <t>Current Ratio</t>
  </si>
  <si>
    <t>Positive</t>
  </si>
  <si>
    <t>Receivables Turnover Ratio</t>
  </si>
  <si>
    <t>Collection period for accounts receivable (Days)</t>
  </si>
  <si>
    <t>Revenue to Closing Inventory (Inventory Turnover)</t>
  </si>
  <si>
    <t>Days' Inventory</t>
  </si>
  <si>
    <t>Current debt to equity (%)</t>
  </si>
  <si>
    <t>Sales / Working Capital</t>
  </si>
  <si>
    <t>Coverage Ratios</t>
  </si>
  <si>
    <t>Interest Coverage</t>
  </si>
  <si>
    <t>EBITDAR to interest plus rent ratio</t>
  </si>
  <si>
    <t>Leverage Ratios</t>
  </si>
  <si>
    <t>Debt to Equity</t>
  </si>
  <si>
    <t>Debt Ratio</t>
  </si>
  <si>
    <t>Net Fixed Assets to Equity</t>
  </si>
  <si>
    <t>Operating Ratios</t>
  </si>
  <si>
    <t>Revenue to Equity</t>
  </si>
  <si>
    <t>Net profit to Equity (%)</t>
  </si>
  <si>
    <t>Return on Total Assets (%)</t>
  </si>
  <si>
    <t>Financial Risk Assessment</t>
  </si>
  <si>
    <t>Financial Risk Ratio</t>
  </si>
  <si>
    <t>Debt to EBITDA</t>
  </si>
  <si>
    <t>Debt to EBITDAR</t>
  </si>
  <si>
    <t>The pattern of current and future cash flow generation in relation to cash obligations is often the best indicator of a company's financial risk</t>
  </si>
  <si>
    <t>Level of financial Risk</t>
  </si>
  <si>
    <t>EBITDAR Coverage Ratio Scale</t>
  </si>
  <si>
    <t>Minimal</t>
  </si>
  <si>
    <t xml:space="preserve">&gt;8.0x </t>
  </si>
  <si>
    <t>Modest</t>
  </si>
  <si>
    <t>&gt;5.0x-8.0x</t>
  </si>
  <si>
    <t>Intermediate</t>
  </si>
  <si>
    <t xml:space="preserve">&gt;3.0x-5.0x </t>
  </si>
  <si>
    <t>Significant</t>
  </si>
  <si>
    <t xml:space="preserve">&gt;2.5x-3.0x </t>
  </si>
  <si>
    <t>Aggressive</t>
  </si>
  <si>
    <t>=&gt;2.2x2.5x</t>
  </si>
  <si>
    <t>Highly leveraged</t>
  </si>
  <si>
    <t>&lt;2.2x</t>
  </si>
  <si>
    <t>Overall Performance KPIs</t>
  </si>
  <si>
    <t>Break-even point</t>
  </si>
  <si>
    <t>Total fixed costs / [(Total sales – Total variable costs) / Total sales]</t>
  </si>
  <si>
    <t>Total fixed costs / Contribution margin</t>
  </si>
  <si>
    <t>Contribution Margin</t>
  </si>
  <si>
    <t>(Total sales – Total variable costs) / Total sales</t>
  </si>
  <si>
    <t>Historical Sales</t>
  </si>
  <si>
    <t>dailyy, weekly, monthly, Quarterly, year</t>
  </si>
  <si>
    <t xml:space="preserve">Prime cost </t>
  </si>
  <si>
    <t>= Labor + COGS</t>
  </si>
  <si>
    <t>Prime cost as % of sales</t>
  </si>
  <si>
    <t>= (Prime cost / Total sales) x 100</t>
  </si>
  <si>
    <t xml:space="preserve">Gross profit margin </t>
  </si>
  <si>
    <t>= (Selling price – COGS) / Selling price) x 100</t>
  </si>
  <si>
    <t xml:space="preserve">Operating profit margin </t>
  </si>
  <si>
    <t>= (Operating income / Net sales) x 100</t>
  </si>
  <si>
    <t>Net profit margin</t>
  </si>
  <si>
    <t>= (Net income / Revenue) x 100</t>
  </si>
  <si>
    <t>Front-of House KPIs</t>
  </si>
  <si>
    <t>Server Benchmarks</t>
  </si>
  <si>
    <t>Per-person average (PPA), or per-guest average</t>
  </si>
  <si>
    <t>= Total server sales / Total number of guests served by server</t>
  </si>
  <si>
    <t>Number of guests served per server per hour</t>
  </si>
  <si>
    <t>= Total number of guests served / Number of service hours worked</t>
  </si>
  <si>
    <t xml:space="preserve">Server errors per guest </t>
  </si>
  <si>
    <t>= Total number of server errors / Total number of items rung in</t>
  </si>
  <si>
    <t>Customer Satisfaction Scores</t>
  </si>
  <si>
    <t>Net Promoter Score</t>
  </si>
  <si>
    <t>= Percentage of promoters – Percentage of detractors</t>
  </si>
  <si>
    <t>Customers who give a score of 9 or 10 are considered “promoters,” 7–8 are “passives” and 0–6 are considered “detractors</t>
  </si>
  <si>
    <t>Table Turnover Rate</t>
  </si>
  <si>
    <t xml:space="preserve">Table turnover rate </t>
  </si>
  <si>
    <t>= Total number of parties served / Tables available during a given period</t>
  </si>
  <si>
    <t>Back-of-House KPIs</t>
  </si>
  <si>
    <t>Menu-Item Profitability</t>
  </si>
  <si>
    <t>= Selling price – (Cost of ingredients + Direct labor cost)</t>
  </si>
  <si>
    <t>Stars</t>
  </si>
  <si>
    <t>Dishes with high popularity and high profitability</t>
  </si>
  <si>
    <t>Plow horses</t>
  </si>
  <si>
    <t>Dishes with high popularity but low profitability</t>
  </si>
  <si>
    <t>Puzzles</t>
  </si>
  <si>
    <t>Dishes with low popularity but high profitability</t>
  </si>
  <si>
    <t>Dogs</t>
  </si>
  <si>
    <t>Dishes with low popularity and low profitability</t>
  </si>
  <si>
    <t>COGS</t>
  </si>
  <si>
    <t xml:space="preserve">Product cost or COGS </t>
  </si>
  <si>
    <t>= (OI + P – EI) / S</t>
  </si>
  <si>
    <t>OI (opening inventory) is the cost of food on hand at the beginning of a period</t>
  </si>
  <si>
    <t>P (product) is any new food bought during the period</t>
  </si>
  <si>
    <t>EI (ending inventory) is the food left over at the end of the period</t>
  </si>
  <si>
    <t>S (sales) is the total amount of food sold during the period</t>
  </si>
  <si>
    <t xml:space="preserve">Food cost percentage </t>
  </si>
  <si>
    <t>= (Food cost / Total sales) x 100</t>
  </si>
  <si>
    <t>Labor Costs</t>
  </si>
  <si>
    <t>Labor costs include wages, taxes, discounts and any employee benefits</t>
  </si>
  <si>
    <t>Turnover Rate</t>
  </si>
  <si>
    <t>= [(Number of employees who leave in a period) / (Average number of employees at organization during same period)] x 100</t>
  </si>
  <si>
    <t xml:space="preserve">Supplementary </t>
  </si>
  <si>
    <t>Reduction in average service time</t>
  </si>
  <si>
    <t>Order accuracy rate</t>
  </si>
  <si>
    <t>Sales / per customer visit</t>
  </si>
  <si>
    <t xml:space="preserve">Average sale per customer </t>
  </si>
  <si>
    <t>Rent / Sqft $</t>
  </si>
  <si>
    <t>Estimated Cost $</t>
  </si>
  <si>
    <t>Replacement</t>
  </si>
  <si>
    <t>Repair</t>
  </si>
  <si>
    <t xml:space="preserve">based on Zoning </t>
  </si>
  <si>
    <t xml:space="preserve">300-600 </t>
  </si>
  <si>
    <t>1200-1300</t>
  </si>
  <si>
    <t>Per Identified Vendor</t>
  </si>
  <si>
    <t>Fine dining: 18 to 20 square feet</t>
  </si>
  <si>
    <t>Full-service dining: 12 to 15 square feet</t>
  </si>
  <si>
    <t>Counter service: 18 to 20 square feet</t>
  </si>
  <si>
    <t>Fast food dining: 11 to 14 square feet</t>
  </si>
  <si>
    <t>To measure how easily and cost-effectively a restaurant can be revived, replicated, or scaled after acquisition, based on operational, brand, and market readiness</t>
  </si>
  <si>
    <t xml:space="preserve">Scoring </t>
  </si>
  <si>
    <t>Each factor is rated from 1 (very hard to clone) to 5 (very easy to clone)</t>
  </si>
  <si>
    <t>The total score can be expressed as a sum (out of 50) or percentage</t>
  </si>
  <si>
    <t>Weight (%)</t>
  </si>
  <si>
    <t>Evaluation Criteria</t>
  </si>
  <si>
    <t>Scoring Guide</t>
  </si>
  <si>
    <t>Staff Adaptability &amp; Retention</t>
  </si>
  <si>
    <t>Existing team’s skills, willingness to adapt to new SOPs, cross-training ability, turnover rate</t>
  </si>
  <si>
    <t>1 = High turnover, low skills, resistant to change; 5 = Skilled, adaptable, stable team</t>
  </si>
  <si>
    <t>Menu Adaptability</t>
  </si>
  <si>
    <t>How easily the menu can be simplified, modernized, or expanded to match market trends</t>
  </si>
  <si>
    <t>1 = Very rigid, complex, high-cost items; 5 = Flexible, popular, low-complexity dishes</t>
  </si>
  <si>
    <t>Equipment Compatibility</t>
  </si>
  <si>
    <t>Whether existing kitchen equipment matches the revived business model without major re-investment</t>
  </si>
  <si>
    <t>1 = Needs total replacement; 5 = Fully suitable, up-to-date equipment</t>
  </si>
  <si>
    <t>Kitchen Size &amp; Layout</t>
  </si>
  <si>
    <t>Efficiency of current kitchen for desired operations, compliance with regulations</t>
  </si>
  <si>
    <t>1 = Poor layout, needs rebuild; 5 = Optimized, compliant layout</t>
  </si>
  <si>
    <t>Lease Terms &amp; Location Quality</t>
  </si>
  <si>
    <t>Rent affordability, visibility, foot traffic, parking, delivery accessibility</t>
  </si>
  <si>
    <t>1 = Bad location/high rent; 5 = Prime location/fair rent</t>
  </si>
  <si>
    <t>Brand Equity &amp; Recognition</t>
  </si>
  <si>
    <t>Existing reputation, customer loyalty, social media presence</t>
  </si>
  <si>
    <t>1 = Negative reviews, no presence; 5 = Strong reputation and brand following</t>
  </si>
  <si>
    <t>Supplier &amp; Vendor Reliability</t>
  </si>
  <si>
    <t>Strength of supply chain, availability of alternative suppliers</t>
  </si>
  <si>
    <t>1 = Single unreliable supplier; 5 = Multiple reliable options</t>
  </si>
  <si>
    <t>Financial Health &amp; Records</t>
  </si>
  <si>
    <t>Availability and accuracy of past financial data</t>
  </si>
  <si>
    <t>1 = No reliable records; 5 = Detailed and accurate financial data</t>
  </si>
  <si>
    <t>Licensing &amp; Compliance Readiness</t>
  </si>
  <si>
    <t>Status of health permits, licenses, fire safety approvals</t>
  </si>
  <si>
    <t>1 = Major compliance gaps; 5 = Fully licensed and compliant</t>
  </si>
  <si>
    <t>Marketing &amp; Technology Infrastructure</t>
  </si>
  <si>
    <t>POS systems, online ordering, CRM, loyalty programs, digital marketing readiness</t>
  </si>
  <si>
    <t>1 = No tech or outdated systems; 5 = Fully integrated systems</t>
  </si>
  <si>
    <t>Score Interpretation</t>
  </si>
  <si>
    <t xml:space="preserve">41–50 (82–100%) </t>
  </si>
  <si>
    <t>High Clonability</t>
  </si>
  <si>
    <t>Minimal changes needed; can revive &amp; expand quickly</t>
  </si>
  <si>
    <t xml:space="preserve">31–40 (62–80%) </t>
  </si>
  <si>
    <t>Moderate Clonability</t>
  </si>
  <si>
    <t>Some operational adjustments required, but viable</t>
  </si>
  <si>
    <t xml:space="preserve">21–30 (42–60%) </t>
  </si>
  <si>
    <t>Low Clonability</t>
  </si>
  <si>
    <t>Major rework required; turnaround costly</t>
  </si>
  <si>
    <t xml:space="preserve">&lt; 20 (&lt;40%) </t>
  </si>
  <si>
    <t>Poor Clonability</t>
  </si>
  <si>
    <t>Not worth revival unless heavily restructured</t>
  </si>
  <si>
    <t>Capital structure: Level of debt, level of financial risk, creditor base fragmentation</t>
  </si>
  <si>
    <t>Credit Terms</t>
  </si>
  <si>
    <t>Name Of Instrument</t>
  </si>
  <si>
    <t>Date Of Allotment</t>
  </si>
  <si>
    <t>Coupon Rate (%)</t>
  </si>
  <si>
    <t>Maturity Date</t>
  </si>
  <si>
    <t>Debt Issue Size ($ in Million)</t>
  </si>
  <si>
    <t>Instrument Type</t>
  </si>
  <si>
    <t>Outstanding Amount</t>
  </si>
  <si>
    <t>Credit Utilization (%)</t>
  </si>
  <si>
    <t>Creditor Type</t>
  </si>
  <si>
    <t>Bank Term Loan</t>
  </si>
  <si>
    <t>Long term</t>
  </si>
  <si>
    <t>Bank</t>
  </si>
  <si>
    <t>Bank Overdraft Credit facilities</t>
  </si>
  <si>
    <t>Short tern</t>
  </si>
  <si>
    <t>Private Credit</t>
  </si>
  <si>
    <t>as per financial report -Sustainable post-acquisition capital structure</t>
  </si>
  <si>
    <t>Creditors: Pre-sale agreement and/or unload debt to 3rd party creditors who take the</t>
  </si>
  <si>
    <t>Hit</t>
  </si>
  <si>
    <t>Pre Merger - Acquisition Screening &amp; Due Diligence Framework</t>
  </si>
  <si>
    <t>Screening Criteria</t>
  </si>
  <si>
    <t>Assessment Method</t>
  </si>
  <si>
    <t>Red Flags / Deal-Breakers</t>
  </si>
  <si>
    <t>- Foot traffic counts (weekday/weekend split) - Visibility from major pedestrian/car routes - Consumer profile match to concept - Lease terms: duration, assignability, escalations, renewal options - Potential attractiveness to future franchise partners</t>
  </si>
  <si>
    <t>- 7-day foot traffic sample with manual &amp; counter-based counts - GIS &amp; demographic overlay (StatsCan, Environics) - Lease document review - Visibility scoring (1–10)</t>
  </si>
  <si>
    <t>- Lease &lt; 3 years remaining w/out renewal - Non-transferable lease - Misaligned demographic</t>
  </si>
  <si>
    <t>Capital Structure</t>
  </si>
  <si>
    <t>- Outstanding debt - Debt terms &amp; creditor base fragmentation - Any liens on equipment or property</t>
  </si>
  <si>
    <t>- Review debt schedules &amp; UCC/PPSA searches - Speak to creditors where possible</t>
  </si>
  <si>
    <t>- Overleveraged with short-term balloon payments - Lien on mission-critical equipment</t>
  </si>
  <si>
    <t>Operational Adaptability</t>
  </si>
  <si>
    <t>- Employee tenure &amp; skill match - Supply chain stability (core ingredient suppliers) - Equipment age &amp; condition - Kitchen layout efficiency</t>
  </si>
  <si>
    <t>- Staff interviews - Supplier reliability scoring (OTIF %) - Equipment inspection checklist</t>
  </si>
  <si>
    <t>- Single-source supplier risk without backup - Obsolete/broken core cooking equipment</t>
  </si>
  <si>
    <t>Legal / Regulatory</t>
  </si>
  <si>
    <t>- Franchise contract restrictions - Labor disputes - Tax or public health liabilities - Zoning compliance</t>
  </si>
  <si>
    <t>- Contract/legal doc review - Court record search - Public health inspection history</t>
  </si>
  <si>
    <t>- Pending lawsuits or franchise lock-in - Multiple red health code violations</t>
  </si>
  <si>
    <t>Post-Merger Integration (PMI) Blueprint — Strategic Scenarios</t>
  </si>
  <si>
    <t>Scenario</t>
  </si>
  <si>
    <t>Integration Approach</t>
  </si>
  <si>
    <t>Key Actions</t>
  </si>
  <si>
    <t>Risks / Mitigation</t>
  </si>
  <si>
    <t>Same Theme — Good Location</t>
  </si>
  <si>
    <t>Assimilation with minimal brand changes</t>
  </si>
  <si>
    <t>- Keep menu 80–90% intact - Integrate POS &amp; back-office systems - Cross-train FOH/BOH in our SOPs - Launch loyalty program</t>
  </si>
  <si>
    <t>Risk - Brand alienation to Mitigate with phased rollout</t>
  </si>
  <si>
    <t>Same Theme — Bad Location</t>
  </si>
  <si>
    <t>Pivot to cloud kitchen/catering hub</t>
  </si>
  <si>
    <t>- Remove FOH - Install high-efficiency prep equipment - Partner with delivery platforms - Target catering contracts</t>
  </si>
  <si>
    <t>Risk - Delivery competition to Niche menu &amp; targeted partnerships</t>
  </si>
  <si>
    <t>Different Theme — Good Location</t>
  </si>
  <si>
    <t>Full rebrand with existing space advantage</t>
  </si>
  <si>
    <t>- Gut menu &amp; design - Install required theme-specific equipment - Retrain or replace staff - Heavy marketing push</t>
  </si>
  <si>
    <t>Risk - Slow adoption to Pre-launch community engagement</t>
  </si>
  <si>
    <t>Different Theme — Bad Location</t>
  </si>
  <si>
    <t>Relocate equipment to stronger site</t>
  </si>
  <si>
    <t>- Liquidate/sell unneeded equipment - Use location for storage/commissary - Sublet or terminate lease</t>
  </si>
  <si>
    <t>Risk - Lease penalties to Negotiate exit clauses during DD</t>
  </si>
  <si>
    <t>Change Management Matrix — SOP Driven</t>
  </si>
  <si>
    <t>Pillar</t>
  </si>
  <si>
    <t>Execution Tactics</t>
  </si>
  <si>
    <t>Employee Training</t>
  </si>
  <si>
    <t>- FOH/BOH role manuals - Theme-specific product knowledge - Service &amp; speed KPIs</t>
  </si>
  <si>
    <t>- 2-week “train-the-trainer” - Shadowing in flagship unit</t>
  </si>
  <si>
    <t>Tech Switchover</t>
  </si>
  <si>
    <t>- POS migration guide - Inventory system onboarding - Payroll integration</t>
  </si>
  <si>
    <t>- Parallel run for 1 week - Daily exception reporting</t>
  </si>
  <si>
    <t>Marketing Rollout</t>
  </si>
  <si>
    <t>- Brand refresh checklist - Launch-day campaign - Customer database import</t>
  </si>
  <si>
    <t>- Pre-launch teaser campaign - Day-1 promo push</t>
  </si>
  <si>
    <t>Operations &amp; Layout</t>
  </si>
  <si>
    <t>- Kitchen flow optimization - Preventive maintenance schedules - Vendor transition plan</t>
  </si>
  <si>
    <t>- Night-before cutover - Week 1 high-support presence</t>
  </si>
  <si>
    <t>PMI Post-Mortem Template</t>
  </si>
  <si>
    <t>Section</t>
  </si>
  <si>
    <t>What to Capture</t>
  </si>
  <si>
    <t>Timeline Variance</t>
  </si>
  <si>
    <t>Original vs actual integration schedule by phase</t>
  </si>
  <si>
    <t>Improve future time estimates</t>
  </si>
  <si>
    <t>KPI Deltas</t>
  </si>
  <si>
    <t>Pre-acquisition vs post-integration sales, ticket size, foot traffic, COGS %, labor %</t>
  </si>
  <si>
    <t>Identify operational impact</t>
  </si>
  <si>
    <t>Operational Challenges</t>
  </si>
  <si>
    <t>Equipment failures, supplier disruptions, staff turnover</t>
  </si>
  <si>
    <t>Root cause analysis</t>
  </si>
  <si>
    <t>Customer Feedback Shift</t>
  </si>
  <si>
    <t>Reviews, repeat visit frequency</t>
  </si>
  <si>
    <t>Measure brand acceptance</t>
  </si>
  <si>
    <t>Lessons Learned</t>
  </si>
  <si>
    <t>Tactical adjustments for future acquisitions</t>
  </si>
  <si>
    <t>Institutional memory &amp; investor trust</t>
  </si>
  <si>
    <t>Scenario matrix (assimilation complexity)</t>
  </si>
  <si>
    <t>Complexity</t>
  </si>
  <si>
    <t>Actions</t>
  </si>
  <si>
    <t>Timeline - Assumption</t>
  </si>
  <si>
    <t>Same theme (Asian to  Asian)</t>
  </si>
  <si>
    <t>Keep menu core, standardize recipes, supplier consolidation</t>
  </si>
  <si>
    <t>30–90 days</t>
  </si>
  <si>
    <t>Different theme (Pizza to Asian)</t>
  </si>
  <si>
    <t>Major kitchen retrofit, hood changes, menu &amp; staff retraining, new suppliers</t>
  </si>
  <si>
    <t>90–180+ days</t>
  </si>
  <si>
    <t>Bad location to convert to cloud kitchen/catering hub</t>
  </si>
  <si>
    <t>Moderate</t>
  </si>
  <si>
    <t>Reduce FOH costs; reconfigure for prep/packaging, pivot to delivery aggregators; renegotiate lease</t>
  </si>
  <si>
    <t>60–120 days</t>
  </si>
  <si>
    <t>Good location to full expansion (FSR)</t>
  </si>
  <si>
    <t>Rebrand + invest in FOH/menu; longer CAPEX but high upside</t>
  </si>
  <si>
    <t>90–180 days</t>
  </si>
  <si>
    <t>Integration Process Steps</t>
  </si>
  <si>
    <t>Critical Bottlenecks - lease transfer, rebranding approvals, staff transition</t>
  </si>
  <si>
    <t>Phase</t>
  </si>
  <si>
    <t>Estimated Cost (CAD)</t>
  </si>
  <si>
    <t>Key Pain Points</t>
  </si>
  <si>
    <t>Due Diligence &amp; Valuation</t>
  </si>
  <si>
    <t>Review financials (last 3 yrs), lease terms, equipment condition, health inspection records, liabilities</t>
  </si>
  <si>
    <t>2–4 weeks</t>
  </si>
  <si>
    <t>Hidden debts, inflated revenue reports</t>
  </si>
  <si>
    <t>Negotiation &amp; Acquisition</t>
  </si>
  <si>
    <t>Decide structure (asset purchase vs. share purchase). Negotiate price: usually 20–40% of startup cost for failed restaurants</t>
  </si>
  <si>
    <t>Overpaying for goodwill, landlord blocking transfer</t>
  </si>
  <si>
    <t>Lease Transfer &amp; Licensing</t>
  </si>
  <si>
    <t>Renegotiate lease with landlord, transfer food licenses</t>
  </si>
  <si>
    <t>4–6 weeks</t>
  </si>
  <si>
    <t>Landlord rejection or rent increase</t>
  </si>
  <si>
    <t>Renovation &amp; Rebranding</t>
  </si>
  <si>
    <t>Cosmetic upgrades, signage, layout changes, kitchen repair</t>
  </si>
  <si>
    <t>6–8 weeks</t>
  </si>
  <si>
    <t>Construction delays, hidden repair costs</t>
  </si>
  <si>
    <t>Kitchen &amp; Equipment Audit</t>
  </si>
  <si>
    <t>Test existing ovens, freezers, POS, fire suppression. Replace 20–30% typically</t>
  </si>
  <si>
    <t>2–3 weeks</t>
  </si>
  <si>
    <t>Warranty voids, equipment near end-of-life</t>
  </si>
  <si>
    <t>HR &amp; Cultural Integration</t>
  </si>
  <si>
    <t>Assess old staff (retain or replace), align with new service model, retrain</t>
  </si>
  <si>
    <t>Resistance from legacy staff, turnover</t>
  </si>
  <si>
    <t>Systems Integration</t>
  </si>
  <si>
    <t>Update POS, inventory, supplier contracts, payroll systems to match chain ops</t>
  </si>
  <si>
    <t>Data migration errors</t>
  </si>
  <si>
    <t>Public “reopening” campaign, community events, influencers</t>
  </si>
  <si>
    <t>Overcoming bad reputation of prior brand</t>
  </si>
  <si>
    <t>Buy if</t>
  </si>
  <si>
    <t>Prime location (busy street, universities, nightlife areas)</t>
  </si>
  <si>
    <t>Lease terms favorable (below $60/sq ft in Montreal core)</t>
  </si>
  <si>
    <t>Equipment in good condition (saves $100k+)</t>
  </si>
  <si>
    <t>Existing staff worth retaining</t>
  </si>
  <si>
    <t>Walk Away if</t>
  </si>
  <si>
    <t>Landlord unwilling to transfer or jacks up rent</t>
  </si>
  <si>
    <t>Equipment &gt;10 years old (replacement = hidden cost)</t>
  </si>
  <si>
    <t>Restaurant has terrible public reputation (too much rebranding required)</t>
  </si>
  <si>
    <t>Asking price too close to cost of building new (~70%+ of new build cost)</t>
  </si>
  <si>
    <t>Comparison -  Equipment-Only vs. Full Restaurant Takeover</t>
  </si>
  <si>
    <t>Factor</t>
  </si>
  <si>
    <t>Equipment-Only</t>
  </si>
  <si>
    <t>Full Takeover (Lease + Assets)</t>
  </si>
  <si>
    <t>Initial Cost</t>
  </si>
  <si>
    <t>Get quote</t>
  </si>
  <si>
    <t>Estimate</t>
  </si>
  <si>
    <t>Flexibility</t>
  </si>
  <si>
    <t>High (you design layout/brand)</t>
  </si>
  <si>
    <t>Low–Medium (limited by existing kitchen/lease)</t>
  </si>
  <si>
    <t>Location Advantage</t>
  </si>
  <si>
    <t>None (you must lease)</t>
  </si>
  <si>
    <t>Strong (prime spot already secured)</t>
  </si>
  <si>
    <t>Staff</t>
  </si>
  <si>
    <t>Must hire/train all new</t>
  </si>
  <si>
    <t>Some staff may transfer</t>
  </si>
  <si>
    <t>New applications required</t>
  </si>
  <si>
    <t>Often transferable</t>
  </si>
  <si>
    <t>Risk of Bad Reputation</t>
  </si>
  <si>
    <t>High if old brand failed publicly</t>
  </si>
  <si>
    <t>Condition of Equipment</t>
  </si>
  <si>
    <t>Uncertain but cheap</t>
  </si>
  <si>
    <t>Installed but often old</t>
  </si>
  <si>
    <t>Best Fit For</t>
  </si>
  <si>
    <t>Operators with patience, strong brand vision, lower capital</t>
  </si>
  <si>
    <t>Operators who want speed to market &amp; location leverage</t>
  </si>
  <si>
    <t xml:space="preserve">Option A </t>
  </si>
  <si>
    <t>Option B</t>
  </si>
  <si>
    <t>Buying Equipment Post-Bankruptcy (Asset Sale / Auction)</t>
  </si>
  <si>
    <t>Taking Over a Full Restaurant (Lease + Equipment + Location)</t>
  </si>
  <si>
    <t>Advantages</t>
  </si>
  <si>
    <t>Cheaper upfront  - Equipment often sold at 20–30 cents on the dollar</t>
  </si>
  <si>
    <t>Prime location secured (downtown, nightlife, universities)</t>
  </si>
  <si>
    <t>No legacy issues -  No bad brand, staff, or liabilities</t>
  </si>
  <si>
    <t>Faster setup - Only cosmetic renos &amp; rebranding needed</t>
  </si>
  <si>
    <t>Flexibility - You build layout, brand, and kitchen design from scratch</t>
  </si>
  <si>
    <t>Staff transfer possible - Reduces training costs</t>
  </si>
  <si>
    <t>Quick liquidation deals -  Auctions close within 1–2 weeks</t>
  </si>
  <si>
    <t>Licenses transferable (sometimes faster than new applications)</t>
  </si>
  <si>
    <t>Risks</t>
  </si>
  <si>
    <t>No location advantage -  You still need to find/lease space</t>
  </si>
  <si>
    <t>Legacy baggage -  Bad reputation, poor reviews</t>
  </si>
  <si>
    <t>Warranty void - Equipment often sold "as-is"</t>
  </si>
  <si>
    <t>Equipment condition  - Often near end-of-life</t>
  </si>
  <si>
    <t>Hidden costs - Moving, reinstalling, upgrading electrical/gas lines</t>
  </si>
  <si>
    <t>Landlord leverage - May hike rent on transfer</t>
  </si>
  <si>
    <t>Scattered procurement - Not everything matches; may need new purchases</t>
  </si>
  <si>
    <t>Higher upfront cost than liquidation route</t>
  </si>
  <si>
    <t>Option A = cheaper, flexible, slower</t>
  </si>
  <si>
    <t>Option B = faster, location-secured, costlier</t>
  </si>
  <si>
    <t>Transition plans from a theme to another</t>
  </si>
  <si>
    <t>Market Analysis &amp; Localization</t>
  </si>
  <si>
    <t>Tools</t>
  </si>
  <si>
    <t>Demand Mapping</t>
  </si>
  <si>
    <t>Lightspeed’s Heatmaps to align themes with neighborhoods</t>
  </si>
  <si>
    <t xml:space="preserve">Analyze Montreal’s ethnic clusters (e.g., Vietnamese in Saint-Laurent, Italian in Little Italy) </t>
  </si>
  <si>
    <t>Location: Foot traffic, consumer profiles, visibility, lease structure, desirability for franchise partners</t>
  </si>
  <si>
    <t>Operational Model</t>
  </si>
  <si>
    <t>Retail</t>
  </si>
  <si>
    <t>B2B Sales</t>
  </si>
  <si>
    <t>Customer Segments and Consumer Trends</t>
  </si>
  <si>
    <t>- Operates outlets across different formats: Mall Kiosk, High street &amp; corporates
- An all-electric and frozen model which eliminates the need for a kitchen and allows micro footprint operations</t>
  </si>
  <si>
    <t>Operate cloud outlets via both self-leased and sub-leased spaces, plug &amp; play model to start in "X" days of leasing
•
Scaled up rapidly through a strategic partnership</t>
  </si>
  <si>
    <t>Theatre, Corporates</t>
  </si>
  <si>
    <t xml:space="preserve">Table turn around is 40 minutes incase dine by the family of 4 with large check size. </t>
  </si>
  <si>
    <t>The weekend menu starting from Friday, Saturday ad Sunday increases the check size due to high margin menu items</t>
  </si>
  <si>
    <t>Break even in 12-18 months</t>
  </si>
  <si>
    <t>Time line - 2-3 Months for Plumbing, electrician work, Architectural Work</t>
  </si>
  <si>
    <t>Interior Designer</t>
  </si>
  <si>
    <t>Equipment Rental marketplace</t>
  </si>
  <si>
    <t>Service Marketplace for repairting, replacements</t>
  </si>
  <si>
    <t>The electrician</t>
  </si>
  <si>
    <t xml:space="preserve"> Leased Real Property, free and clear of all Liens,</t>
  </si>
  <si>
    <t>th Environmental Laws and Environmental Permits</t>
  </si>
  <si>
    <t>) software and software engines, (ii) computer hardware (whether general or special purpose), (iii) websites, website content and links, (iv) equipment used to process, store, maintain and operate data, database operating systems and electronic data processing, record keeping and communications, (v) telecommunications systems, networks, interfaces, platforms, servers, peripherals and computer systems and (vi) other information technology infrastructure, including any outsourced systems and processe</t>
  </si>
  <si>
    <t>Store Design cost</t>
  </si>
  <si>
    <t>Timeline - Store fit-out and setup takes around 3-4 weeks</t>
  </si>
  <si>
    <t>Major equipment installed are Steamers, Fryers, Deep Freezer, microwave and Induction</t>
  </si>
  <si>
    <t>Electrical requirements - As per licenses eg. 8KW</t>
  </si>
  <si>
    <t>Foot traffic gauging</t>
  </si>
  <si>
    <t>Customer preferences</t>
  </si>
  <si>
    <t>The integration of QSRs within the retail sector through the format of pop-up stores and kiosks in high-traffic retail environments like malls and department stores exemplifies a strategic alignment that benefits both industries.</t>
  </si>
  <si>
    <t>Assess local competitors</t>
  </si>
  <si>
    <t>Leveraging data analytics to tailor marketing campaigns to specific demographics and consumer behaviors, resulting in more effective advertising spends.</t>
  </si>
  <si>
    <t>Demand in different neighbourhoods</t>
  </si>
  <si>
    <t>These regions present a burgeoning middle class with increasing disposable income and a growing appetite for convenience.</t>
  </si>
  <si>
    <t>Customer demographics</t>
  </si>
  <si>
    <t>Comparing consumer base from one zone to another</t>
  </si>
  <si>
    <t>Segmenting Montreal into zones (boroughs vs neighborhoods)</t>
  </si>
  <si>
    <t>Update #2: Simply Analytics - guiding our hunt for targets/clients and Power BI grind.</t>
  </si>
  <si>
    <t>The website allows people to look at segmented city maps through various lenses (consumer habits, median income, population density, # restaurants per neighborhood...), this will be for mapping best target zones, high-traffic locations, areas where to target marketing campaigns. There are also correlations that can be derived from the coexistence of various variables (eg. Avg $ consumed on restaurants with borough job outcomes or proportion of recent immigrants)</t>
  </si>
  <si>
    <t>Health-conscious dining options are another significant trend</t>
  </si>
  <si>
    <t>Millennials prefer to buy from brands that demonstrate environmental responsibility</t>
  </si>
  <si>
    <t xml:space="preserve"> Deep Brew AI platform to analyze customer preferences and seasonal trends to optimize its menu, resulting in a personalized customer experience</t>
  </si>
  <si>
    <t>Landlords: Willingness to transfer to LSPV on-demand</t>
  </si>
  <si>
    <t>LSPVs: Well-capitalized with money flowing and proper governance structure</t>
  </si>
  <si>
    <t>Partner Type</t>
  </si>
  <si>
    <t>Partner Name</t>
  </si>
  <si>
    <t>Partner Role / Service</t>
  </si>
  <si>
    <t>Accounting &amp; Finance Consultants</t>
  </si>
  <si>
    <t>No need</t>
  </si>
  <si>
    <t>Commercial Real Estate Broker</t>
  </si>
  <si>
    <t>Equipment Supplier/ Distributor</t>
  </si>
  <si>
    <t>Food Service Supplier / Distributor</t>
  </si>
  <si>
    <t>Franchise Development &amp; Sales Consultants</t>
  </si>
  <si>
    <t>Full Service Restaurant Consultants</t>
  </si>
  <si>
    <t>Leasing Specialist</t>
  </si>
  <si>
    <t>Marketing Consultant</t>
  </si>
  <si>
    <t>Network &amp; Security System - Wiring / AV/</t>
  </si>
  <si>
    <t>Operational Consultant</t>
  </si>
  <si>
    <t>Restaurant Delivery Service Provider</t>
  </si>
  <si>
    <t>Technology / Integration Partner</t>
  </si>
  <si>
    <t>Training &amp; Onboarding Consultants</t>
  </si>
  <si>
    <t>Website Design &amp; Digital Marketing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</si>
</sst>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Month&quot;\ #"/>
    <numFmt numFmtId="165" formatCode="&quot;$&quot;#,##0.00"/>
    <numFmt numFmtId="166" formatCode="&quot;$&quot;#,##0"/>
    <numFmt numFmtId="167" formatCode="&quot;Cost of&quot;\ #\ &quot;POC acquisitions&quot;"/>
  </numFmts>
  <fonts count="76">
    <font>
      <sz val="11.0"/>
      <color theme="1"/>
      <name val="Aptos Narrow"/>
      <scheme val="minor"/>
    </font>
    <font>
      <b/>
      <u/>
      <color rgb="FF0000FF"/>
      <name val="Arial"/>
    </font>
    <font>
      <b/>
      <color theme="1"/>
      <name val="Arial"/>
    </font>
    <font>
      <color theme="1"/>
      <name val="Arial"/>
    </font>
    <font>
      <color rgb="FF0000FF"/>
      <name val="Arial"/>
    </font>
    <font>
      <color theme="1"/>
      <name val="Aptos Narrow"/>
      <scheme val="minor"/>
    </font>
    <font>
      <u/>
      <color rgb="FF0000FF"/>
      <name val="Arial"/>
    </font>
    <font>
      <b/>
      <color rgb="FF00FF00"/>
      <name val="Arial"/>
    </font>
    <font>
      <i/>
      <sz val="11.0"/>
      <color theme="1"/>
      <name val="Aptos Narrow"/>
    </font>
    <font>
      <sz val="11.0"/>
      <color theme="1"/>
      <name val="Aptos Narrow"/>
    </font>
    <font>
      <sz val="11.0"/>
      <color rgb="FF0000FF"/>
      <name val="Aptos Narrow"/>
    </font>
    <font>
      <b/>
      <sz val="11.0"/>
      <color theme="1"/>
      <name val="Aptos Narrow"/>
    </font>
    <font>
      <sz val="11.0"/>
      <color theme="1"/>
      <name val="Arial"/>
    </font>
    <font>
      <sz val="11.0"/>
      <color rgb="FF000000"/>
      <name val="Arial"/>
    </font>
    <font>
      <b/>
      <sz val="11.0"/>
      <color rgb="FF000000"/>
      <name val="Arial"/>
    </font>
    <font>
      <b/>
      <sz val="11.0"/>
      <color theme="1"/>
      <name val="Arial"/>
    </font>
    <font>
      <sz val="12.0"/>
      <color rgb="FF60666A"/>
      <name val="&quot;Helvetica Neue&quot;"/>
    </font>
    <font>
      <u/>
      <color rgb="FF0000FF"/>
      <name val="Arial"/>
    </font>
    <font>
      <u/>
      <color rgb="FF0000FF"/>
      <name val="Arial"/>
    </font>
    <font>
      <b/>
      <u/>
      <color rgb="FF00FF00"/>
      <name val="Arial"/>
    </font>
    <font>
      <b/>
      <sz val="11.0"/>
      <color rgb="FF00FF00"/>
      <name val="Arial"/>
    </font>
    <font>
      <b/>
      <color theme="1"/>
      <name val="Aptos Narrow"/>
      <scheme val="minor"/>
    </font>
    <font>
      <b/>
      <color rgb="FF467886"/>
      <name val="Arial"/>
    </font>
    <font>
      <i/>
      <sz val="12.0"/>
      <color rgb="FF4DA387"/>
      <name val="-apple-system"/>
    </font>
    <font>
      <sz val="14.0"/>
      <color rgb="FF000000"/>
      <name val="-apple-system"/>
    </font>
    <font>
      <sz val="9.0"/>
      <color rgb="FF000000"/>
      <name val="-apple-system"/>
    </font>
    <font>
      <u/>
      <sz val="14.0"/>
      <color rgb="FFFFFFFF"/>
      <name val="-apple-system"/>
    </font>
    <font>
      <u/>
      <sz val="14.0"/>
      <color rgb="FFFFFFFF"/>
      <name val="-apple-system"/>
    </font>
    <font>
      <sz val="11.0"/>
      <color rgb="FFFFFFFF"/>
      <name val="-apple-system"/>
    </font>
    <font>
      <b/>
      <sz val="8.0"/>
      <color rgb="FFFFFFFF"/>
      <name val="&quot;Font Awesome 5 Free&quot;"/>
    </font>
    <font>
      <sz val="11.0"/>
      <color rgb="FF222222"/>
      <name val="-apple-system"/>
    </font>
    <font>
      <b/>
      <color rgb="FFFFFFFF"/>
      <name val="&quot;Font Awesome 5 Free&quot;"/>
    </font>
    <font>
      <b/>
      <color rgb="FF000000"/>
      <name val="&quot;Font Awesome 5 Free&quot;"/>
    </font>
    <font>
      <b/>
      <sz val="12.0"/>
      <color rgb="FF000000"/>
      <name val="Calibri"/>
    </font>
    <font>
      <b/>
      <sz val="12.0"/>
      <color rgb="FF00FF00"/>
      <name val="Calibri"/>
    </font>
    <font>
      <b/>
      <sz val="11.0"/>
      <color theme="1"/>
      <name val="Aptos Narrow"/>
      <scheme val="minor"/>
    </font>
    <font>
      <b/>
      <sz val="14.0"/>
      <color theme="1"/>
      <name val="Aptos Narrow"/>
      <scheme val="minor"/>
    </font>
    <font>
      <b/>
      <color rgb="FF000000"/>
      <name val="Arial"/>
    </font>
    <font>
      <b/>
      <sz val="14.0"/>
      <color rgb="FF00FF00"/>
      <name val="Arial"/>
    </font>
    <font>
      <b/>
      <color rgb="FF00FF00"/>
      <name val="Aptos Narrow"/>
      <scheme val="minor"/>
    </font>
    <font>
      <sz val="11.0"/>
      <color rgb="FF404040"/>
      <name val="Arial"/>
    </font>
    <font>
      <b/>
      <sz val="12.0"/>
      <color theme="1"/>
      <name val="Arial"/>
    </font>
    <font>
      <b/>
      <sz val="11.0"/>
      <color rgb="FF00FF00"/>
      <name val="Aptos Narrow"/>
      <scheme val="minor"/>
    </font>
    <font>
      <b/>
      <sz val="14.0"/>
      <color theme="1"/>
      <name val="Arial"/>
    </font>
    <font>
      <color rgb="FF000000"/>
      <name val="Arial"/>
    </font>
    <font>
      <color rgb="FF000000"/>
      <name val="Aptos Narrow"/>
      <scheme val="minor"/>
    </font>
    <font>
      <sz val="11.0"/>
      <color rgb="FF000000"/>
      <name val="Aptos Narrow"/>
      <scheme val="minor"/>
    </font>
    <font>
      <b/>
      <u/>
      <color rgb="FF0000FF"/>
    </font>
    <font>
      <sz val="11.0"/>
      <color rgb="FF404040"/>
      <name val="Quote-cjk-patch"/>
    </font>
    <font>
      <sz val="11.0"/>
      <color theme="1"/>
      <name val="Quote-cjk-patch"/>
    </font>
    <font>
      <color rgb="FF00FF00"/>
      <name val="Aptos Narrow"/>
      <scheme val="minor"/>
    </font>
    <font>
      <b/>
      <sz val="11.0"/>
      <color rgb="FF000000"/>
      <name val="Quote-cjk-patch"/>
    </font>
    <font>
      <sz val="11.0"/>
      <color rgb="FF000000"/>
      <name val="Quote-cjk-patch"/>
    </font>
    <font>
      <sz val="11.0"/>
      <color rgb="FF467886"/>
      <name val="Arial"/>
    </font>
    <font>
      <color rgb="FF467886"/>
      <name val="Arial"/>
    </font>
    <font>
      <color rgb="FF1155CC"/>
      <name val="Arial"/>
    </font>
    <font>
      <color rgb="FF0000FF"/>
    </font>
    <font>
      <color rgb="FF00FF00"/>
      <name val="Arial"/>
    </font>
    <font>
      <u/>
      <color theme="1"/>
      <name val="Aptos Narrow"/>
      <scheme val="minor"/>
    </font>
    <font>
      <u/>
      <color theme="1"/>
      <name val="Aptos Narrow"/>
      <scheme val="minor"/>
    </font>
    <font>
      <b/>
      <sz val="11.0"/>
      <color rgb="FF00FF00"/>
      <name val="Calibri"/>
    </font>
    <font>
      <sz val="11.0"/>
      <color rgb="FF000000"/>
      <name val="Calibri"/>
    </font>
    <font>
      <sz val="11.0"/>
      <color rgb="FF0000FF"/>
      <name val="Arial"/>
    </font>
    <font>
      <sz val="12.0"/>
      <color rgb="FF000000"/>
      <name val="Calibri"/>
    </font>
    <font>
      <u/>
      <sz val="11.0"/>
      <color rgb="FF000000"/>
      <name val="Arial"/>
    </font>
    <font>
      <u/>
      <color theme="1"/>
      <name val="Aptos Narrow"/>
      <scheme val="minor"/>
    </font>
    <font>
      <sz val="11.0"/>
      <color rgb="FF00FF00"/>
      <name val="Arial"/>
    </font>
    <font>
      <sz val="12.0"/>
      <color rgb="FF000000"/>
      <name val="Arial"/>
    </font>
    <font>
      <u/>
      <sz val="11.0"/>
      <color rgb="FF000000"/>
      <name val="Quote-cjk-patch"/>
    </font>
    <font>
      <u/>
      <color theme="1"/>
      <name val="Aptos Narrow"/>
      <scheme val="minor"/>
    </font>
    <font>
      <u/>
      <sz val="11.0"/>
      <color rgb="FF000000"/>
      <name val="Arial"/>
    </font>
    <font>
      <u/>
      <sz val="11.0"/>
      <color rgb="FF000000"/>
      <name val="Quote-cjk-patch"/>
    </font>
    <font>
      <u/>
      <sz val="11.0"/>
      <color rgb="FF000000"/>
      <name val="Quote-cjk-patch"/>
    </font>
    <font>
      <sz val="11.0"/>
      <color rgb="FF344054"/>
      <name val="&quot;Pangea Text&quot;"/>
    </font>
    <font>
      <color rgb="FF000000"/>
      <name val="LsMedium"/>
    </font>
    <font>
      <sz val="11.0"/>
      <color rgb="FF344054"/>
      <name val="Arial"/>
    </font>
  </fonts>
  <fills count="11">
    <fill>
      <patternFill patternType="none"/>
    </fill>
    <fill>
      <patternFill patternType="lightGray"/>
    </fill>
    <fill>
      <patternFill patternType="solid">
        <fgColor rgb="FF000000"/>
        <bgColor rgb="FF000000"/>
      </patternFill>
    </fill>
    <fill>
      <patternFill patternType="solid">
        <fgColor rgb="FFFF7474"/>
        <bgColor rgb="FFFF7474"/>
      </patternFill>
    </fill>
    <fill>
      <patternFill patternType="solid">
        <fgColor rgb="FFE49EDD"/>
        <bgColor rgb="FFE49EDD"/>
      </patternFill>
    </fill>
    <fill>
      <patternFill patternType="solid">
        <fgColor rgb="FFA6C9EB"/>
        <bgColor rgb="FFA6C9EB"/>
      </patternFill>
    </fill>
    <fill>
      <patternFill patternType="solid">
        <fgColor rgb="FFFFFFFF"/>
        <bgColor rgb="FFFFFFFF"/>
      </patternFill>
    </fill>
    <fill>
      <patternFill patternType="solid">
        <fgColor rgb="FFFF9900"/>
        <bgColor rgb="FFFF9900"/>
      </patternFill>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s>
  <borders count="12">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left/>
      <right/>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DDDDDD"/>
      </left>
      <right style="thin">
        <color rgb="FFDDDDDD"/>
      </right>
      <top style="thin">
        <color rgb="FFDDDDDD"/>
      </top>
      <bottom style="thin">
        <color rgb="FFDDDDDD"/>
      </bottom>
    </border>
    <border>
      <bottom style="thin">
        <color rgb="FFBBBBBB"/>
      </bottom>
    </border>
    <border>
      <bottom style="thin">
        <color rgb="FFE5E5E5"/>
      </bottom>
    </border>
    <border>
      <left style="thick">
        <color rgb="FFE5E5E5"/>
      </left>
      <right style="thick">
        <color rgb="FFE5E5E5"/>
      </right>
      <top style="medium">
        <color rgb="FFE5E5E5"/>
      </top>
      <bottom style="thin">
        <color rgb="FFE5E5E5"/>
      </bottom>
    </border>
    <border>
      <top style="thin">
        <color rgb="FFD8DDEA"/>
      </top>
    </border>
  </borders>
  <cellStyleXfs count="1">
    <xf borderId="0" fillId="0" fontId="0" numFmtId="0" applyAlignment="1" applyFont="1"/>
  </cellStyleXfs>
  <cellXfs count="4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5" numFmtId="0" xfId="0" applyFont="1"/>
    <xf borderId="0" fillId="0" fontId="6" numFmtId="0" xfId="0" applyAlignment="1" applyFont="1">
      <alignment readingOrder="0"/>
    </xf>
    <xf borderId="0" fillId="2" fontId="7" numFmtId="0" xfId="0" applyAlignment="1" applyFill="1" applyFont="1">
      <alignment readingOrder="0"/>
    </xf>
    <xf borderId="1" fillId="0" fontId="8" numFmtId="0" xfId="0" applyBorder="1" applyFont="1"/>
    <xf borderId="2" fillId="0" fontId="9" numFmtId="164" xfId="0" applyBorder="1" applyFont="1" applyNumberFormat="1"/>
    <xf borderId="0" fillId="0" fontId="9" numFmtId="164" xfId="0" applyFont="1" applyNumberFormat="1"/>
    <xf borderId="2" fillId="0" fontId="9" numFmtId="0" xfId="0" applyBorder="1" applyFont="1"/>
    <xf borderId="0" fillId="0" fontId="10" numFmtId="0" xfId="0" applyFont="1"/>
    <xf borderId="3" fillId="0" fontId="9" numFmtId="1" xfId="0" applyBorder="1" applyFont="1" applyNumberFormat="1"/>
    <xf borderId="0" fillId="0" fontId="9" numFmtId="1" xfId="0" applyFont="1" applyNumberFormat="1"/>
    <xf borderId="0" fillId="0" fontId="11" numFmtId="0" xfId="0" applyFont="1"/>
    <xf borderId="0" fillId="0" fontId="11" numFmtId="165" xfId="0" applyFont="1" applyNumberFormat="1"/>
    <xf borderId="2" fillId="0" fontId="11" numFmtId="165" xfId="0" applyBorder="1" applyFont="1" applyNumberFormat="1"/>
    <xf borderId="4" fillId="3" fontId="9" numFmtId="0" xfId="0" applyBorder="1" applyFill="1" applyFont="1"/>
    <xf borderId="4" fillId="3" fontId="11" numFmtId="0" xfId="0" applyBorder="1" applyFont="1"/>
    <xf borderId="4" fillId="3" fontId="12" numFmtId="0" xfId="0" applyAlignment="1" applyBorder="1" applyFont="1">
      <alignment readingOrder="0"/>
    </xf>
    <xf borderId="0" fillId="0" fontId="9" numFmtId="0" xfId="0" applyFont="1"/>
    <xf borderId="4" fillId="4" fontId="9" numFmtId="0" xfId="0" applyBorder="1" applyFill="1" applyFont="1"/>
    <xf borderId="4" fillId="5" fontId="9" numFmtId="0" xfId="0" applyBorder="1" applyFill="1" applyFont="1"/>
    <xf borderId="4" fillId="5" fontId="12" numFmtId="0" xfId="0" applyAlignment="1" applyBorder="1" applyFont="1">
      <alignment readingOrder="0"/>
    </xf>
    <xf borderId="5" fillId="0" fontId="11" numFmtId="0" xfId="0" applyBorder="1" applyFont="1"/>
    <xf borderId="6" fillId="0" fontId="11" numFmtId="166" xfId="0" applyBorder="1" applyFont="1" applyNumberFormat="1"/>
    <xf borderId="0" fillId="0" fontId="11" numFmtId="167" xfId="0" applyAlignment="1" applyFont="1" applyNumberFormat="1">
      <alignment horizontal="left"/>
    </xf>
    <xf borderId="0" fillId="0" fontId="11" numFmtId="166" xfId="0" applyFont="1" applyNumberFormat="1"/>
    <xf borderId="7" fillId="6" fontId="13" numFmtId="0" xfId="0" applyAlignment="1" applyBorder="1" applyFill="1" applyFont="1">
      <alignment horizontal="left" readingOrder="0"/>
    </xf>
    <xf borderId="7" fillId="6" fontId="14" numFmtId="0" xfId="0" applyAlignment="1" applyBorder="1" applyFont="1">
      <alignment horizontal="left" readingOrder="0"/>
    </xf>
    <xf borderId="0" fillId="0" fontId="15"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7" fillId="7" fontId="13" numFmtId="0" xfId="0" applyAlignment="1" applyBorder="1" applyFill="1" applyFont="1">
      <alignment horizontal="left" readingOrder="0"/>
    </xf>
    <xf borderId="0" fillId="6" fontId="14" numFmtId="0" xfId="0" applyAlignment="1" applyFont="1">
      <alignment readingOrder="0"/>
    </xf>
    <xf borderId="0" fillId="0" fontId="13" numFmtId="0" xfId="0" applyAlignment="1" applyFont="1">
      <alignment readingOrder="0"/>
    </xf>
    <xf borderId="0" fillId="6" fontId="13" numFmtId="0" xfId="0" applyAlignment="1" applyFont="1">
      <alignment readingOrder="0"/>
    </xf>
    <xf borderId="0" fillId="6" fontId="14" numFmtId="0" xfId="0" applyAlignment="1" applyFont="1">
      <alignment readingOrder="0"/>
    </xf>
    <xf borderId="0" fillId="0" fontId="13" numFmtId="0" xfId="0" applyFont="1"/>
    <xf borderId="0" fillId="6" fontId="13" numFmtId="0" xfId="0" applyAlignment="1" applyFont="1">
      <alignment readingOrder="0"/>
    </xf>
    <xf borderId="0" fillId="6" fontId="13" numFmtId="166" xfId="0" applyAlignment="1" applyFont="1" applyNumberFormat="1">
      <alignment horizontal="right" readingOrder="0"/>
    </xf>
    <xf borderId="0" fillId="0" fontId="13" numFmtId="166" xfId="0" applyFont="1" applyNumberFormat="1"/>
    <xf borderId="0" fillId="7" fontId="13" numFmtId="166" xfId="0" applyAlignment="1" applyFont="1" applyNumberFormat="1">
      <alignment horizontal="right" readingOrder="0"/>
    </xf>
    <xf borderId="0" fillId="6" fontId="13" numFmtId="0" xfId="0" applyAlignment="1" applyFont="1">
      <alignment horizontal="left" readingOrder="0"/>
    </xf>
    <xf borderId="0" fillId="6" fontId="16" numFmtId="0" xfId="0" applyAlignment="1" applyFont="1">
      <alignment horizontal="right"/>
    </xf>
    <xf borderId="0" fillId="2" fontId="7" numFmtId="0" xfId="0" applyAlignment="1" applyFont="1">
      <alignment readingOrder="0"/>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17" numFmtId="0" xfId="0" applyAlignment="1" applyFont="1">
      <alignment readingOrder="0" shrinkToFit="0" vertical="top" wrapText="1"/>
    </xf>
    <xf borderId="0" fillId="0" fontId="5" numFmtId="0" xfId="0" applyAlignment="1" applyFont="1">
      <alignment shrinkToFit="0" vertical="top" wrapText="1"/>
    </xf>
    <xf borderId="0" fillId="0" fontId="18" numFmtId="0" xfId="0" applyAlignment="1" applyFont="1">
      <alignment readingOrder="0" shrinkToFit="0" vertical="top" wrapText="1"/>
    </xf>
    <xf borderId="0" fillId="0" fontId="3" numFmtId="0" xfId="0" applyAlignment="1" applyFont="1">
      <alignment readingOrder="0" vertical="top"/>
    </xf>
    <xf borderId="0" fillId="0" fontId="5" numFmtId="0" xfId="0" applyAlignment="1" applyFont="1">
      <alignment vertical="top"/>
    </xf>
    <xf borderId="0" fillId="0" fontId="2" numFmtId="0" xfId="0" applyAlignment="1" applyFont="1">
      <alignment readingOrder="0" vertical="top"/>
    </xf>
    <xf borderId="0" fillId="2" fontId="19" numFmtId="0" xfId="0" applyAlignment="1" applyFont="1">
      <alignment readingOrder="0"/>
    </xf>
    <xf borderId="0" fillId="2" fontId="7" numFmtId="0" xfId="0" applyAlignment="1" applyFont="1">
      <alignment readingOrder="0" shrinkToFit="0" wrapText="1"/>
    </xf>
    <xf borderId="0" fillId="0" fontId="3" numFmtId="0" xfId="0" applyAlignment="1" applyFont="1">
      <alignment horizontal="left" readingOrder="0" shrinkToFit="0" vertical="top" wrapText="1"/>
    </xf>
    <xf borderId="0" fillId="0" fontId="4" numFmtId="0" xfId="0" applyAlignment="1" applyFont="1">
      <alignment readingOrder="0" shrinkToFit="0" vertical="top" wrapText="1"/>
    </xf>
    <xf borderId="8" fillId="2" fontId="20" numFmtId="0" xfId="0" applyAlignment="1" applyBorder="1" applyFont="1">
      <alignment horizontal="left" readingOrder="0"/>
    </xf>
    <xf borderId="0" fillId="2" fontId="7" numFmtId="0" xfId="0" applyAlignment="1" applyFont="1">
      <alignment readingOrder="0" vertical="top"/>
    </xf>
    <xf borderId="0" fillId="0" fontId="5" numFmtId="0" xfId="0" applyAlignment="1" applyFont="1">
      <alignment readingOrder="0"/>
    </xf>
    <xf borderId="0" fillId="0" fontId="3" numFmtId="166" xfId="0" applyAlignment="1" applyFont="1" applyNumberFormat="1">
      <alignment readingOrder="0"/>
    </xf>
    <xf borderId="0" fillId="0" fontId="5" numFmtId="166" xfId="0" applyAlignment="1" applyFont="1" applyNumberFormat="1">
      <alignment readingOrder="0"/>
    </xf>
    <xf borderId="0" fillId="0" fontId="5" numFmtId="0" xfId="0" applyAlignment="1" applyFont="1">
      <alignment shrinkToFit="0" wrapText="1"/>
    </xf>
    <xf borderId="9" fillId="6" fontId="13" numFmtId="0" xfId="0" applyAlignment="1" applyBorder="1" applyFont="1">
      <alignment readingOrder="0"/>
    </xf>
    <xf borderId="9" fillId="6" fontId="13" numFmtId="0" xfId="0" applyAlignment="1" applyBorder="1" applyFont="1">
      <alignment horizontal="left" readingOrder="0"/>
    </xf>
    <xf borderId="0" fillId="0" fontId="21" numFmtId="0" xfId="0" applyAlignment="1" applyFont="1">
      <alignment readingOrder="0"/>
    </xf>
    <xf borderId="0" fillId="0" fontId="3" numFmtId="0" xfId="0" applyAlignment="1" applyFont="1">
      <alignment horizontal="left" readingOrder="0"/>
    </xf>
    <xf borderId="0" fillId="0" fontId="21" numFmtId="0" xfId="0" applyAlignment="1" applyFont="1">
      <alignment horizontal="center" readingOrder="0"/>
    </xf>
    <xf borderId="0" fillId="0" fontId="5" numFmtId="165" xfId="0" applyAlignment="1" applyFont="1" applyNumberFormat="1">
      <alignment readingOrder="0"/>
    </xf>
    <xf borderId="0" fillId="0" fontId="22" numFmtId="0" xfId="0" applyAlignment="1" applyFont="1">
      <alignment readingOrder="0"/>
    </xf>
    <xf borderId="0" fillId="6" fontId="23" numFmtId="0" xfId="0" applyAlignment="1" applyFont="1">
      <alignment horizontal="center"/>
    </xf>
    <xf borderId="0" fillId="0" fontId="5" numFmtId="0" xfId="0" applyAlignment="1" applyFont="1">
      <alignment horizontal="left"/>
    </xf>
    <xf borderId="0" fillId="6" fontId="23" numFmtId="0" xfId="0" applyAlignment="1" applyFont="1">
      <alignment horizontal="left"/>
    </xf>
    <xf borderId="0" fillId="6" fontId="23" numFmtId="0" xfId="0" applyAlignment="1" applyFont="1">
      <alignment horizontal="left" readingOrder="0"/>
    </xf>
    <xf borderId="0" fillId="6" fontId="24" numFmtId="0" xfId="0" applyAlignment="1" applyFont="1">
      <alignment horizontal="center" readingOrder="0"/>
    </xf>
    <xf borderId="0" fillId="6" fontId="25" numFmtId="0" xfId="0" applyAlignment="1" applyFont="1">
      <alignment horizontal="center" readingOrder="0"/>
    </xf>
    <xf borderId="0" fillId="6" fontId="26" numFmtId="0" xfId="0" applyAlignment="1" applyFont="1">
      <alignment horizontal="left" readingOrder="0"/>
    </xf>
    <xf borderId="0" fillId="6" fontId="27" numFmtId="0" xfId="0" applyAlignment="1" applyFont="1">
      <alignment horizontal="center" readingOrder="0"/>
    </xf>
    <xf borderId="0" fillId="6" fontId="28" numFmtId="0" xfId="0" applyAlignment="1" applyFont="1">
      <alignment horizontal="center"/>
    </xf>
    <xf borderId="0" fillId="6" fontId="28" numFmtId="0" xfId="0" applyAlignment="1" applyFont="1">
      <alignment horizontal="center" readingOrder="0"/>
    </xf>
    <xf borderId="0" fillId="6" fontId="29" numFmtId="0" xfId="0" applyAlignment="1" applyFont="1">
      <alignment horizontal="center" readingOrder="0"/>
    </xf>
    <xf borderId="0" fillId="6" fontId="29" numFmtId="0" xfId="0" applyAlignment="1" applyFont="1">
      <alignment horizontal="center"/>
    </xf>
    <xf borderId="0" fillId="6" fontId="30" numFmtId="0" xfId="0" applyAlignment="1" applyFont="1">
      <alignment horizontal="left" readingOrder="0"/>
    </xf>
    <xf borderId="0" fillId="6" fontId="30" numFmtId="0" xfId="0" applyAlignment="1" applyFont="1">
      <alignment horizontal="left"/>
    </xf>
    <xf borderId="0" fillId="0" fontId="31" numFmtId="0" xfId="0" applyAlignment="1" applyFont="1">
      <alignment horizontal="center" shrinkToFit="0" wrapText="0"/>
    </xf>
    <xf borderId="0" fillId="6" fontId="32" numFmtId="0" xfId="0" applyAlignment="1" applyFont="1">
      <alignment horizontal="right" readingOrder="0" shrinkToFit="0" vertical="top" wrapText="0"/>
    </xf>
    <xf borderId="0" fillId="6" fontId="32" numFmtId="0" xfId="0" applyAlignment="1" applyFont="1">
      <alignment horizontal="right" shrinkToFit="0" vertical="top" wrapText="0"/>
    </xf>
    <xf borderId="0" fillId="6" fontId="33" numFmtId="0" xfId="0" applyAlignment="1" applyFont="1">
      <alignment readingOrder="0"/>
    </xf>
    <xf borderId="0" fillId="2" fontId="34" numFmtId="0" xfId="0" applyAlignment="1" applyFont="1">
      <alignment readingOrder="0"/>
    </xf>
    <xf borderId="0" fillId="0" fontId="35" numFmtId="0" xfId="0" applyAlignment="1" applyFont="1">
      <alignment readingOrder="0" vertical="top"/>
    </xf>
    <xf borderId="0" fillId="0" fontId="12" numFmtId="0" xfId="0" applyAlignment="1" applyFont="1">
      <alignment readingOrder="0" shrinkToFit="0" vertical="top" wrapText="1"/>
    </xf>
    <xf borderId="0" fillId="0" fontId="0" numFmtId="0" xfId="0" applyFont="1"/>
    <xf borderId="0" fillId="0" fontId="12" numFmtId="0" xfId="0" applyAlignment="1" applyFont="1">
      <alignment readingOrder="0" vertical="top"/>
    </xf>
    <xf borderId="0" fillId="0" fontId="36" numFmtId="0" xfId="0" applyAlignment="1" applyFont="1">
      <alignment readingOrder="0"/>
    </xf>
    <xf borderId="0" fillId="0" fontId="35" numFmtId="0" xfId="0" applyAlignment="1" applyFont="1">
      <alignment readingOrder="0"/>
    </xf>
    <xf borderId="0" fillId="0" fontId="21" numFmtId="0" xfId="0" applyAlignment="1" applyFont="1">
      <alignment readingOrder="0" shrinkToFit="0" vertical="top" wrapText="1"/>
    </xf>
    <xf borderId="0" fillId="6" fontId="37" numFmtId="0" xfId="0" applyAlignment="1" applyFont="1">
      <alignment readingOrder="0"/>
    </xf>
    <xf borderId="0" fillId="0" fontId="5" numFmtId="0" xfId="0" applyAlignment="1" applyFont="1">
      <alignment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2" fontId="38" numFmtId="0" xfId="0" applyAlignment="1" applyFont="1">
      <alignment readingOrder="0"/>
    </xf>
    <xf borderId="0" fillId="0" fontId="12" numFmtId="0" xfId="0" applyFont="1"/>
    <xf borderId="0" fillId="2" fontId="39" numFmtId="0" xfId="0" applyAlignment="1" applyFont="1">
      <alignment readingOrder="0" vertical="top"/>
    </xf>
    <xf borderId="0" fillId="6" fontId="3" numFmtId="0" xfId="0" applyAlignment="1" applyFont="1">
      <alignment readingOrder="0" shrinkToFit="0" vertical="top" wrapText="1"/>
    </xf>
    <xf borderId="0" fillId="6" fontId="12" numFmtId="0" xfId="0" applyFont="1"/>
    <xf borderId="0" fillId="2" fontId="39" numFmtId="0" xfId="0" applyAlignment="1" applyFont="1">
      <alignment readingOrder="0"/>
    </xf>
    <xf borderId="0" fillId="6" fontId="40" numFmtId="0" xfId="0" applyAlignment="1" applyFont="1">
      <alignment horizontal="left" readingOrder="0"/>
    </xf>
    <xf borderId="0" fillId="0" fontId="12" numFmtId="0" xfId="0" applyAlignment="1" applyFont="1">
      <alignment readingOrder="0"/>
    </xf>
    <xf borderId="0" fillId="0" fontId="41" numFmtId="0" xfId="0" applyAlignment="1" applyFont="1">
      <alignment readingOrder="0"/>
    </xf>
    <xf borderId="0" fillId="2" fontId="20" numFmtId="0" xfId="0" applyAlignment="1" applyFont="1">
      <alignment readingOrder="0"/>
    </xf>
    <xf borderId="0" fillId="0" fontId="12" numFmtId="0" xfId="0" applyAlignment="1" applyFont="1">
      <alignment shrinkToFit="0" vertical="top" wrapText="1"/>
    </xf>
    <xf borderId="0" fillId="2" fontId="42" numFmtId="0" xfId="0" applyAlignment="1" applyFont="1">
      <alignment readingOrder="0"/>
    </xf>
    <xf borderId="0" fillId="0" fontId="12" numFmtId="0" xfId="0" applyAlignment="1" applyFont="1">
      <alignment vertical="top"/>
    </xf>
    <xf borderId="0" fillId="8" fontId="12" numFmtId="0" xfId="0" applyAlignment="1" applyFill="1" applyFont="1">
      <alignment readingOrder="0" shrinkToFit="0" vertical="top" wrapText="1"/>
    </xf>
    <xf borderId="0" fillId="0" fontId="43" numFmtId="0" xfId="0" applyAlignment="1" applyFont="1">
      <alignment readingOrder="0"/>
    </xf>
    <xf borderId="0" fillId="6" fontId="13" numFmtId="0" xfId="0" applyAlignment="1" applyFont="1">
      <alignment readingOrder="0" shrinkToFit="0" vertical="top" wrapText="1"/>
    </xf>
    <xf borderId="0" fillId="2" fontId="5" numFmtId="0" xfId="0" applyFont="1"/>
    <xf borderId="0" fillId="2" fontId="39" numFmtId="0" xfId="0" applyAlignment="1" applyFont="1">
      <alignment horizontal="center" readingOrder="0" shrinkToFit="0" vertical="top" wrapText="1"/>
    </xf>
    <xf borderId="0" fillId="2" fontId="7" numFmtId="0" xfId="0" applyAlignment="1" applyFont="1">
      <alignment horizontal="center" readingOrder="0" shrinkToFit="0" vertical="top" wrapText="1"/>
    </xf>
    <xf borderId="0" fillId="0" fontId="44" numFmtId="0" xfId="0" applyAlignment="1" applyFont="1">
      <alignment horizontal="left" readingOrder="0" shrinkToFit="0" vertical="top" wrapText="1"/>
    </xf>
    <xf borderId="0" fillId="0" fontId="45" numFmtId="0" xfId="0" applyAlignment="1" applyFont="1">
      <alignment horizontal="left" readingOrder="0" shrinkToFit="0" vertical="top" wrapText="1"/>
    </xf>
    <xf borderId="0" fillId="0" fontId="45"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46" numFmtId="0" xfId="0" applyAlignment="1" applyFont="1">
      <alignment horizontal="left" readingOrder="0" shrinkToFit="0" vertical="top" wrapText="1"/>
    </xf>
    <xf borderId="0" fillId="6" fontId="13" numFmtId="0" xfId="0" applyAlignment="1" applyFont="1">
      <alignment horizontal="left" readingOrder="0" shrinkToFit="0" vertical="top" wrapText="1"/>
    </xf>
    <xf borderId="0" fillId="0" fontId="37" numFmtId="0" xfId="0" applyAlignment="1" applyFont="1">
      <alignment horizontal="left" readingOrder="0" shrinkToFit="0" vertical="top" wrapText="1"/>
    </xf>
    <xf borderId="0" fillId="6" fontId="44" numFmtId="0" xfId="0" applyAlignment="1" applyFont="1">
      <alignment readingOrder="0" shrinkToFit="0" vertical="top" wrapText="1"/>
    </xf>
    <xf borderId="0" fillId="6" fontId="5" numFmtId="0" xfId="0" applyFont="1"/>
    <xf borderId="0" fillId="0" fontId="14" numFmtId="0" xfId="0" applyAlignment="1" applyFont="1">
      <alignment horizontal="left" readingOrder="0" shrinkToFit="0" vertical="top" wrapText="1"/>
    </xf>
    <xf borderId="0" fillId="6" fontId="7" numFmtId="0" xfId="0" applyAlignment="1" applyFont="1">
      <alignment readingOrder="0" shrinkToFit="0" vertical="top" wrapText="1"/>
    </xf>
    <xf borderId="0" fillId="2" fontId="7" numFmtId="0" xfId="0" applyAlignment="1" applyFont="1">
      <alignment readingOrder="0" shrinkToFit="0" vertical="top" wrapText="1"/>
    </xf>
    <xf borderId="0" fillId="0" fontId="0" numFmtId="0" xfId="0" applyFont="1"/>
    <xf borderId="0" fillId="2" fontId="42" numFmtId="0" xfId="0" applyAlignment="1" applyFont="1">
      <alignment readingOrder="0" shrinkToFit="0" vertical="top" wrapText="0"/>
    </xf>
    <xf borderId="0" fillId="2" fontId="5" numFmtId="0" xfId="0" applyAlignment="1" applyFont="1">
      <alignment shrinkToFit="0" vertical="top" wrapText="1"/>
    </xf>
    <xf borderId="0" fillId="2" fontId="20" numFmtId="0" xfId="0" applyAlignment="1" applyFont="1">
      <alignment readingOrder="0" shrinkToFit="0" vertical="top"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0" numFmtId="0" xfId="0" applyAlignment="1" applyFont="1">
      <alignment readingOrder="0"/>
    </xf>
    <xf borderId="0" fillId="0" fontId="0" numFmtId="0" xfId="0" applyAlignment="1" applyFont="1">
      <alignment horizontal="center" readingOrder="0"/>
    </xf>
    <xf borderId="0" fillId="2" fontId="42" numFmtId="0" xfId="0" applyAlignment="1" applyFont="1">
      <alignment horizontal="left" readingOrder="0" vertical="top"/>
    </xf>
    <xf borderId="0" fillId="0" fontId="5" numFmtId="0" xfId="0" applyAlignment="1" applyFont="1">
      <alignment readingOrder="0" shrinkToFit="0" vertical="top" wrapText="1"/>
    </xf>
    <xf borderId="0" fillId="0" fontId="3" numFmtId="166" xfId="0" applyAlignment="1" applyFont="1" applyNumberFormat="1">
      <alignment horizontal="left" readingOrder="0" shrinkToFit="0" vertical="top" wrapText="1"/>
    </xf>
    <xf borderId="0" fillId="6" fontId="44" numFmtId="0" xfId="0" applyAlignment="1" applyFont="1">
      <alignment horizontal="left" readingOrder="0" vertical="top"/>
    </xf>
    <xf borderId="0" fillId="0" fontId="0" numFmtId="0" xfId="0" applyAlignment="1" applyFont="1">
      <alignment horizontal="left" readingOrder="0" vertical="top"/>
    </xf>
    <xf borderId="0" fillId="0" fontId="12" numFmtId="0" xfId="0" applyAlignment="1" applyFont="1">
      <alignment horizontal="left" readingOrder="0" vertical="top"/>
    </xf>
    <xf borderId="0" fillId="0" fontId="3" numFmtId="166" xfId="0" applyAlignment="1" applyFont="1" applyNumberFormat="1">
      <alignment horizontal="left" readingOrder="0" shrinkToFit="0" vertical="top" wrapText="1"/>
    </xf>
    <xf borderId="0" fillId="0" fontId="5" numFmtId="0" xfId="0" applyAlignment="1" applyFont="1">
      <alignment readingOrder="0" vertical="top"/>
    </xf>
    <xf borderId="0" fillId="0" fontId="47" numFmtId="0" xfId="0" applyAlignment="1" applyFont="1">
      <alignment readingOrder="0" vertical="top"/>
    </xf>
    <xf borderId="0" fillId="0" fontId="0" numFmtId="0" xfId="0" applyAlignment="1" applyFont="1">
      <alignment vertical="top"/>
    </xf>
    <xf borderId="0" fillId="0" fontId="0" numFmtId="0" xfId="0" applyAlignment="1" applyFont="1">
      <alignment shrinkToFit="0" vertical="top" wrapText="1"/>
    </xf>
    <xf borderId="0" fillId="0" fontId="35" numFmtId="0" xfId="0" applyAlignment="1" applyFont="1">
      <alignment horizontal="center" readingOrder="0"/>
    </xf>
    <xf borderId="8" fillId="6" fontId="48" numFmtId="0" xfId="0" applyAlignment="1" applyBorder="1" applyFont="1">
      <alignment horizontal="left" readingOrder="0"/>
    </xf>
    <xf borderId="0" fillId="0" fontId="0" numFmtId="0" xfId="0" applyAlignment="1" applyFont="1">
      <alignment horizontal="left" readingOrder="0"/>
    </xf>
    <xf borderId="0" fillId="0" fontId="0" numFmtId="0" xfId="0" applyAlignment="1" applyFont="1">
      <alignment readingOrder="0" vertical="top"/>
    </xf>
    <xf borderId="9" fillId="6" fontId="48" numFmtId="0" xfId="0" applyAlignment="1" applyBorder="1" applyFont="1">
      <alignment readingOrder="0"/>
    </xf>
    <xf borderId="10" fillId="0" fontId="49" numFmtId="0" xfId="0" applyAlignment="1" applyBorder="1" applyFont="1">
      <alignment readingOrder="0"/>
    </xf>
    <xf borderId="0" fillId="0" fontId="12" numFmtId="166" xfId="0" applyAlignment="1" applyFont="1" applyNumberFormat="1">
      <alignment readingOrder="0" shrinkToFit="0" vertical="top" wrapText="1"/>
    </xf>
    <xf borderId="0" fillId="0" fontId="21" numFmtId="0" xfId="0" applyFont="1"/>
    <xf borderId="0" fillId="0" fontId="2" numFmtId="0" xfId="0" applyAlignment="1" applyFont="1">
      <alignment horizontal="left" readingOrder="0"/>
    </xf>
    <xf borderId="0" fillId="0" fontId="21" numFmtId="0" xfId="0" applyAlignment="1" applyFont="1">
      <alignment horizontal="left" shrinkToFit="0" vertical="top" wrapText="1"/>
    </xf>
    <xf borderId="0" fillId="2" fontId="50" numFmtId="0" xfId="0" applyAlignment="1" applyFont="1">
      <alignment vertical="top"/>
    </xf>
    <xf borderId="0" fillId="2" fontId="50" numFmtId="0" xfId="0" applyFont="1"/>
    <xf borderId="0" fillId="0" fontId="5" numFmtId="0" xfId="0" applyAlignment="1" applyFont="1">
      <alignment horizontal="left" shrinkToFit="0" vertical="top" wrapText="1"/>
    </xf>
    <xf borderId="0" fillId="0" fontId="9" numFmtId="0" xfId="0" applyAlignment="1" applyFont="1">
      <alignment vertical="top"/>
    </xf>
    <xf borderId="0" fillId="2" fontId="39" numFmtId="0" xfId="0" applyAlignment="1" applyFont="1">
      <alignment horizontal="left" readingOrder="0" shrinkToFit="0" vertical="top" wrapText="1"/>
    </xf>
    <xf borderId="0" fillId="2" fontId="7"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9" fontId="5" numFmtId="0" xfId="0" applyAlignment="1" applyFill="1" applyFont="1">
      <alignment horizontal="left" readingOrder="0" shrinkToFit="0" vertical="top" wrapText="1"/>
    </xf>
    <xf borderId="0" fillId="9" fontId="3" numFmtId="0" xfId="0" applyAlignment="1" applyFont="1">
      <alignment horizontal="left" readingOrder="0" shrinkToFit="0" vertical="top" wrapText="1"/>
    </xf>
    <xf borderId="0" fillId="2" fontId="39" numFmtId="0" xfId="0" applyAlignment="1" applyFont="1">
      <alignment readingOrder="0" shrinkToFit="0" vertical="top" wrapText="1"/>
    </xf>
    <xf borderId="0" fillId="2" fontId="20" numFmtId="0" xfId="0" applyAlignment="1" applyFont="1">
      <alignment horizontal="left" readingOrder="0" shrinkToFit="0" vertical="top" wrapText="1"/>
    </xf>
    <xf borderId="0" fillId="6" fontId="51" numFmtId="0" xfId="0" applyAlignment="1" applyFont="1">
      <alignment readingOrder="0" vertical="top"/>
    </xf>
    <xf borderId="0" fillId="6" fontId="52" numFmtId="0" xfId="0" applyAlignment="1" applyFont="1">
      <alignment readingOrder="0" vertical="top"/>
    </xf>
    <xf borderId="0" fillId="0" fontId="12" numFmtId="0" xfId="0" applyAlignment="1" applyFont="1">
      <alignment vertical="top"/>
    </xf>
    <xf borderId="0" fillId="6" fontId="52" numFmtId="0" xfId="0" applyAlignment="1" applyFont="1">
      <alignment vertical="top"/>
    </xf>
    <xf borderId="0" fillId="6" fontId="12" numFmtId="0" xfId="0" applyAlignment="1" applyFont="1">
      <alignment vertical="top"/>
    </xf>
    <xf borderId="0" fillId="6" fontId="13" numFmtId="0" xfId="0" applyAlignment="1" applyFont="1">
      <alignment readingOrder="0" vertical="top"/>
    </xf>
    <xf borderId="0" fillId="0" fontId="9" numFmtId="0" xfId="0" applyAlignment="1" applyFont="1">
      <alignment horizontal="left" shrinkToFit="0" vertical="top" wrapText="1"/>
    </xf>
    <xf borderId="0" fillId="0" fontId="9" numFmtId="0" xfId="0" applyAlignment="1" applyFont="1">
      <alignment vertical="top"/>
    </xf>
    <xf borderId="0" fillId="0" fontId="12" numFmtId="0" xfId="0" applyAlignment="1" applyFont="1">
      <alignment vertical="top"/>
    </xf>
    <xf borderId="0" fillId="0" fontId="12" numFmtId="0" xfId="0" applyAlignment="1" applyFont="1">
      <alignment shrinkToFit="0" vertical="top" wrapText="1"/>
    </xf>
    <xf borderId="0" fillId="0" fontId="53" numFmtId="0" xfId="0" applyAlignment="1" applyFont="1">
      <alignment vertical="top"/>
    </xf>
    <xf borderId="0" fillId="6" fontId="12" numFmtId="0" xfId="0" applyAlignment="1" applyFont="1">
      <alignment readingOrder="0" shrinkToFit="0" vertical="top" wrapText="1"/>
    </xf>
    <xf borderId="0" fillId="6" fontId="9" numFmtId="0" xfId="0" applyAlignment="1" applyFont="1">
      <alignment vertical="top"/>
    </xf>
    <xf borderId="0" fillId="0" fontId="12" numFmtId="0" xfId="0" applyAlignment="1" applyFont="1">
      <alignment horizontal="left" shrinkToFit="0" vertical="top" wrapText="1"/>
    </xf>
    <xf borderId="0" fillId="0" fontId="12" numFmtId="0" xfId="0" applyAlignment="1" applyFont="1">
      <alignment vertical="top"/>
    </xf>
    <xf borderId="0" fillId="6" fontId="51" numFmtId="0" xfId="0" applyAlignment="1" applyFont="1">
      <alignment horizontal="left" readingOrder="0" vertical="top"/>
    </xf>
    <xf borderId="9" fillId="6" fontId="13" numFmtId="0" xfId="0" applyAlignment="1" applyBorder="1" applyFont="1">
      <alignment readingOrder="0" vertical="top"/>
    </xf>
    <xf borderId="9" fillId="6" fontId="52" numFmtId="0" xfId="0" applyAlignment="1" applyBorder="1" applyFont="1">
      <alignment readingOrder="0" vertical="top"/>
    </xf>
    <xf borderId="0" fillId="6" fontId="3" numFmtId="0" xfId="0" applyAlignment="1" applyFont="1">
      <alignment readingOrder="0"/>
    </xf>
    <xf borderId="9" fillId="6" fontId="9" numFmtId="0" xfId="0" applyAlignment="1" applyBorder="1" applyFont="1">
      <alignment vertical="top"/>
    </xf>
    <xf borderId="0" fillId="0" fontId="15" numFmtId="0" xfId="0" applyAlignment="1" applyFont="1">
      <alignment vertical="top"/>
    </xf>
    <xf borderId="0" fillId="0" fontId="3" numFmtId="0" xfId="0" applyAlignment="1" applyFont="1">
      <alignment horizontal="left" readingOrder="0" vertical="top"/>
    </xf>
    <xf borderId="9" fillId="6" fontId="52" numFmtId="0" xfId="0" applyAlignment="1" applyBorder="1" applyFont="1">
      <alignment vertical="top"/>
    </xf>
    <xf borderId="9" fillId="6" fontId="13" numFmtId="0" xfId="0" applyAlignment="1" applyBorder="1" applyFont="1">
      <alignment horizontal="left" readingOrder="0" vertical="top"/>
    </xf>
    <xf borderId="9" fillId="6" fontId="51" numFmtId="0" xfId="0" applyAlignment="1" applyBorder="1" applyFont="1">
      <alignment readingOrder="0" vertical="top"/>
    </xf>
    <xf borderId="0" fillId="0" fontId="53" numFmtId="0" xfId="0" applyAlignment="1" applyFont="1">
      <alignment vertical="bottom"/>
    </xf>
    <xf borderId="0" fillId="0" fontId="12" numFmtId="0" xfId="0" applyAlignment="1" applyFont="1">
      <alignment vertical="bottom"/>
    </xf>
    <xf borderId="0" fillId="0" fontId="12" numFmtId="0" xfId="0" applyAlignment="1" applyFont="1">
      <alignment vertical="bottom"/>
    </xf>
    <xf borderId="0" fillId="0" fontId="5" numFmtId="0" xfId="0" applyAlignment="1" applyFont="1">
      <alignment horizontal="left" vertical="top"/>
    </xf>
    <xf borderId="0" fillId="0" fontId="53" numFmtId="0" xfId="0" applyAlignment="1" applyFont="1">
      <alignment vertical="bottom"/>
    </xf>
    <xf borderId="9" fillId="6" fontId="52" numFmtId="0" xfId="0" applyAlignment="1" applyBorder="1" applyFont="1">
      <alignment vertical="top"/>
    </xf>
    <xf borderId="0" fillId="6" fontId="44" numFmtId="0" xfId="0" applyAlignment="1" applyFont="1">
      <alignment readingOrder="0" vertical="top"/>
    </xf>
    <xf borderId="0" fillId="2" fontId="7" numFmtId="0" xfId="0" applyAlignment="1" applyFont="1">
      <alignment horizontal="left" readingOrder="0" vertical="top"/>
    </xf>
    <xf borderId="0" fillId="2" fontId="7" numFmtId="0" xfId="0" applyAlignment="1" applyFont="1">
      <alignment horizontal="left" readingOrder="0" shrinkToFit="0" vertical="top" wrapText="1"/>
    </xf>
    <xf borderId="0" fillId="2" fontId="7" numFmtId="0" xfId="0" applyAlignment="1" applyFont="1">
      <alignment horizontal="left" readingOrder="0" shrinkToFit="0" vertical="top" wrapText="0"/>
    </xf>
    <xf borderId="0" fillId="0" fontId="54" numFmtId="0" xfId="0" applyAlignment="1" applyFont="1">
      <alignment horizontal="left" readingOrder="0" shrinkToFit="0" vertical="top" wrapText="1"/>
    </xf>
    <xf quotePrefix="1" borderId="0" fillId="0" fontId="3" numFmtId="0" xfId="0" applyAlignment="1" applyFont="1">
      <alignment horizontal="left" readingOrder="0" shrinkToFit="0" vertical="top" wrapText="0"/>
    </xf>
    <xf borderId="0" fillId="0"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readingOrder="0" vertical="top"/>
    </xf>
    <xf borderId="0" fillId="0" fontId="55" numFmtId="0" xfId="0" applyAlignment="1" applyFont="1">
      <alignment horizontal="left" readingOrder="0" shrinkToFit="0" vertical="top" wrapText="1"/>
    </xf>
    <xf borderId="0" fillId="9" fontId="5" numFmtId="0" xfId="0" applyAlignment="1" applyFont="1">
      <alignment horizontal="left" shrinkToFit="0" vertical="top" wrapText="1"/>
    </xf>
    <xf borderId="0" fillId="9" fontId="3" numFmtId="0" xfId="0" applyAlignment="1" applyFont="1">
      <alignment readingOrder="0" shrinkToFit="0" vertical="top" wrapText="1"/>
    </xf>
    <xf borderId="0" fillId="9" fontId="5" numFmtId="0" xfId="0" applyAlignment="1" applyFont="1">
      <alignment shrinkToFit="0" vertical="top" wrapText="1"/>
    </xf>
    <xf borderId="0" fillId="9" fontId="4" numFmtId="0" xfId="0" applyAlignment="1" applyFont="1">
      <alignment horizontal="left" readingOrder="0" shrinkToFit="0" vertical="top" wrapText="1"/>
    </xf>
    <xf quotePrefix="1" borderId="0" fillId="9" fontId="3" numFmtId="0" xfId="0" applyAlignment="1" applyFont="1">
      <alignment horizontal="left" readingOrder="0" shrinkToFit="0" vertical="top" wrapText="0"/>
    </xf>
    <xf borderId="0" fillId="9" fontId="5" numFmtId="0" xfId="0" applyAlignment="1" applyFont="1">
      <alignment readingOrder="0" shrinkToFit="0" vertical="top" wrapText="1"/>
    </xf>
    <xf borderId="0" fillId="0" fontId="5" numFmtId="0" xfId="0" applyAlignment="1" applyFont="1">
      <alignment horizontal="center" readingOrder="0" shrinkToFit="0" vertical="top" wrapText="1"/>
    </xf>
    <xf borderId="0" fillId="0" fontId="21" numFmtId="0" xfId="0" applyAlignment="1" applyFont="1">
      <alignment horizontal="left" readingOrder="0" shrinkToFit="0" vertical="top" wrapText="1"/>
    </xf>
    <xf borderId="0" fillId="0" fontId="4" numFmtId="0" xfId="0" applyAlignment="1" applyFont="1">
      <alignment horizontal="left" readingOrder="0" vertical="top"/>
    </xf>
    <xf borderId="0" fillId="0" fontId="5" numFmtId="0" xfId="0" applyAlignment="1" applyFont="1">
      <alignment horizontal="right" readingOrder="0" shrinkToFit="0" vertical="top" wrapText="1"/>
    </xf>
    <xf quotePrefix="1" borderId="0" fillId="0" fontId="3" numFmtId="0" xfId="0" applyAlignment="1" applyFont="1">
      <alignment readingOrder="0" shrinkToFit="0" vertical="top" wrapText="0"/>
    </xf>
    <xf quotePrefix="1" borderId="0" fillId="0" fontId="3" numFmtId="0" xfId="0" applyAlignment="1" applyFont="1">
      <alignment horizontal="left" readingOrder="0" shrinkToFit="0" vertical="top" wrapText="1"/>
    </xf>
    <xf quotePrefix="1" borderId="0" fillId="0" fontId="3" numFmtId="0" xfId="0" applyAlignment="1" applyFont="1">
      <alignment readingOrder="0" shrinkToFit="0" vertical="top" wrapText="1"/>
    </xf>
    <xf quotePrefix="1" borderId="0" fillId="0" fontId="3" numFmtId="0" xfId="0" applyAlignment="1" applyFont="1">
      <alignment readingOrder="0" shrinkToFit="0" vertical="top" wrapText="1"/>
    </xf>
    <xf quotePrefix="1" borderId="0" fillId="0" fontId="3" numFmtId="0" xfId="0" applyAlignment="1" applyFont="1">
      <alignment readingOrder="0" vertical="top"/>
    </xf>
    <xf borderId="0" fillId="0" fontId="5" numFmtId="0" xfId="0" applyAlignment="1" applyFont="1">
      <alignment horizontal="left" shrinkToFit="0" vertical="top" wrapText="1"/>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6"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5" numFmtId="0" xfId="0" applyAlignment="1" applyFont="1">
      <alignment readingOrder="0" shrinkToFit="0" vertical="top" wrapText="1"/>
    </xf>
    <xf borderId="7" fillId="0" fontId="12" numFmtId="0" xfId="0" applyAlignment="1" applyBorder="1" applyFont="1">
      <alignment readingOrder="0" shrinkToFit="0" vertical="top" wrapText="1"/>
    </xf>
    <xf borderId="0" fillId="0" fontId="5" numFmtId="0" xfId="0" applyAlignment="1" applyFont="1">
      <alignment horizontal="right" readingOrder="0" shrinkToFit="0" vertical="top" wrapText="1"/>
    </xf>
    <xf quotePrefix="1" borderId="0" fillId="0" fontId="3" numFmtId="0" xfId="0" applyAlignment="1" applyFont="1">
      <alignment horizontal="left" readingOrder="0" shrinkToFit="0" vertical="top" wrapText="1"/>
    </xf>
    <xf borderId="0" fillId="0" fontId="21" numFmtId="0" xfId="0" applyAlignment="1" applyFont="1">
      <alignment horizontal="right" readingOrder="0" shrinkToFit="0" vertical="top" wrapText="1"/>
    </xf>
    <xf borderId="0" fillId="0" fontId="3" numFmtId="0" xfId="0" applyAlignment="1" applyFont="1">
      <alignment readingOrder="0" shrinkToFit="0" vertical="top" wrapText="1"/>
    </xf>
    <xf borderId="0" fillId="6" fontId="5" numFmtId="0" xfId="0" applyAlignment="1" applyFont="1">
      <alignment horizontal="left" shrinkToFit="0" vertical="top" wrapText="1"/>
    </xf>
    <xf borderId="0" fillId="6" fontId="7" numFmtId="0" xfId="0" applyAlignment="1" applyFont="1">
      <alignment horizontal="left" readingOrder="0" shrinkToFit="0" vertical="top" wrapText="1"/>
    </xf>
    <xf borderId="0" fillId="6" fontId="7" numFmtId="0" xfId="0" applyAlignment="1" applyFont="1">
      <alignment horizontal="left" readingOrder="0" shrinkToFit="0" vertical="top" wrapText="1"/>
    </xf>
    <xf borderId="0" fillId="6" fontId="7" numFmtId="0" xfId="0" applyAlignment="1" applyFont="1">
      <alignment horizontal="left" readingOrder="0" shrinkToFit="0" vertical="top" wrapText="0"/>
    </xf>
    <xf borderId="0" fillId="6" fontId="44" numFmtId="0" xfId="0" applyAlignment="1" applyFont="1">
      <alignment horizontal="left" readingOrder="0" vertical="top"/>
    </xf>
    <xf borderId="0" fillId="0" fontId="5" numFmtId="0" xfId="0" applyAlignment="1" applyFont="1">
      <alignment horizontal="right" readingOrder="0"/>
    </xf>
    <xf borderId="0" fillId="0" fontId="5" numFmtId="0" xfId="0" applyAlignment="1" applyFont="1">
      <alignment horizontal="left" readingOrder="0"/>
    </xf>
    <xf borderId="0" fillId="6" fontId="13" numFmtId="0" xfId="0" applyAlignment="1" applyFont="1">
      <alignment horizontal="left" readingOrder="0" shrinkToFit="0" vertical="top" wrapText="1"/>
    </xf>
    <xf borderId="0" fillId="0" fontId="12" numFmtId="0" xfId="0" applyAlignment="1" applyFont="1">
      <alignment readingOrder="0" shrinkToFit="0" vertical="top" wrapText="1"/>
    </xf>
    <xf borderId="0" fillId="0" fontId="5" numFmtId="0" xfId="0" applyAlignment="1" applyFont="1">
      <alignment horizontal="left"/>
    </xf>
    <xf borderId="0" fillId="0" fontId="5" numFmtId="0" xfId="0" applyAlignment="1" applyFont="1">
      <alignment horizontal="left" shrinkToFit="0" vertical="top" wrapText="0"/>
    </xf>
    <xf borderId="7" fillId="0" fontId="3" numFmtId="0" xfId="0" applyAlignment="1" applyBorder="1" applyFont="1">
      <alignment readingOrder="0"/>
    </xf>
    <xf borderId="0" fillId="0" fontId="12" numFmtId="0" xfId="0" applyAlignment="1" applyFont="1">
      <alignment horizontal="left" readingOrder="0" vertical="bottom"/>
    </xf>
    <xf borderId="7" fillId="0" fontId="3" numFmtId="0" xfId="0" applyAlignment="1" applyBorder="1" applyFont="1">
      <alignment horizontal="left" readingOrder="0"/>
    </xf>
    <xf borderId="0" fillId="2" fontId="7" numFmtId="0" xfId="0" applyAlignment="1" applyFont="1">
      <alignment shrinkToFit="0" vertical="top" wrapText="1"/>
    </xf>
    <xf borderId="0" fillId="2" fontId="57"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vertical="bottom"/>
    </xf>
    <xf borderId="0" fillId="0" fontId="55" numFmtId="0" xfId="0" applyAlignment="1" applyFont="1">
      <alignment vertical="bottom"/>
    </xf>
    <xf borderId="0" fillId="0" fontId="3" numFmtId="0" xfId="0" applyAlignment="1" applyFont="1">
      <alignment horizontal="left" vertical="bottom"/>
    </xf>
    <xf quotePrefix="1" borderId="0" fillId="0" fontId="3" numFmtId="0" xfId="0" applyAlignment="1" applyFont="1">
      <alignment horizontal="left" readingOrder="0" vertical="bottom"/>
    </xf>
    <xf borderId="0" fillId="0" fontId="4" numFmtId="0" xfId="0" applyAlignment="1" applyFont="1">
      <alignment vertical="bottom"/>
    </xf>
    <xf borderId="0" fillId="0" fontId="4" numFmtId="0" xfId="0" applyAlignment="1" applyFont="1">
      <alignment readingOrder="0" vertical="bottom"/>
    </xf>
    <xf borderId="0" fillId="0" fontId="58" numFmtId="0" xfId="0" applyAlignment="1" applyFont="1">
      <alignment shrinkToFit="0" vertical="top" wrapText="1"/>
    </xf>
    <xf borderId="0" fillId="0" fontId="59" numFmtId="0" xfId="0" applyFont="1"/>
    <xf borderId="0" fillId="0" fontId="5" numFmtId="0" xfId="0" applyAlignment="1" applyFont="1">
      <alignment horizontal="left" readingOrder="0"/>
    </xf>
    <xf borderId="0" fillId="0" fontId="4" numFmtId="0" xfId="0" applyAlignment="1" applyFont="1">
      <alignment horizontal="left" readingOrder="0"/>
    </xf>
    <xf quotePrefix="1" borderId="0" fillId="0" fontId="3" numFmtId="0" xfId="0" applyAlignment="1" applyFont="1">
      <alignment horizontal="left" readingOrder="0"/>
    </xf>
    <xf borderId="0" fillId="0" fontId="4" numFmtId="0" xfId="0" applyAlignment="1" applyFont="1">
      <alignment horizontal="left" readingOrder="0"/>
    </xf>
    <xf borderId="0" fillId="0" fontId="56" numFmtId="0" xfId="0" applyAlignment="1" applyFont="1">
      <alignment horizontal="left" readingOrder="0"/>
    </xf>
    <xf borderId="0" fillId="0" fontId="56" numFmtId="0" xfId="0" applyAlignment="1" applyFont="1">
      <alignment horizontal="left" readingOrder="0"/>
    </xf>
    <xf quotePrefix="1" borderId="0" fillId="0" fontId="3" numFmtId="0" xfId="0" applyAlignment="1" applyFont="1">
      <alignment readingOrder="0"/>
    </xf>
    <xf borderId="9" fillId="6" fontId="14" numFmtId="0" xfId="0" applyAlignment="1" applyBorder="1" applyFont="1">
      <alignment readingOrder="0" vertical="top"/>
    </xf>
    <xf borderId="0" fillId="0" fontId="56" numFmtId="0" xfId="0" applyAlignment="1" applyFont="1">
      <alignment readingOrder="0"/>
    </xf>
    <xf quotePrefix="1" borderId="0" fillId="0" fontId="3" numFmtId="0" xfId="0" applyAlignment="1" applyFont="1">
      <alignment readingOrder="0" vertical="bottom"/>
    </xf>
    <xf borderId="0" fillId="0" fontId="4" numFmtId="0" xfId="0" applyAlignment="1" applyFont="1">
      <alignment readingOrder="0"/>
    </xf>
    <xf borderId="9" fillId="6" fontId="51" numFmtId="0" xfId="0" applyAlignment="1" applyBorder="1" applyFont="1">
      <alignment readingOrder="0" shrinkToFit="0" vertical="top" wrapText="1"/>
    </xf>
    <xf borderId="0" fillId="0" fontId="4" numFmtId="0" xfId="0" applyAlignment="1" applyFont="1">
      <alignment readingOrder="0" shrinkToFit="0" vertical="top" wrapText="1"/>
    </xf>
    <xf borderId="0" fillId="2" fontId="60" numFmtId="0" xfId="0" applyAlignment="1" applyFont="1">
      <alignment readingOrder="0" shrinkToFit="0" vertical="bottom" wrapText="0"/>
    </xf>
    <xf borderId="0" fillId="0" fontId="61" numFmtId="0" xfId="0" applyAlignment="1" applyFont="1">
      <alignment horizontal="left" shrinkToFit="0" vertical="top" wrapText="0"/>
    </xf>
    <xf borderId="0" fillId="0" fontId="61" numFmtId="0" xfId="0" applyAlignment="1" applyFont="1">
      <alignment readingOrder="0" shrinkToFit="0" vertical="bottom" wrapText="0"/>
    </xf>
    <xf borderId="0" fillId="0" fontId="5" numFmtId="0" xfId="0" applyFont="1"/>
    <xf borderId="0" fillId="0" fontId="13" numFmtId="0" xfId="0" applyAlignment="1" applyFont="1">
      <alignment horizontal="left" readingOrder="0" shrinkToFit="0" vertical="top" wrapText="1"/>
    </xf>
    <xf borderId="0" fillId="0" fontId="61" numFmtId="0" xfId="0" applyAlignment="1" applyFont="1">
      <alignment readingOrder="0" shrinkToFit="0" vertical="top" wrapText="1"/>
    </xf>
    <xf borderId="0" fillId="0" fontId="13" numFmtId="0" xfId="0" applyAlignment="1" applyFont="1">
      <alignment readingOrder="0" shrinkToFit="0" vertical="top" wrapText="1"/>
    </xf>
    <xf borderId="0" fillId="0" fontId="61" numFmtId="0" xfId="0" applyAlignment="1" applyFont="1">
      <alignment shrinkToFit="0" vertical="top" wrapText="1"/>
    </xf>
    <xf borderId="0" fillId="2" fontId="7" numFmtId="0" xfId="0" applyAlignment="1" applyFont="1">
      <alignment readingOrder="0" shrinkToFit="0" vertical="top" wrapText="0"/>
    </xf>
    <xf borderId="0" fillId="2" fontId="61" numFmtId="0" xfId="0" applyAlignment="1" applyFont="1">
      <alignment readingOrder="0" shrinkToFit="0" vertical="bottom" wrapText="0"/>
    </xf>
    <xf borderId="0" fillId="0" fontId="61" numFmtId="0" xfId="0" applyAlignment="1" applyFont="1">
      <alignment horizontal="left" readingOrder="0" shrinkToFit="0" vertical="top" wrapText="0"/>
    </xf>
    <xf borderId="0" fillId="2" fontId="20" numFmtId="0" xfId="0" applyAlignment="1" applyFont="1">
      <alignment readingOrder="0" shrinkToFit="0" vertical="top" wrapText="0"/>
    </xf>
    <xf borderId="0" fillId="2" fontId="7" numFmtId="0" xfId="0" applyAlignment="1" applyFont="1">
      <alignment horizontal="left" readingOrder="0" vertical="top"/>
    </xf>
    <xf borderId="0" fillId="2" fontId="39" numFmtId="0" xfId="0" applyAlignment="1" applyFont="1">
      <alignment horizontal="left" readingOrder="0" vertical="top"/>
    </xf>
    <xf borderId="0" fillId="0" fontId="5" numFmtId="0" xfId="0" applyAlignment="1" applyFont="1">
      <alignment readingOrder="0" shrinkToFit="0" vertical="top" wrapText="1"/>
    </xf>
    <xf borderId="0" fillId="0" fontId="56" numFmtId="0" xfId="0" applyAlignment="1" applyFont="1">
      <alignment readingOrder="0" shrinkToFit="0" vertical="top" wrapText="1"/>
    </xf>
    <xf borderId="0" fillId="2" fontId="39" numFmtId="0" xfId="0" applyAlignment="1" applyFont="1">
      <alignment readingOrder="0" shrinkToFit="0" vertical="top" wrapText="0"/>
    </xf>
    <xf borderId="0" fillId="2" fontId="50" numFmtId="0" xfId="0" applyAlignment="1" applyFont="1">
      <alignment horizontal="left" shrinkToFit="0" vertical="top" wrapText="1"/>
    </xf>
    <xf borderId="0" fillId="0" fontId="50" numFmtId="0" xfId="0" applyAlignment="1" applyFont="1">
      <alignment horizontal="left" shrinkToFit="0" vertical="top" wrapText="1"/>
    </xf>
    <xf borderId="0" fillId="0" fontId="56" numFmtId="0" xfId="0" applyAlignment="1" applyFont="1">
      <alignment readingOrder="0" shrinkToFit="0" vertical="top" wrapText="1"/>
    </xf>
    <xf borderId="0" fillId="2" fontId="20" numFmtId="0" xfId="0" applyAlignment="1" applyFont="1">
      <alignment readingOrder="0" shrinkToFit="0" vertical="top" wrapText="0"/>
    </xf>
    <xf borderId="0" fillId="0" fontId="13" numFmtId="0" xfId="0" applyAlignment="1" applyFont="1">
      <alignment readingOrder="0" shrinkToFit="0" vertical="top" wrapText="1"/>
    </xf>
    <xf borderId="0" fillId="0" fontId="13" numFmtId="0" xfId="0" applyAlignment="1" applyFont="1">
      <alignment readingOrder="0" shrinkToFit="0" vertical="top" wrapText="1"/>
    </xf>
    <xf quotePrefix="1" borderId="0" fillId="0" fontId="13" numFmtId="0" xfId="0" applyAlignment="1" applyFont="1">
      <alignment horizontal="left" readingOrder="0" shrinkToFit="0" vertical="top" wrapText="1"/>
    </xf>
    <xf borderId="0" fillId="0" fontId="62" numFmtId="0" xfId="0" applyAlignment="1" applyFont="1">
      <alignment readingOrder="0" shrinkToFit="0" vertical="top" wrapText="1"/>
    </xf>
    <xf quotePrefix="1" borderId="0" fillId="0" fontId="12" numFmtId="0" xfId="0" applyAlignment="1" applyFont="1">
      <alignment readingOrder="0" shrinkToFit="0" vertical="top" wrapText="1"/>
    </xf>
    <xf borderId="0" fillId="0" fontId="13" numFmtId="0" xfId="0" applyAlignment="1" applyFont="1">
      <alignment shrinkToFit="0" vertical="top" wrapText="1"/>
    </xf>
    <xf quotePrefix="1" borderId="0" fillId="0" fontId="13" numFmtId="0" xfId="0" applyAlignment="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horizontal="left" readingOrder="0" shrinkToFit="0" vertical="top" wrapText="1"/>
    </xf>
    <xf borderId="0" fillId="0" fontId="13" numFmtId="0" xfId="0" applyAlignment="1" applyFont="1">
      <alignment vertical="top"/>
    </xf>
    <xf borderId="0" fillId="0" fontId="12" numFmtId="0" xfId="0" applyAlignment="1" applyFont="1">
      <alignment horizontal="left"/>
    </xf>
    <xf borderId="9" fillId="10" fontId="13" numFmtId="0" xfId="0" applyAlignment="1" applyBorder="1" applyFill="1" applyFont="1">
      <alignment readingOrder="0" vertical="top"/>
    </xf>
    <xf borderId="0" fillId="10" fontId="12" numFmtId="0" xfId="0" applyAlignment="1" applyFont="1">
      <alignment readingOrder="0"/>
    </xf>
    <xf borderId="0" fillId="2" fontId="37" numFmtId="0" xfId="0" applyAlignment="1" applyFont="1">
      <alignment readingOrder="0" vertical="top"/>
    </xf>
    <xf borderId="0" fillId="6" fontId="5" numFmtId="0" xfId="0" applyAlignment="1" applyFont="1">
      <alignment vertical="top"/>
    </xf>
    <xf borderId="0" fillId="6" fontId="63" numFmtId="0" xfId="0" applyAlignment="1" applyFont="1">
      <alignment readingOrder="0"/>
    </xf>
    <xf borderId="0" fillId="6" fontId="7" numFmtId="0" xfId="0" applyAlignment="1" applyFont="1">
      <alignment readingOrder="0" vertical="top"/>
    </xf>
    <xf borderId="0" fillId="6" fontId="2" numFmtId="0" xfId="0" applyAlignment="1" applyFont="1">
      <alignment readingOrder="0"/>
    </xf>
    <xf borderId="0" fillId="2" fontId="39" numFmtId="0" xfId="0" applyAlignment="1" applyFont="1">
      <alignment horizontal="right" readingOrder="0" shrinkToFit="0" vertical="top" wrapText="1"/>
    </xf>
    <xf borderId="0" fillId="0" fontId="56" numFmtId="0" xfId="0" applyAlignment="1" applyFont="1">
      <alignment horizontal="left" readingOrder="0" shrinkToFit="0" vertical="top" wrapText="1"/>
    </xf>
    <xf borderId="0" fillId="6" fontId="13" numFmtId="0" xfId="0" applyAlignment="1" applyFont="1">
      <alignment shrinkToFit="0" vertical="top" wrapText="1"/>
    </xf>
    <xf borderId="8" fillId="2" fontId="20" numFmtId="0" xfId="0" applyAlignment="1" applyBorder="1" applyFont="1">
      <alignment horizontal="left" readingOrder="0" shrinkToFit="0" vertical="top" wrapText="1"/>
    </xf>
    <xf borderId="9" fillId="6" fontId="13" numFmtId="0" xfId="0" applyAlignment="1" applyBorder="1" applyFont="1">
      <alignment readingOrder="0" shrinkToFit="0" vertical="top" wrapText="1"/>
    </xf>
    <xf borderId="0" fillId="0" fontId="44" numFmtId="0" xfId="0" applyAlignment="1" applyFont="1">
      <alignment readingOrder="0" vertical="top"/>
    </xf>
    <xf borderId="0" fillId="0" fontId="44" numFmtId="0" xfId="0" applyAlignment="1" applyFont="1">
      <alignment readingOrder="0" shrinkToFit="0" vertical="top" wrapText="1"/>
    </xf>
    <xf borderId="0" fillId="0" fontId="44" numFmtId="0" xfId="0" applyAlignment="1" applyFont="1">
      <alignment readingOrder="0" vertical="top"/>
    </xf>
    <xf borderId="0" fillId="0" fontId="44" numFmtId="0" xfId="0" applyAlignment="1" applyFont="1">
      <alignment readingOrder="0" vertical="top"/>
    </xf>
    <xf borderId="0" fillId="0" fontId="45" numFmtId="0" xfId="0" applyAlignment="1" applyFont="1">
      <alignment vertical="top"/>
    </xf>
    <xf borderId="0" fillId="9" fontId="63" numFmtId="0" xfId="0" applyAlignment="1" applyFont="1">
      <alignment readingOrder="0"/>
    </xf>
    <xf borderId="0" fillId="0" fontId="44" numFmtId="0" xfId="0" applyAlignment="1" applyFont="1">
      <alignment readingOrder="0" shrinkToFit="0" vertical="top" wrapText="1"/>
    </xf>
    <xf borderId="0" fillId="0" fontId="44" numFmtId="0" xfId="0" applyAlignment="1" applyFont="1">
      <alignment readingOrder="0" shrinkToFit="0" vertical="top" wrapText="1"/>
    </xf>
    <xf borderId="0" fillId="0" fontId="45" numFmtId="0" xfId="0" applyAlignment="1" applyFont="1">
      <alignment shrinkToFit="0" vertical="top" wrapText="1"/>
    </xf>
    <xf borderId="0" fillId="0" fontId="12" numFmtId="0" xfId="0" applyAlignment="1" applyFont="1">
      <alignment readingOrder="0" shrinkToFit="0" vertical="top" wrapText="1"/>
    </xf>
    <xf borderId="0" fillId="0" fontId="44" numFmtId="0" xfId="0" applyAlignment="1" applyFont="1">
      <alignment readingOrder="0" shrinkToFit="0" vertical="top" wrapText="1"/>
    </xf>
    <xf borderId="0" fillId="6" fontId="3" numFmtId="0" xfId="0" applyAlignment="1" applyFont="1">
      <alignment readingOrder="0" vertical="top"/>
    </xf>
    <xf borderId="0" fillId="6" fontId="3" numFmtId="0" xfId="0" applyAlignment="1" applyFont="1">
      <alignment readingOrder="0" shrinkToFit="0" vertical="top" wrapText="1"/>
    </xf>
    <xf borderId="0" fillId="6" fontId="13" numFmtId="0" xfId="0" applyAlignment="1" applyFont="1">
      <alignment shrinkToFit="0" wrapText="1"/>
    </xf>
    <xf borderId="0" fillId="6" fontId="13" numFmtId="0" xfId="0" applyAlignment="1" applyFont="1">
      <alignment readingOrder="0" shrinkToFit="0" vertical="top" wrapText="1"/>
    </xf>
    <xf borderId="0" fillId="6" fontId="3" numFmtId="0" xfId="0" applyAlignment="1" applyFont="1">
      <alignment readingOrder="0" shrinkToFit="0" wrapText="1"/>
    </xf>
    <xf borderId="0" fillId="6" fontId="5" numFmtId="0" xfId="0" applyAlignment="1" applyFont="1">
      <alignment shrinkToFit="0" vertical="top" wrapText="1"/>
    </xf>
    <xf borderId="0" fillId="6" fontId="13" numFmtId="0" xfId="0" applyFont="1"/>
    <xf borderId="0" fillId="6" fontId="13" numFmtId="0" xfId="0" applyAlignment="1" applyFont="1">
      <alignment vertical="top"/>
    </xf>
    <xf borderId="0" fillId="6" fontId="64" numFmtId="0" xfId="0" applyFont="1"/>
    <xf borderId="0" fillId="6" fontId="7" numFmtId="0" xfId="0" applyAlignment="1" applyFont="1">
      <alignment readingOrder="0"/>
    </xf>
    <xf borderId="0" fillId="6" fontId="65" numFmtId="0" xfId="0" applyFont="1"/>
    <xf borderId="0" fillId="2" fontId="57" numFmtId="0" xfId="0" applyAlignment="1" applyFont="1">
      <alignment readingOrder="0"/>
    </xf>
    <xf borderId="8" fillId="2" fontId="66" numFmtId="0" xfId="0" applyAlignment="1" applyBorder="1" applyFont="1">
      <alignment horizontal="left" readingOrder="0"/>
    </xf>
    <xf borderId="0" fillId="0" fontId="12" numFmtId="0" xfId="0" applyAlignment="1" applyFont="1">
      <alignment readingOrder="0"/>
    </xf>
    <xf borderId="0" fillId="0" fontId="4" numFmtId="0" xfId="0" applyAlignment="1" applyFont="1">
      <alignment readingOrder="0" vertical="top"/>
    </xf>
    <xf borderId="0" fillId="0" fontId="3" numFmtId="0" xfId="0" applyAlignment="1" applyFont="1">
      <alignment readingOrder="0" vertical="top"/>
    </xf>
    <xf borderId="0" fillId="0" fontId="3" numFmtId="0" xfId="0" applyAlignment="1" applyFont="1">
      <alignment readingOrder="0"/>
    </xf>
    <xf borderId="0" fillId="8" fontId="12" numFmtId="0" xfId="0" applyAlignment="1" applyFont="1">
      <alignment readingOrder="0"/>
    </xf>
    <xf borderId="0" fillId="8" fontId="44" numFmtId="0" xfId="0" applyAlignment="1" applyFont="1">
      <alignment readingOrder="0"/>
    </xf>
    <xf borderId="0" fillId="8" fontId="3" numFmtId="0" xfId="0" applyAlignment="1" applyFont="1">
      <alignment readingOrder="0"/>
    </xf>
    <xf borderId="0" fillId="8" fontId="5" numFmtId="0" xfId="0" applyFont="1"/>
    <xf borderId="0" fillId="8" fontId="12" numFmtId="0" xfId="0" applyAlignment="1" applyFont="1">
      <alignment readingOrder="0"/>
    </xf>
    <xf borderId="0" fillId="8" fontId="4" numFmtId="0" xfId="0" applyAlignment="1" applyFont="1">
      <alignment readingOrder="0"/>
    </xf>
    <xf borderId="0" fillId="6" fontId="63" numFmtId="0" xfId="0" applyAlignment="1" applyFont="1">
      <alignment readingOrder="0" shrinkToFit="0" vertical="top" wrapText="1"/>
    </xf>
    <xf borderId="8" fillId="6" fontId="14" numFmtId="0" xfId="0" applyAlignment="1" applyBorder="1" applyFont="1">
      <alignment horizontal="left" readingOrder="0" shrinkToFit="0" vertical="top" wrapText="1"/>
    </xf>
    <xf borderId="0" fillId="0" fontId="44" numFmtId="0" xfId="0" applyAlignment="1" applyFont="1">
      <alignment shrinkToFit="0" vertical="top" wrapText="1"/>
    </xf>
    <xf borderId="0" fillId="6" fontId="67" numFmtId="0" xfId="0" applyAlignment="1" applyFont="1">
      <alignment readingOrder="0" shrinkToFit="0" vertical="top" wrapText="1"/>
    </xf>
    <xf borderId="0" fillId="0" fontId="2" numFmtId="0" xfId="0" applyAlignment="1" applyFont="1">
      <alignment horizontal="center" readingOrder="0"/>
    </xf>
    <xf borderId="0" fillId="6" fontId="20" numFmtId="0" xfId="0" applyAlignment="1" applyFont="1">
      <alignment horizontal="left" readingOrder="0"/>
    </xf>
    <xf borderId="0" fillId="6" fontId="7" numFmtId="0" xfId="0" applyAlignment="1" applyFont="1">
      <alignment horizontal="left" readingOrder="0"/>
    </xf>
    <xf borderId="0" fillId="0" fontId="2" numFmtId="0" xfId="0" applyAlignment="1" applyFont="1">
      <alignment horizontal="left" readingOrder="0" vertical="top"/>
    </xf>
    <xf borderId="0" fillId="2" fontId="20" numFmtId="0" xfId="0" applyAlignment="1" applyFont="1">
      <alignment horizontal="left" readingOrder="0"/>
    </xf>
    <xf borderId="0" fillId="2" fontId="7" numFmtId="0" xfId="0" applyAlignment="1" applyFont="1">
      <alignment horizontal="center" readingOrder="0"/>
    </xf>
    <xf borderId="0" fillId="2" fontId="7" numFmtId="0" xfId="0" applyAlignment="1" applyFont="1">
      <alignment horizontal="left" readingOrder="0"/>
    </xf>
    <xf borderId="0" fillId="6" fontId="13" numFmtId="0" xfId="0" applyAlignment="1" applyFont="1">
      <alignment horizontal="left" readingOrder="0" vertical="top"/>
    </xf>
    <xf borderId="0" fillId="0" fontId="5" numFmtId="0" xfId="0" applyAlignment="1" applyFont="1">
      <alignment horizontal="left" readingOrder="0" vertical="top"/>
    </xf>
    <xf borderId="0" fillId="6" fontId="68" numFmtId="0" xfId="0" applyAlignment="1" applyFont="1">
      <alignment readingOrder="0" vertical="top"/>
    </xf>
    <xf borderId="0" fillId="0" fontId="69" numFmtId="0" xfId="0" applyAlignment="1" applyFont="1">
      <alignment vertical="top"/>
    </xf>
    <xf borderId="0" fillId="6" fontId="70" numFmtId="0" xfId="0" applyAlignment="1" applyFont="1">
      <alignment readingOrder="0" vertical="top"/>
    </xf>
    <xf borderId="0" fillId="6" fontId="71" numFmtId="0" xfId="0" applyAlignment="1" applyFont="1">
      <alignment horizontal="left" readingOrder="0" vertical="top"/>
    </xf>
    <xf borderId="9" fillId="6" fontId="72" numFmtId="0" xfId="0" applyAlignment="1" applyBorder="1" applyFont="1">
      <alignment horizontal="left" readingOrder="0" vertical="top"/>
    </xf>
    <xf borderId="0" fillId="6" fontId="52" numFmtId="0" xfId="0" applyAlignment="1" applyFont="1">
      <alignment horizontal="left" readingOrder="0" vertical="top"/>
    </xf>
    <xf borderId="9" fillId="6" fontId="52" numFmtId="0" xfId="0" applyAlignment="1" applyBorder="1" applyFont="1">
      <alignment horizontal="left" readingOrder="0" vertical="top"/>
    </xf>
    <xf borderId="0" fillId="2" fontId="5" numFmtId="0" xfId="0" applyAlignment="1" applyFont="1">
      <alignment vertical="top"/>
    </xf>
    <xf borderId="0" fillId="0" fontId="2" numFmtId="0" xfId="0" applyAlignment="1" applyFont="1">
      <alignment horizontal="left" readingOrder="0" shrinkToFit="0" vertical="top" wrapText="1"/>
    </xf>
    <xf borderId="0" fillId="2" fontId="20" numFmtId="0" xfId="0" applyAlignment="1" applyFont="1">
      <alignment horizontal="left" readingOrder="0" vertical="top"/>
    </xf>
    <xf quotePrefix="1" borderId="0" fillId="0" fontId="13" numFmtId="0" xfId="0" applyAlignment="1" applyFont="1">
      <alignment readingOrder="0" shrinkToFit="0" vertical="top" wrapText="1"/>
    </xf>
    <xf borderId="0" fillId="9" fontId="13" numFmtId="0" xfId="0" applyAlignment="1" applyFont="1">
      <alignment readingOrder="0" shrinkToFit="0" vertical="top" wrapText="1"/>
    </xf>
    <xf quotePrefix="1" borderId="0" fillId="9" fontId="13" numFmtId="0" xfId="0" applyAlignment="1" applyFont="1">
      <alignment readingOrder="0" shrinkToFit="0" vertical="top" wrapText="1"/>
    </xf>
    <xf borderId="0" fillId="0" fontId="13" numFmtId="0" xfId="0" applyAlignment="1" applyFont="1">
      <alignment shrinkToFit="0" wrapText="1"/>
    </xf>
    <xf borderId="0" fillId="0" fontId="44" numFmtId="0" xfId="0" applyAlignment="1" applyFont="1">
      <alignment readingOrder="0"/>
    </xf>
    <xf borderId="11" fillId="2" fontId="20" numFmtId="0" xfId="0" applyAlignment="1" applyBorder="1" applyFont="1">
      <alignment readingOrder="0"/>
    </xf>
    <xf borderId="0" fillId="6" fontId="73" numFmtId="0" xfId="0" applyAlignment="1" applyFont="1">
      <alignment readingOrder="0"/>
    </xf>
    <xf borderId="11" fillId="6" fontId="73" numFmtId="0" xfId="0" applyBorder="1" applyFont="1"/>
    <xf borderId="0" fillId="6" fontId="73" numFmtId="0" xfId="0" applyFont="1"/>
    <xf borderId="0" fillId="0" fontId="3" numFmtId="0" xfId="0" applyAlignment="1" applyFont="1">
      <alignment readingOrder="0" shrinkToFit="0" wrapText="0"/>
    </xf>
    <xf borderId="0" fillId="6" fontId="44" numFmtId="0" xfId="0" applyAlignment="1" applyFont="1">
      <alignment readingOrder="0"/>
    </xf>
    <xf borderId="0" fillId="2" fontId="57" numFmtId="0" xfId="0" applyAlignment="1" applyFont="1">
      <alignment horizontal="left" readingOrder="0"/>
    </xf>
    <xf borderId="0" fillId="2" fontId="50" numFmtId="0" xfId="0" applyAlignment="1" applyFont="1">
      <alignment horizontal="left" readingOrder="0"/>
    </xf>
    <xf borderId="0" fillId="10" fontId="3" numFmtId="0" xfId="0" applyAlignment="1" applyFont="1">
      <alignment readingOrder="0"/>
    </xf>
    <xf borderId="0" fillId="6" fontId="74" numFmtId="0" xfId="0" applyAlignment="1" applyFont="1">
      <alignment readingOrder="0" vertical="top"/>
    </xf>
    <xf borderId="0" fillId="0" fontId="5" numFmtId="9" xfId="0" applyAlignment="1" applyFont="1" applyNumberFormat="1">
      <alignment horizontal="left" readingOrder="0" shrinkToFit="0" vertical="top" wrapText="1"/>
    </xf>
    <xf borderId="0" fillId="2" fontId="20" numFmtId="0" xfId="0" applyAlignment="1" applyFont="1">
      <alignment horizontal="center" readingOrder="0"/>
    </xf>
    <xf borderId="0" fillId="6" fontId="75" numFmtId="0" xfId="0" applyAlignment="1" applyFont="1">
      <alignment readingOrder="0"/>
    </xf>
    <xf borderId="0" fillId="6" fontId="75" numFmtId="0" xfId="0" applyFont="1"/>
    <xf borderId="0" fillId="2" fontId="39" numFmtId="0" xfId="0" applyAlignment="1" applyFont="1">
      <alignment horizontal="center" readingOrder="0"/>
    </xf>
    <xf borderId="0" fillId="2" fontId="21" numFmtId="0" xfId="0" applyAlignment="1" applyFont="1">
      <alignment horizontal="center" readingOrder="0"/>
    </xf>
    <xf borderId="0" fillId="8" fontId="5" numFmtId="0" xfId="0" applyAlignment="1" applyFont="1">
      <alignment readingOrder="0" shrinkToFit="0" vertical="top" wrapText="1"/>
    </xf>
    <xf borderId="0" fillId="2" fontId="50" numFmtId="0" xfId="0" applyAlignment="1" applyFont="1">
      <alignment shrinkToFit="0" vertical="top" wrapText="1"/>
    </xf>
    <xf borderId="0" fillId="2" fontId="20" numFmtId="0" xfId="0" applyAlignment="1" applyFont="1">
      <alignment readingOrder="0" shrinkToFit="0" wrapText="1"/>
    </xf>
    <xf borderId="0" fillId="0" fontId="15" numFmtId="0" xfId="0" applyAlignment="1" applyFont="1">
      <alignment readingOrder="0" shrinkToFit="0" vertical="top" wrapText="1"/>
    </xf>
    <xf borderId="0" fillId="0" fontId="36" numFmtId="0" xfId="0" applyFont="1"/>
    <xf borderId="0" fillId="6" fontId="63" numFmtId="0" xfId="0" applyAlignment="1" applyFont="1">
      <alignment readingOrder="0" vertical="top"/>
    </xf>
    <xf borderId="0" fillId="0" fontId="2" numFmtId="0" xfId="0" applyAlignment="1" applyFont="1">
      <alignment horizontal="center" readingOrder="0" shrinkToFit="0" vertical="top" wrapText="1"/>
    </xf>
    <xf borderId="0" fillId="9" fontId="63" numFmtId="0" xfId="0" applyAlignment="1" applyFont="1">
      <alignment readingOrder="0" shrinkToFit="0" wrapText="1"/>
    </xf>
    <xf borderId="0" fillId="6" fontId="6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no/" TargetMode="External"/><Relationship Id="rId3" Type="http://schemas.openxmlformats.org/officeDocument/2006/relationships/hyperlink" Target="https://www.canada.ca/fr/agence-revenu/organisation/coordonnees.html" TargetMode="External"/><Relationship Id="rId4" Type="http://schemas.openxmlformats.org/officeDocument/2006/relationships/hyperlink" Target="https://ised-isde.canada.ca/site/isde/fr/contactez-innovation-sciences-developpement-economique-canada" TargetMode="External"/><Relationship Id="rId5" Type="http://schemas.openxmlformats.org/officeDocument/2006/relationships/drawing" Target="../drawings/drawing4.xml"/><Relationship Id="rId6"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no/" TargetMode="External"/><Relationship Id="rId3" Type="http://schemas.openxmlformats.org/officeDocument/2006/relationships/hyperlink" Target="https://www.ithq.qc.ca/en/training-courses-and-certifications/hygiene-and-food-safety-food-handler/" TargetMode="External"/><Relationship Id="rId4" Type="http://schemas.openxmlformats.org/officeDocument/2006/relationships/hyperlink" Target="https://www.ithq.qc.ca/formations-et-certifications/hygiene-et-salubrite-alimentaires-gestionnaire-detablissement-en-ligne/?" TargetMode="External"/><Relationship Id="rId5" Type="http://schemas.openxmlformats.org/officeDocument/2006/relationships/hyperlink" Target="https://onboardingfaq.com/new-employee-onboarding-process/" TargetMode="External"/><Relationship Id="rId6" Type="http://schemas.openxmlformats.org/officeDocument/2006/relationships/drawing" Target="../drawings/drawing5.xml"/><Relationship Id="rId7"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hyperlink" Target="http://dayross.com/" TargetMode="External"/><Relationship Id="rId2" Type="http://schemas.openxmlformats.org/officeDocument/2006/relationships/hyperlink" Target="http://cpma.ca/" TargetMode="External"/><Relationship Id="rId3" Type="http://schemas.openxmlformats.org/officeDocument/2006/relationships/hyperlink" Target="http://onelineage.com/" TargetMode="External"/><Relationship Id="rId4" Type="http://schemas.openxmlformats.org/officeDocument/2006/relationships/hyperlink" Target="http://sysco.ca/" TargetMode="External"/><Relationship Id="rId5" Type="http://schemas.openxmlformats.org/officeDocument/2006/relationships/hyperlink" Target="http://marketman.com/" TargetMode="External"/><Relationship Id="rId6" Type="http://schemas.openxmlformats.org/officeDocument/2006/relationships/hyperlink" Target="http://onelineage.com/"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k-series-support.lightspeedhq.com/hc/en-us/articles/19678535506331-About-WEB-SRM-Quebec" TargetMode="External"/><Relationship Id="rId3" Type="http://schemas.openxmlformats.org/officeDocument/2006/relationships/drawing" Target="../drawings/drawing9.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titanrestaurantequipment.com" TargetMode="External"/><Relationship Id="rId3" Type="http://schemas.openxmlformats.org/officeDocument/2006/relationships/hyperlink" Target="http://ferraris.co/en/" TargetMode="External"/><Relationship Id="rId4" Type="http://schemas.openxmlformats.org/officeDocument/2006/relationships/hyperlink" Target="http://maisonrondeau.com" TargetMode="External"/><Relationship Id="rId9" Type="http://schemas.openxmlformats.org/officeDocument/2006/relationships/vmlDrawing" Target="../drawings/vmlDrawing6.vml"/><Relationship Id="rId5" Type="http://schemas.openxmlformats.org/officeDocument/2006/relationships/hyperlink" Target="https://restopro.ca/" TargetMode="External"/><Relationship Id="rId6" Type="http://schemas.openxmlformats.org/officeDocument/2006/relationships/hyperlink" Target="http://canadafoodequipment.com" TargetMode="External"/><Relationship Id="rId7" Type="http://schemas.openxmlformats.org/officeDocument/2006/relationships/hyperlink" Target="https://russellhendrix.com/pages/russell-hendrix-montreal"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novaenvirocom.ca" TargetMode="External"/><Relationship Id="rId42" Type="http://schemas.openxmlformats.org/officeDocument/2006/relationships/hyperlink" Target="http://aubut.ca/produits" TargetMode="External"/><Relationship Id="rId41" Type="http://schemas.openxmlformats.org/officeDocument/2006/relationships/hyperlink" Target="http://solpak.ca/" TargetMode="External"/><Relationship Id="rId44" Type="http://schemas.openxmlformats.org/officeDocument/2006/relationships/hyperlink" Target="http://lalema.com" TargetMode="External"/><Relationship Id="rId43" Type="http://schemas.openxmlformats.org/officeDocument/2006/relationships/hyperlink" Target="http://ecopaack.com" TargetMode="External"/><Relationship Id="rId46" Type="http://schemas.openxmlformats.org/officeDocument/2006/relationships/hyperlink" Target="http://choquette-cks.com" TargetMode="External"/><Relationship Id="rId45" Type="http://schemas.openxmlformats.org/officeDocument/2006/relationships/hyperlink" Target="http://instukem.com/en" TargetMode="External"/><Relationship Id="rId80" Type="http://schemas.openxmlformats.org/officeDocument/2006/relationships/drawing" Target="../drawings/drawing11.xml"/><Relationship Id="rId81" Type="http://schemas.openxmlformats.org/officeDocument/2006/relationships/vmlDrawing" Target="../drawings/vmlDrawing7.vml"/><Relationship Id="rId1" Type="http://schemas.openxmlformats.org/officeDocument/2006/relationships/comments" Target="../comments7.xml"/><Relationship Id="rId2" Type="http://schemas.openxmlformats.org/officeDocument/2006/relationships/hyperlink" Target="http://s.no/" TargetMode="External"/><Relationship Id="rId3" Type="http://schemas.openxmlformats.org/officeDocument/2006/relationships/hyperlink" Target="https://www.protechconstruction.ca/" TargetMode="External"/><Relationship Id="rId4" Type="http://schemas.openxmlformats.org/officeDocument/2006/relationships/hyperlink" Target="http://buildit.ca" TargetMode="External"/><Relationship Id="rId9" Type="http://schemas.openxmlformats.org/officeDocument/2006/relationships/hyperlink" Target="https://pxdi.com/commercial.html" TargetMode="External"/><Relationship Id="rId48" Type="http://schemas.openxmlformats.org/officeDocument/2006/relationships/hyperlink" Target="http://entretienecopro.com" TargetMode="External"/><Relationship Id="rId47" Type="http://schemas.openxmlformats.org/officeDocument/2006/relationships/hyperlink" Target="http://mayrand.ca/en" TargetMode="External"/><Relationship Id="rId49" Type="http://schemas.openxmlformats.org/officeDocument/2006/relationships/hyperlink" Target="http://netcorp.ca" TargetMode="External"/><Relationship Id="rId5" Type="http://schemas.openxmlformats.org/officeDocument/2006/relationships/hyperlink" Target="http://grpcartier.com/en" TargetMode="External"/><Relationship Id="rId6" Type="http://schemas.openxmlformats.org/officeDocument/2006/relationships/hyperlink" Target="http://procamconstruction.com/en" TargetMode="External"/><Relationship Id="rId7" Type="http://schemas.openxmlformats.org/officeDocument/2006/relationships/hyperlink" Target="http://constructionrubix.com/en/" TargetMode="External"/><Relationship Id="rId8" Type="http://schemas.openxmlformats.org/officeDocument/2006/relationships/hyperlink" Target="https://www.constructionstavrou.com/restaurant-renovation.html" TargetMode="External"/><Relationship Id="rId73" Type="http://schemas.openxmlformats.org/officeDocument/2006/relationships/hyperlink" Target="http://staffrenter.com" TargetMode="External"/><Relationship Id="rId72" Type="http://schemas.openxmlformats.org/officeDocument/2006/relationships/hyperlink" Target="http://laressourceculinaire.com" TargetMode="External"/><Relationship Id="rId31" Type="http://schemas.openxmlformats.org/officeDocument/2006/relationships/hyperlink" Target="http://protectfire.ca/" TargetMode="External"/><Relationship Id="rId75" Type="http://schemas.openxmlformats.org/officeDocument/2006/relationships/hyperlink" Target="http://epicstaff.ca" TargetMode="External"/><Relationship Id="rId30" Type="http://schemas.openxmlformats.org/officeDocument/2006/relationships/hyperlink" Target="http://incendieaquateck.com/en" TargetMode="External"/><Relationship Id="rId74" Type="http://schemas.openxmlformats.org/officeDocument/2006/relationships/hyperlink" Target="https://mejservicesplus.ca/en" TargetMode="External"/><Relationship Id="rId33" Type="http://schemas.openxmlformats.org/officeDocument/2006/relationships/hyperlink" Target="https://www.ventilationandre.ca/en" TargetMode="External"/><Relationship Id="rId77" Type="http://schemas.openxmlformats.org/officeDocument/2006/relationships/hyperlink" Target="http://staffpersonnel.com" TargetMode="External"/><Relationship Id="rId32" Type="http://schemas.openxmlformats.org/officeDocument/2006/relationships/hyperlink" Target="http://cadexair.com/" TargetMode="External"/><Relationship Id="rId76" Type="http://schemas.openxmlformats.org/officeDocument/2006/relationships/hyperlink" Target="https://www.jrossrecruiters.com/hospitality" TargetMode="External"/><Relationship Id="rId35" Type="http://schemas.openxmlformats.org/officeDocument/2006/relationships/hyperlink" Target="http://thorinox.com/" TargetMode="External"/><Relationship Id="rId79" Type="http://schemas.openxmlformats.org/officeDocument/2006/relationships/hyperlink" Target="http://gohyer.com/" TargetMode="External"/><Relationship Id="rId34" Type="http://schemas.openxmlformats.org/officeDocument/2006/relationships/hyperlink" Target="http://pureplomberie.com/" TargetMode="External"/><Relationship Id="rId78" Type="http://schemas.openxmlformats.org/officeDocument/2006/relationships/hyperlink" Target="http://fuzehr.com" TargetMode="External"/><Relationship Id="rId71" Type="http://schemas.openxmlformats.org/officeDocument/2006/relationships/hyperlink" Target="http://alce.ca/" TargetMode="External"/><Relationship Id="rId70" Type="http://schemas.openxmlformats.org/officeDocument/2006/relationships/hyperlink" Target="http://eva.coop/" TargetMode="External"/><Relationship Id="rId37" Type="http://schemas.openxmlformats.org/officeDocument/2006/relationships/hyperlink" Target="http://eco2.ca" TargetMode="External"/><Relationship Id="rId36" Type="http://schemas.openxmlformats.org/officeDocument/2006/relationships/hyperlink" Target="https://www.julien.ca/" TargetMode="External"/><Relationship Id="rId39" Type="http://schemas.openxmlformats.org/officeDocument/2006/relationships/hyperlink" Target="http://ralik.ca" TargetMode="External"/><Relationship Id="rId38" Type="http://schemas.openxmlformats.org/officeDocument/2006/relationships/hyperlink" Target="http://carrousel.ca/en" TargetMode="External"/><Relationship Id="rId62" Type="http://schemas.openxmlformats.org/officeDocument/2006/relationships/hyperlink" Target="https://www.laguildeculinaire.com/" TargetMode="External"/><Relationship Id="rId61" Type="http://schemas.openxmlformats.org/officeDocument/2006/relationships/hyperlink" Target="https://atelierduchef.com/" TargetMode="External"/><Relationship Id="rId20" Type="http://schemas.openxmlformats.org/officeDocument/2006/relationships/hyperlink" Target="http://nettoyageimperial.ca/en/" TargetMode="External"/><Relationship Id="rId64" Type="http://schemas.openxmlformats.org/officeDocument/2006/relationships/hyperlink" Target="http://merchants.ubereats.com" TargetMode="External"/><Relationship Id="rId63" Type="http://schemas.openxmlformats.org/officeDocument/2006/relationships/hyperlink" Target="https://www.gprdistribution.net/" TargetMode="External"/><Relationship Id="rId22" Type="http://schemas.openxmlformats.org/officeDocument/2006/relationships/hyperlink" Target="http://go-installation.com" TargetMode="External"/><Relationship Id="rId66" Type="http://schemas.openxmlformats.org/officeDocument/2006/relationships/hyperlink" Target="http://restaurants.skipthedishes.com" TargetMode="External"/><Relationship Id="rId21" Type="http://schemas.openxmlformats.org/officeDocument/2006/relationships/hyperlink" Target="http://ihcmsolution.ca" TargetMode="External"/><Relationship Id="rId65" Type="http://schemas.openxmlformats.org/officeDocument/2006/relationships/hyperlink" Target="http://merchants.doordash.com" TargetMode="External"/><Relationship Id="rId24" Type="http://schemas.openxmlformats.org/officeDocument/2006/relationships/hyperlink" Target="http://airtox.ca/" TargetMode="External"/><Relationship Id="rId68" Type="http://schemas.openxmlformats.org/officeDocument/2006/relationships/hyperlink" Target="http://radishdelivery.ca/" TargetMode="External"/><Relationship Id="rId23" Type="http://schemas.openxmlformats.org/officeDocument/2006/relationships/hyperlink" Target="http://vikingfire.ca" TargetMode="External"/><Relationship Id="rId67" Type="http://schemas.openxmlformats.org/officeDocument/2006/relationships/hyperlink" Target="http://fantuan.ca/delivery" TargetMode="External"/><Relationship Id="rId60" Type="http://schemas.openxmlformats.org/officeDocument/2006/relationships/hyperlink" Target="https://ere-equipement.com/" TargetMode="External"/><Relationship Id="rId26" Type="http://schemas.openxmlformats.org/officeDocument/2006/relationships/hyperlink" Target="http://guard-x.com/" TargetMode="External"/><Relationship Id="rId25" Type="http://schemas.openxmlformats.org/officeDocument/2006/relationships/hyperlink" Target="http://groupecomforta.com" TargetMode="External"/><Relationship Id="rId69" Type="http://schemas.openxmlformats.org/officeDocument/2006/relationships/hyperlink" Target="http://restoloco.com/" TargetMode="External"/><Relationship Id="rId28" Type="http://schemas.openxmlformats.org/officeDocument/2006/relationships/hyperlink" Target="http://grouperoyaltech.com" TargetMode="External"/><Relationship Id="rId27" Type="http://schemas.openxmlformats.org/officeDocument/2006/relationships/hyperlink" Target="http://nationex.net/en" TargetMode="External"/><Relationship Id="rId29" Type="http://schemas.openxmlformats.org/officeDocument/2006/relationships/hyperlink" Target="http://alertepi.com" TargetMode="External"/><Relationship Id="rId51" Type="http://schemas.openxmlformats.org/officeDocument/2006/relationships/hyperlink" Target="http://keca.ca" TargetMode="External"/><Relationship Id="rId50" Type="http://schemas.openxmlformats.org/officeDocument/2006/relationships/hyperlink" Target="http://imperialdade.com/" TargetMode="External"/><Relationship Id="rId53" Type="http://schemas.openxmlformats.org/officeDocument/2006/relationships/hyperlink" Target="https://mbbanquette.ca/" TargetMode="External"/><Relationship Id="rId52" Type="http://schemas.openxmlformats.org/officeDocument/2006/relationships/hyperlink" Target="https://banquettedepot.ca/" TargetMode="External"/><Relationship Id="rId11" Type="http://schemas.openxmlformats.org/officeDocument/2006/relationships/hyperlink" Target="http://construction-terry.com" TargetMode="External"/><Relationship Id="rId55" Type="http://schemas.openxmlformats.org/officeDocument/2006/relationships/hyperlink" Target="https://www.giorgiodesign.ca/creation-banquettes-mesure.php" TargetMode="External"/><Relationship Id="rId10" Type="http://schemas.openxmlformats.org/officeDocument/2006/relationships/hyperlink" Target="https://renoquotes.com/en/directory/qc/cote-des-neiges/restaurant-renovation" TargetMode="External"/><Relationship Id="rId54" Type="http://schemas.openxmlformats.org/officeDocument/2006/relationships/hyperlink" Target="https://mobilierma.com/en" TargetMode="External"/><Relationship Id="rId13" Type="http://schemas.openxmlformats.org/officeDocument/2006/relationships/hyperlink" Target="http://tcuniforms.com" TargetMode="External"/><Relationship Id="rId57" Type="http://schemas.openxmlformats.org/officeDocument/2006/relationships/hyperlink" Target="https://www.dine-art.com/" TargetMode="External"/><Relationship Id="rId12" Type="http://schemas.openxmlformats.org/officeDocument/2006/relationships/hyperlink" Target="http://clementdesigncanada.com" TargetMode="External"/><Relationship Id="rId56" Type="http://schemas.openxmlformats.org/officeDocument/2006/relationships/hyperlink" Target="https://decor-resto.com/en/" TargetMode="External"/><Relationship Id="rId15" Type="http://schemas.openxmlformats.org/officeDocument/2006/relationships/hyperlink" Target="http://laguildeculinaire.com/" TargetMode="External"/><Relationship Id="rId59" Type="http://schemas.openxmlformats.org/officeDocument/2006/relationships/hyperlink" Target="https://www.gprdistribution.net/" TargetMode="External"/><Relationship Id="rId14" Type="http://schemas.openxmlformats.org/officeDocument/2006/relationships/hyperlink" Target="http://global-uniforms.com" TargetMode="External"/><Relationship Id="rId58" Type="http://schemas.openxmlformats.org/officeDocument/2006/relationships/hyperlink" Target="https://voguedecor.com/" TargetMode="External"/><Relationship Id="rId17" Type="http://schemas.openxmlformats.org/officeDocument/2006/relationships/hyperlink" Target="http://cintas.com/local/canada/qc/montreal/uniform-services" TargetMode="External"/><Relationship Id="rId16" Type="http://schemas.openxmlformats.org/officeDocument/2006/relationships/hyperlink" Target="https://www.canadianlinen.com/" TargetMode="External"/><Relationship Id="rId19" Type="http://schemas.openxmlformats.org/officeDocument/2006/relationships/hyperlink" Target="http://nettoyagedehotteplatine.ca/" TargetMode="External"/><Relationship Id="rId18" Type="http://schemas.openxmlformats.org/officeDocument/2006/relationships/hyperlink" Target="http://apventilation.ca/"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faemacanada.com" TargetMode="External"/><Relationship Id="rId190" Type="http://schemas.openxmlformats.org/officeDocument/2006/relationships/hyperlink" Target="http://zanduco.com/ca" TargetMode="External"/><Relationship Id="rId42" Type="http://schemas.openxmlformats.org/officeDocument/2006/relationships/hyperlink" Target="http://shopatstop.com" TargetMode="External"/><Relationship Id="rId41" Type="http://schemas.openxmlformats.org/officeDocument/2006/relationships/hyperlink" Target="http://choquette-cks.com" TargetMode="External"/><Relationship Id="rId44" Type="http://schemas.openxmlformats.org/officeDocument/2006/relationships/hyperlink" Target="http://norbec.com" TargetMode="External"/><Relationship Id="rId194" Type="http://schemas.openxmlformats.org/officeDocument/2006/relationships/hyperlink" Target="http://mapleleafrestaurantequipment.com" TargetMode="External"/><Relationship Id="rId43" Type="http://schemas.openxmlformats.org/officeDocument/2006/relationships/hyperlink" Target="http://choquette-cks.com" TargetMode="External"/><Relationship Id="rId193" Type="http://schemas.openxmlformats.org/officeDocument/2006/relationships/hyperlink" Target="http://zanduco.com/ca" TargetMode="External"/><Relationship Id="rId46" Type="http://schemas.openxmlformats.org/officeDocument/2006/relationships/hyperlink" Target="http://choquette-cks.com" TargetMode="External"/><Relationship Id="rId192" Type="http://schemas.openxmlformats.org/officeDocument/2006/relationships/hyperlink" Target="http://nellaonline.com" TargetMode="External"/><Relationship Id="rId45" Type="http://schemas.openxmlformats.org/officeDocument/2006/relationships/hyperlink" Target="http://groupeprotec.com" TargetMode="External"/><Relationship Id="rId191" Type="http://schemas.openxmlformats.org/officeDocument/2006/relationships/hyperlink" Target="http://mapleleafrestaurantequipment.com" TargetMode="External"/><Relationship Id="rId48" Type="http://schemas.openxmlformats.org/officeDocument/2006/relationships/hyperlink" Target="http://shopatstop.com" TargetMode="External"/><Relationship Id="rId187" Type="http://schemas.openxmlformats.org/officeDocument/2006/relationships/hyperlink" Target="http://zanduco.com/ca" TargetMode="External"/><Relationship Id="rId47" Type="http://schemas.openxmlformats.org/officeDocument/2006/relationships/hyperlink" Target="http://shopatstop.com" TargetMode="External"/><Relationship Id="rId186" Type="http://schemas.openxmlformats.org/officeDocument/2006/relationships/hyperlink" Target="https://www.uline.ca/" TargetMode="External"/><Relationship Id="rId185" Type="http://schemas.openxmlformats.org/officeDocument/2006/relationships/hyperlink" Target="https://www.bunzlcanada.ca/" TargetMode="External"/><Relationship Id="rId49" Type="http://schemas.openxmlformats.org/officeDocument/2006/relationships/hyperlink" Target="http://thorinox.com" TargetMode="External"/><Relationship Id="rId184" Type="http://schemas.openxmlformats.org/officeDocument/2006/relationships/hyperlink" Target="https://www.restaurantscanada.org/" TargetMode="External"/><Relationship Id="rId189" Type="http://schemas.openxmlformats.org/officeDocument/2006/relationships/hyperlink" Target="http://nellaonline.com" TargetMode="External"/><Relationship Id="rId188" Type="http://schemas.openxmlformats.org/officeDocument/2006/relationships/hyperlink" Target="http://mapleleafrestaurantequipment.com" TargetMode="External"/><Relationship Id="rId31" Type="http://schemas.openxmlformats.org/officeDocument/2006/relationships/hyperlink" Target="http://shopatstop.com" TargetMode="External"/><Relationship Id="rId30" Type="http://schemas.openxmlformats.org/officeDocument/2006/relationships/hyperlink" Target="http://tzanet.com" TargetMode="External"/><Relationship Id="rId33" Type="http://schemas.openxmlformats.org/officeDocument/2006/relationships/hyperlink" Target="http://econolease.com" TargetMode="External"/><Relationship Id="rId183" Type="http://schemas.openxmlformats.org/officeDocument/2006/relationships/hyperlink" Target="https://purchasingcanada.com/" TargetMode="External"/><Relationship Id="rId32" Type="http://schemas.openxmlformats.org/officeDocument/2006/relationships/hyperlink" Target="http://canadafoodequipment.com" TargetMode="External"/><Relationship Id="rId182" Type="http://schemas.openxmlformats.org/officeDocument/2006/relationships/hyperlink" Target="https://grouppurchasingcanada.com/" TargetMode="External"/><Relationship Id="rId35" Type="http://schemas.openxmlformats.org/officeDocument/2006/relationships/hyperlink" Target="http://calibreindustrie.com" TargetMode="External"/><Relationship Id="rId181" Type="http://schemas.openxmlformats.org/officeDocument/2006/relationships/hyperlink" Target="https://buyandsell.gc.ca/" TargetMode="External"/><Relationship Id="rId34" Type="http://schemas.openxmlformats.org/officeDocument/2006/relationships/hyperlink" Target="http://shopatstop.com" TargetMode="External"/><Relationship Id="rId180" Type="http://schemas.openxmlformats.org/officeDocument/2006/relationships/hyperlink" Target="https://www.directsourcepurchasing.com/" TargetMode="External"/><Relationship Id="rId37" Type="http://schemas.openxmlformats.org/officeDocument/2006/relationships/hyperlink" Target="http://canadafoodequipment.com" TargetMode="External"/><Relationship Id="rId176" Type="http://schemas.openxmlformats.org/officeDocument/2006/relationships/hyperlink" Target="https://www.groupex.com/" TargetMode="External"/><Relationship Id="rId36" Type="http://schemas.openxmlformats.org/officeDocument/2006/relationships/hyperlink" Target="http://choquette-cks.com" TargetMode="External"/><Relationship Id="rId175" Type="http://schemas.openxmlformats.org/officeDocument/2006/relationships/hyperlink" Target="https://www.servicerafia.ca/en/" TargetMode="External"/><Relationship Id="rId39" Type="http://schemas.openxmlformats.org/officeDocument/2006/relationships/hyperlink" Target="http://shopatstop.com" TargetMode="External"/><Relationship Id="rId174" Type="http://schemas.openxmlformats.org/officeDocument/2006/relationships/hyperlink" Target="http://mayrand.ca/en/" TargetMode="External"/><Relationship Id="rId38" Type="http://schemas.openxmlformats.org/officeDocument/2006/relationships/hyperlink" Target="http://tzanet.com" TargetMode="External"/><Relationship Id="rId173" Type="http://schemas.openxmlformats.org/officeDocument/2006/relationships/hyperlink" Target="https://www.lalema.com/" TargetMode="External"/><Relationship Id="rId179" Type="http://schemas.openxmlformats.org/officeDocument/2006/relationships/hyperlink" Target="https://www.gfs.ca/" TargetMode="External"/><Relationship Id="rId178" Type="http://schemas.openxmlformats.org/officeDocument/2006/relationships/hyperlink" Target="https://www.sysco.ca/" TargetMode="External"/><Relationship Id="rId177" Type="http://schemas.openxmlformats.org/officeDocument/2006/relationships/hyperlink" Target="https://www.foodbuy.ca/" TargetMode="External"/><Relationship Id="rId20" Type="http://schemas.openxmlformats.org/officeDocument/2006/relationships/hyperlink" Target="http://shopatstop.com" TargetMode="External"/><Relationship Id="rId22" Type="http://schemas.openxmlformats.org/officeDocument/2006/relationships/hyperlink" Target="http://ecolab.com" TargetMode="External"/><Relationship Id="rId21" Type="http://schemas.openxmlformats.org/officeDocument/2006/relationships/hyperlink" Target="http://sani-depot.ca" TargetMode="External"/><Relationship Id="rId24" Type="http://schemas.openxmlformats.org/officeDocument/2006/relationships/hyperlink" Target="http://shopatstop.com" TargetMode="External"/><Relationship Id="rId23" Type="http://schemas.openxmlformats.org/officeDocument/2006/relationships/hyperlink" Target="http://titanrestaurantequipment.com" TargetMode="External"/><Relationship Id="rId26" Type="http://schemas.openxmlformats.org/officeDocument/2006/relationships/hyperlink" Target="http://shopatstop.com" TargetMode="External"/><Relationship Id="rId25" Type="http://schemas.openxmlformats.org/officeDocument/2006/relationships/hyperlink" Target="http://tzanet.com" TargetMode="External"/><Relationship Id="rId28" Type="http://schemas.openxmlformats.org/officeDocument/2006/relationships/hyperlink" Target="http://choquette-cks.com" TargetMode="External"/><Relationship Id="rId27" Type="http://schemas.openxmlformats.org/officeDocument/2006/relationships/hyperlink" Target="http://tzanet.com" TargetMode="External"/><Relationship Id="rId29" Type="http://schemas.openxmlformats.org/officeDocument/2006/relationships/hyperlink" Target="http://shopatstop.com" TargetMode="External"/><Relationship Id="rId11" Type="http://schemas.openxmlformats.org/officeDocument/2006/relationships/hyperlink" Target="http://groupeprotec.com" TargetMode="External"/><Relationship Id="rId10" Type="http://schemas.openxmlformats.org/officeDocument/2006/relationships/hyperlink" Target="http://shopatstop.com" TargetMode="External"/><Relationship Id="rId13" Type="http://schemas.openxmlformats.org/officeDocument/2006/relationships/hyperlink" Target="http://shopatstop.com" TargetMode="External"/><Relationship Id="rId12" Type="http://schemas.openxmlformats.org/officeDocument/2006/relationships/hyperlink" Target="http://diamondrefrigeration.ca" TargetMode="External"/><Relationship Id="rId15" Type="http://schemas.openxmlformats.org/officeDocument/2006/relationships/hyperlink" Target="http://gcharland.ca/en" TargetMode="External"/><Relationship Id="rId198" Type="http://schemas.openxmlformats.org/officeDocument/2006/relationships/hyperlink" Target="http://hotrocksoven.com" TargetMode="External"/><Relationship Id="rId14" Type="http://schemas.openxmlformats.org/officeDocument/2006/relationships/hyperlink" Target="http://econolease.com" TargetMode="External"/><Relationship Id="rId197" Type="http://schemas.openxmlformats.org/officeDocument/2006/relationships/hyperlink" Target="http://distinctive-online.com" TargetMode="External"/><Relationship Id="rId17" Type="http://schemas.openxmlformats.org/officeDocument/2006/relationships/hyperlink" Target="http://canadafoodequipment.com" TargetMode="External"/><Relationship Id="rId196" Type="http://schemas.openxmlformats.org/officeDocument/2006/relationships/hyperlink" Target="http://eurodib.com" TargetMode="External"/><Relationship Id="rId16" Type="http://schemas.openxmlformats.org/officeDocument/2006/relationships/hyperlink" Target="http://shopatstop.com" TargetMode="External"/><Relationship Id="rId195" Type="http://schemas.openxmlformats.org/officeDocument/2006/relationships/hyperlink" Target="http://mvpgroupcorp.com" TargetMode="External"/><Relationship Id="rId19" Type="http://schemas.openxmlformats.org/officeDocument/2006/relationships/hyperlink" Target="http://hobart-export.com" TargetMode="External"/><Relationship Id="rId18" Type="http://schemas.openxmlformats.org/officeDocument/2006/relationships/hyperlink" Target="http://shopatstop.com" TargetMode="External"/><Relationship Id="rId199" Type="http://schemas.openxmlformats.org/officeDocument/2006/relationships/hyperlink" Target="http://fastkitchenhood.com" TargetMode="External"/><Relationship Id="rId84" Type="http://schemas.openxmlformats.org/officeDocument/2006/relationships/hyperlink" Target="http://tzanet.com" TargetMode="External"/><Relationship Id="rId83" Type="http://schemas.openxmlformats.org/officeDocument/2006/relationships/hyperlink" Target="http://canadafoodequipment.com" TargetMode="External"/><Relationship Id="rId86" Type="http://schemas.openxmlformats.org/officeDocument/2006/relationships/hyperlink" Target="http://shopatstop.com" TargetMode="External"/><Relationship Id="rId85" Type="http://schemas.openxmlformats.org/officeDocument/2006/relationships/hyperlink" Target="http://prorestaurantequipment.com" TargetMode="External"/><Relationship Id="rId88" Type="http://schemas.openxmlformats.org/officeDocument/2006/relationships/hyperlink" Target="http://choquette-cks.com" TargetMode="External"/><Relationship Id="rId150" Type="http://schemas.openxmlformats.org/officeDocument/2006/relationships/hyperlink" Target="http://nellaonline.com" TargetMode="External"/><Relationship Id="rId87" Type="http://schemas.openxmlformats.org/officeDocument/2006/relationships/hyperlink" Target="http://webstaurantstore.com" TargetMode="External"/><Relationship Id="rId89" Type="http://schemas.openxmlformats.org/officeDocument/2006/relationships/hyperlink" Target="http://shopatstop.com" TargetMode="External"/><Relationship Id="rId80" Type="http://schemas.openxmlformats.org/officeDocument/2006/relationships/hyperlink" Target="http://shopatstop.com" TargetMode="External"/><Relationship Id="rId82" Type="http://schemas.openxmlformats.org/officeDocument/2006/relationships/hyperlink" Target="http://shopatstop.com" TargetMode="External"/><Relationship Id="rId81" Type="http://schemas.openxmlformats.org/officeDocument/2006/relationships/hyperlink" Target="http://canadafoodequipment.com" TargetMode="External"/><Relationship Id="rId1" Type="http://schemas.openxmlformats.org/officeDocument/2006/relationships/comments" Target="../comments8.xml"/><Relationship Id="rId2" Type="http://schemas.openxmlformats.org/officeDocument/2006/relationships/hyperlink" Target="http://choquette-cks.com" TargetMode="External"/><Relationship Id="rId3" Type="http://schemas.openxmlformats.org/officeDocument/2006/relationships/hyperlink" Target="http://shopatstop.com" TargetMode="External"/><Relationship Id="rId149" Type="http://schemas.openxmlformats.org/officeDocument/2006/relationships/hyperlink" Target="https://www.hubert.com/" TargetMode="External"/><Relationship Id="rId4" Type="http://schemas.openxmlformats.org/officeDocument/2006/relationships/hyperlink" Target="http://tzanet.com" TargetMode="External"/><Relationship Id="rId148" Type="http://schemas.openxmlformats.org/officeDocument/2006/relationships/hyperlink" Target="http://megafoodequipment.ca" TargetMode="External"/><Relationship Id="rId9" Type="http://schemas.openxmlformats.org/officeDocument/2006/relationships/hyperlink" Target="http://choquette-cks.com" TargetMode="External"/><Relationship Id="rId143" Type="http://schemas.openxmlformats.org/officeDocument/2006/relationships/hyperlink" Target="http://omcan.com" TargetMode="External"/><Relationship Id="rId142" Type="http://schemas.openxmlformats.org/officeDocument/2006/relationships/hyperlink" Target="http://sinco.ca/" TargetMode="External"/><Relationship Id="rId141" Type="http://schemas.openxmlformats.org/officeDocument/2006/relationships/hyperlink" Target="http://ifoodequipment.ca/" TargetMode="External"/><Relationship Id="rId140" Type="http://schemas.openxmlformats.org/officeDocument/2006/relationships/hyperlink" Target="http://ifoodequipment.ca" TargetMode="External"/><Relationship Id="rId5" Type="http://schemas.openxmlformats.org/officeDocument/2006/relationships/hyperlink" Target="http://choquette-cks.com" TargetMode="External"/><Relationship Id="rId147" Type="http://schemas.openxmlformats.org/officeDocument/2006/relationships/hyperlink" Target="https://italianafoodtech.com/" TargetMode="External"/><Relationship Id="rId6" Type="http://schemas.openxmlformats.org/officeDocument/2006/relationships/hyperlink" Target="http://canadafoodequipment.com" TargetMode="External"/><Relationship Id="rId146" Type="http://schemas.openxmlformats.org/officeDocument/2006/relationships/hyperlink" Target="https://www.canbecrefrigeration.com/" TargetMode="External"/><Relationship Id="rId7" Type="http://schemas.openxmlformats.org/officeDocument/2006/relationships/hyperlink" Target="http://shopatstop.com/" TargetMode="External"/><Relationship Id="rId145" Type="http://schemas.openxmlformats.org/officeDocument/2006/relationships/hyperlink" Target="http://kitchenequipped.com" TargetMode="External"/><Relationship Id="rId8" Type="http://schemas.openxmlformats.org/officeDocument/2006/relationships/hyperlink" Target="http://canadafoodequipment.com" TargetMode="External"/><Relationship Id="rId144" Type="http://schemas.openxmlformats.org/officeDocument/2006/relationships/hyperlink" Target="http://tficanada.com" TargetMode="External"/><Relationship Id="rId73" Type="http://schemas.openxmlformats.org/officeDocument/2006/relationships/hyperlink" Target="http://ecolab.com" TargetMode="External"/><Relationship Id="rId72" Type="http://schemas.openxmlformats.org/officeDocument/2006/relationships/hyperlink" Target="http://sani-depot.ca" TargetMode="External"/><Relationship Id="rId75" Type="http://schemas.openxmlformats.org/officeDocument/2006/relationships/hyperlink" Target="http://shopatstop.com" TargetMode="External"/><Relationship Id="rId74" Type="http://schemas.openxmlformats.org/officeDocument/2006/relationships/hyperlink" Target="http://titanrestaurantequipment.com" TargetMode="External"/><Relationship Id="rId77" Type="http://schemas.openxmlformats.org/officeDocument/2006/relationships/hyperlink" Target="http://shopatstop.com" TargetMode="External"/><Relationship Id="rId76" Type="http://schemas.openxmlformats.org/officeDocument/2006/relationships/hyperlink" Target="http://choquette-cks.com" TargetMode="External"/><Relationship Id="rId79" Type="http://schemas.openxmlformats.org/officeDocument/2006/relationships/hyperlink" Target="http://choquette-cks.com" TargetMode="External"/><Relationship Id="rId78" Type="http://schemas.openxmlformats.org/officeDocument/2006/relationships/hyperlink" Target="http://canadafoodequipment.com" TargetMode="External"/><Relationship Id="rId71" Type="http://schemas.openxmlformats.org/officeDocument/2006/relationships/hyperlink" Target="http://canadafoodequipment.com" TargetMode="External"/><Relationship Id="rId70" Type="http://schemas.openxmlformats.org/officeDocument/2006/relationships/hyperlink" Target="http://hobart.ca" TargetMode="External"/><Relationship Id="rId139" Type="http://schemas.openxmlformats.org/officeDocument/2006/relationships/hyperlink" Target="http://edgefoodequipment.com" TargetMode="External"/><Relationship Id="rId138" Type="http://schemas.openxmlformats.org/officeDocument/2006/relationships/hyperlink" Target="http://ferraris.co/en/" TargetMode="External"/><Relationship Id="rId137" Type="http://schemas.openxmlformats.org/officeDocument/2006/relationships/hyperlink" Target="http://maisonrondeau.com" TargetMode="External"/><Relationship Id="rId132" Type="http://schemas.openxmlformats.org/officeDocument/2006/relationships/hyperlink" Target="http://russellhendrix.com/" TargetMode="External"/><Relationship Id="rId131" Type="http://schemas.openxmlformats.org/officeDocument/2006/relationships/hyperlink" Target="http://celco.ca" TargetMode="External"/><Relationship Id="rId130" Type="http://schemas.openxmlformats.org/officeDocument/2006/relationships/hyperlink" Target="http://shopatstop.com" TargetMode="External"/><Relationship Id="rId136" Type="http://schemas.openxmlformats.org/officeDocument/2006/relationships/hyperlink" Target="http://restopro.ca" TargetMode="External"/><Relationship Id="rId135" Type="http://schemas.openxmlformats.org/officeDocument/2006/relationships/hyperlink" Target="http://ferraris.co/en/" TargetMode="External"/><Relationship Id="rId134" Type="http://schemas.openxmlformats.org/officeDocument/2006/relationships/hyperlink" Target="http://vortexrestaurantequipment.ca/" TargetMode="External"/><Relationship Id="rId133" Type="http://schemas.openxmlformats.org/officeDocument/2006/relationships/hyperlink" Target="http://titanrestaurantequipment.com" TargetMode="External"/><Relationship Id="rId62" Type="http://schemas.openxmlformats.org/officeDocument/2006/relationships/hyperlink" Target="http://choquette-cks.com" TargetMode="External"/><Relationship Id="rId61" Type="http://schemas.openxmlformats.org/officeDocument/2006/relationships/hyperlink" Target="http://tzanet.com" TargetMode="External"/><Relationship Id="rId64" Type="http://schemas.openxmlformats.org/officeDocument/2006/relationships/hyperlink" Target="http://canadafoodequipment.com" TargetMode="External"/><Relationship Id="rId63" Type="http://schemas.openxmlformats.org/officeDocument/2006/relationships/hyperlink" Target="http://shopatstop.com" TargetMode="External"/><Relationship Id="rId66" Type="http://schemas.openxmlformats.org/officeDocument/2006/relationships/hyperlink" Target="http://norbec.com" TargetMode="External"/><Relationship Id="rId172" Type="http://schemas.openxmlformats.org/officeDocument/2006/relationships/hyperlink" Target="http://bunzlch.ca" TargetMode="External"/><Relationship Id="rId65" Type="http://schemas.openxmlformats.org/officeDocument/2006/relationships/hyperlink" Target="http://groupeprotec.com" TargetMode="External"/><Relationship Id="rId171" Type="http://schemas.openxmlformats.org/officeDocument/2006/relationships/hyperlink" Target="http://aubut.ca/en/" TargetMode="External"/><Relationship Id="rId68" Type="http://schemas.openxmlformats.org/officeDocument/2006/relationships/hyperlink" Target="http://econolease.com" TargetMode="External"/><Relationship Id="rId170" Type="http://schemas.openxmlformats.org/officeDocument/2006/relationships/hyperlink" Target="http://doyondespres.com" TargetMode="External"/><Relationship Id="rId67" Type="http://schemas.openxmlformats.org/officeDocument/2006/relationships/hyperlink" Target="http://choquette-cks.com" TargetMode="External"/><Relationship Id="rId60" Type="http://schemas.openxmlformats.org/officeDocument/2006/relationships/hyperlink" Target="http://canadafoodequipment.com" TargetMode="External"/><Relationship Id="rId165" Type="http://schemas.openxmlformats.org/officeDocument/2006/relationships/hyperlink" Target="http://resfab.com" TargetMode="External"/><Relationship Id="rId69" Type="http://schemas.openxmlformats.org/officeDocument/2006/relationships/hyperlink" Target="http://shopatstop.com" TargetMode="External"/><Relationship Id="rId164" Type="http://schemas.openxmlformats.org/officeDocument/2006/relationships/hyperlink" Target="http://econopluselectromenagers.ca" TargetMode="External"/><Relationship Id="rId163" Type="http://schemas.openxmlformats.org/officeDocument/2006/relationships/hyperlink" Target="http://fastkitchenhood.com" TargetMode="External"/><Relationship Id="rId162" Type="http://schemas.openxmlformats.org/officeDocument/2006/relationships/hyperlink" Target="http://hotrocksoven.com" TargetMode="External"/><Relationship Id="rId169" Type="http://schemas.openxmlformats.org/officeDocument/2006/relationships/hyperlink" Target="http://kitchenschoice.com" TargetMode="External"/><Relationship Id="rId168" Type="http://schemas.openxmlformats.org/officeDocument/2006/relationships/hyperlink" Target="http://monas.ca" TargetMode="External"/><Relationship Id="rId167" Type="http://schemas.openxmlformats.org/officeDocument/2006/relationships/hyperlink" Target="http://vendexx.ca/en" TargetMode="External"/><Relationship Id="rId166" Type="http://schemas.openxmlformats.org/officeDocument/2006/relationships/hyperlink" Target="http://quebecrefrigeration.com/en/" TargetMode="External"/><Relationship Id="rId51" Type="http://schemas.openxmlformats.org/officeDocument/2006/relationships/hyperlink" Target="http://sani-depot.ca" TargetMode="External"/><Relationship Id="rId50" Type="http://schemas.openxmlformats.org/officeDocument/2006/relationships/hyperlink" Target="http://shopatstop.com" TargetMode="External"/><Relationship Id="rId53" Type="http://schemas.openxmlformats.org/officeDocument/2006/relationships/hyperlink" Target="http://choquette-cks.com" TargetMode="External"/><Relationship Id="rId52" Type="http://schemas.openxmlformats.org/officeDocument/2006/relationships/hyperlink" Target="http://choquette-cks.com" TargetMode="External"/><Relationship Id="rId55" Type="http://schemas.openxmlformats.org/officeDocument/2006/relationships/hyperlink" Target="http://canadafoodequipment.com" TargetMode="External"/><Relationship Id="rId161" Type="http://schemas.openxmlformats.org/officeDocument/2006/relationships/hyperlink" Target="http://distinctive-online.com" TargetMode="External"/><Relationship Id="rId54" Type="http://schemas.openxmlformats.org/officeDocument/2006/relationships/hyperlink" Target="http://shopatstop.com" TargetMode="External"/><Relationship Id="rId160" Type="http://schemas.openxmlformats.org/officeDocument/2006/relationships/hyperlink" Target="http://eurodib.com" TargetMode="External"/><Relationship Id="rId57" Type="http://schemas.openxmlformats.org/officeDocument/2006/relationships/hyperlink" Target="http://choquette-cks.com" TargetMode="External"/><Relationship Id="rId56" Type="http://schemas.openxmlformats.org/officeDocument/2006/relationships/hyperlink" Target="http://titanrestaurantequipment.com" TargetMode="External"/><Relationship Id="rId159" Type="http://schemas.openxmlformats.org/officeDocument/2006/relationships/hyperlink" Target="http://mvpgroupcorp.com" TargetMode="External"/><Relationship Id="rId59" Type="http://schemas.openxmlformats.org/officeDocument/2006/relationships/hyperlink" Target="http://shopatstop.com" TargetMode="External"/><Relationship Id="rId154" Type="http://schemas.openxmlformats.org/officeDocument/2006/relationships/hyperlink" Target="http://zanduco.com/ca" TargetMode="External"/><Relationship Id="rId58" Type="http://schemas.openxmlformats.org/officeDocument/2006/relationships/hyperlink" Target="http://shopatstop.com" TargetMode="External"/><Relationship Id="rId153" Type="http://schemas.openxmlformats.org/officeDocument/2006/relationships/hyperlink" Target="http://nellaonline.com" TargetMode="External"/><Relationship Id="rId152" Type="http://schemas.openxmlformats.org/officeDocument/2006/relationships/hyperlink" Target="http://mapleleafrestaurantequipment.com" TargetMode="External"/><Relationship Id="rId151" Type="http://schemas.openxmlformats.org/officeDocument/2006/relationships/hyperlink" Target="http://zanduco.com/ca" TargetMode="External"/><Relationship Id="rId158" Type="http://schemas.openxmlformats.org/officeDocument/2006/relationships/hyperlink" Target="http://mapleleafrestaurantequipment.com" TargetMode="External"/><Relationship Id="rId157" Type="http://schemas.openxmlformats.org/officeDocument/2006/relationships/hyperlink" Target="http://zanduco.com/ca" TargetMode="External"/><Relationship Id="rId156" Type="http://schemas.openxmlformats.org/officeDocument/2006/relationships/hyperlink" Target="http://nellaonline.com" TargetMode="External"/><Relationship Id="rId155" Type="http://schemas.openxmlformats.org/officeDocument/2006/relationships/hyperlink" Target="http://mapleleafrestaurantequipment.com" TargetMode="External"/><Relationship Id="rId107" Type="http://schemas.openxmlformats.org/officeDocument/2006/relationships/hyperlink" Target="http://montaguecompany.com" TargetMode="External"/><Relationship Id="rId106" Type="http://schemas.openxmlformats.org/officeDocument/2006/relationships/hyperlink" Target="http://choquette-cks.com" TargetMode="External"/><Relationship Id="rId105" Type="http://schemas.openxmlformats.org/officeDocument/2006/relationships/hyperlink" Target="http://canadafoodequipment.com" TargetMode="External"/><Relationship Id="rId104" Type="http://schemas.openxmlformats.org/officeDocument/2006/relationships/hyperlink" Target="http://shopatstop.com" TargetMode="External"/><Relationship Id="rId109" Type="http://schemas.openxmlformats.org/officeDocument/2006/relationships/hyperlink" Target="http://choquette-cks.com" TargetMode="External"/><Relationship Id="rId108" Type="http://schemas.openxmlformats.org/officeDocument/2006/relationships/hyperlink" Target="http://zanduco.com" TargetMode="External"/><Relationship Id="rId103" Type="http://schemas.openxmlformats.org/officeDocument/2006/relationships/hyperlink" Target="http://hobart-export.com" TargetMode="External"/><Relationship Id="rId102" Type="http://schemas.openxmlformats.org/officeDocument/2006/relationships/hyperlink" Target="http://quincailleriedante.com" TargetMode="External"/><Relationship Id="rId101" Type="http://schemas.openxmlformats.org/officeDocument/2006/relationships/hyperlink" Target="http://faemacanada.com" TargetMode="External"/><Relationship Id="rId100" Type="http://schemas.openxmlformats.org/officeDocument/2006/relationships/hyperlink" Target="http://tzanet.com" TargetMode="External"/><Relationship Id="rId129" Type="http://schemas.openxmlformats.org/officeDocument/2006/relationships/hyperlink" Target="http://butcherblocks.ca" TargetMode="External"/><Relationship Id="rId128" Type="http://schemas.openxmlformats.org/officeDocument/2006/relationships/hyperlink" Target="http://gcharland.ca/en" TargetMode="External"/><Relationship Id="rId127" Type="http://schemas.openxmlformats.org/officeDocument/2006/relationships/hyperlink" Target="http://shopatstop.com" TargetMode="External"/><Relationship Id="rId126" Type="http://schemas.openxmlformats.org/officeDocument/2006/relationships/hyperlink" Target="http://tzanet.com" TargetMode="External"/><Relationship Id="rId121" Type="http://schemas.openxmlformats.org/officeDocument/2006/relationships/hyperlink" Target="http://shopatstop.com" TargetMode="External"/><Relationship Id="rId120" Type="http://schemas.openxmlformats.org/officeDocument/2006/relationships/hyperlink" Target="http://canadafoodequipment.com" TargetMode="External"/><Relationship Id="rId125" Type="http://schemas.openxmlformats.org/officeDocument/2006/relationships/hyperlink" Target="http://diamondrefrigeration.ca" TargetMode="External"/><Relationship Id="rId124" Type="http://schemas.openxmlformats.org/officeDocument/2006/relationships/hyperlink" Target="http://groupeprotec.com" TargetMode="External"/><Relationship Id="rId123" Type="http://schemas.openxmlformats.org/officeDocument/2006/relationships/hyperlink" Target="http://norbec.com" TargetMode="External"/><Relationship Id="rId122" Type="http://schemas.openxmlformats.org/officeDocument/2006/relationships/hyperlink" Target="http://choquette-cks.com" TargetMode="External"/><Relationship Id="rId95" Type="http://schemas.openxmlformats.org/officeDocument/2006/relationships/hyperlink" Target="http://shopatstop.com" TargetMode="External"/><Relationship Id="rId94" Type="http://schemas.openxmlformats.org/officeDocument/2006/relationships/hyperlink" Target="http://hobart.ca" TargetMode="External"/><Relationship Id="rId97" Type="http://schemas.openxmlformats.org/officeDocument/2006/relationships/hyperlink" Target="http://choquette-cks.com" TargetMode="External"/><Relationship Id="rId96" Type="http://schemas.openxmlformats.org/officeDocument/2006/relationships/hyperlink" Target="http://canadafoodequipment.com" TargetMode="External"/><Relationship Id="rId99" Type="http://schemas.openxmlformats.org/officeDocument/2006/relationships/hyperlink" Target="http://doyondespres.com/en" TargetMode="External"/><Relationship Id="rId98" Type="http://schemas.openxmlformats.org/officeDocument/2006/relationships/hyperlink" Target="http://shopatstop.com" TargetMode="External"/><Relationship Id="rId91" Type="http://schemas.openxmlformats.org/officeDocument/2006/relationships/hyperlink" Target="http://hubert.ca" TargetMode="External"/><Relationship Id="rId90" Type="http://schemas.openxmlformats.org/officeDocument/2006/relationships/hyperlink" Target="http://zanduco.com" TargetMode="External"/><Relationship Id="rId93" Type="http://schemas.openxmlformats.org/officeDocument/2006/relationships/hyperlink" Target="http://choquette-cks.com" TargetMode="External"/><Relationship Id="rId92" Type="http://schemas.openxmlformats.org/officeDocument/2006/relationships/hyperlink" Target="http://shopatstop.com" TargetMode="External"/><Relationship Id="rId118" Type="http://schemas.openxmlformats.org/officeDocument/2006/relationships/hyperlink" Target="http://shopatstop.com" TargetMode="External"/><Relationship Id="rId117" Type="http://schemas.openxmlformats.org/officeDocument/2006/relationships/hyperlink" Target="http://diamondrefrigeration.ca" TargetMode="External"/><Relationship Id="rId116" Type="http://schemas.openxmlformats.org/officeDocument/2006/relationships/hyperlink" Target="http://canadafoodequipment.com" TargetMode="External"/><Relationship Id="rId115" Type="http://schemas.openxmlformats.org/officeDocument/2006/relationships/hyperlink" Target="http://shopatstop.com" TargetMode="External"/><Relationship Id="rId119" Type="http://schemas.openxmlformats.org/officeDocument/2006/relationships/hyperlink" Target="http://choquette-cks.com" TargetMode="External"/><Relationship Id="rId110" Type="http://schemas.openxmlformats.org/officeDocument/2006/relationships/hyperlink" Target="http://shopatstop.com" TargetMode="External"/><Relationship Id="rId114" Type="http://schemas.openxmlformats.org/officeDocument/2006/relationships/hyperlink" Target="http://choquette-cks.com" TargetMode="External"/><Relationship Id="rId113" Type="http://schemas.openxmlformats.org/officeDocument/2006/relationships/hyperlink" Target="http://vinetpassion.com" TargetMode="External"/><Relationship Id="rId112" Type="http://schemas.openxmlformats.org/officeDocument/2006/relationships/hyperlink" Target="http://doyondespres.com/en" TargetMode="External"/><Relationship Id="rId111" Type="http://schemas.openxmlformats.org/officeDocument/2006/relationships/hyperlink" Target="http://vinumdesign.com" TargetMode="External"/><Relationship Id="rId202" Type="http://schemas.openxmlformats.org/officeDocument/2006/relationships/vmlDrawing" Target="../drawings/vmlDrawing8.vml"/><Relationship Id="rId201" Type="http://schemas.openxmlformats.org/officeDocument/2006/relationships/drawing" Target="../drawings/drawing12.xml"/><Relationship Id="rId200" Type="http://schemas.openxmlformats.org/officeDocument/2006/relationships/hyperlink" Target="http://econopluselectromenagers.ca"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oceanseafoodinc.com/" TargetMode="External"/><Relationship Id="rId22" Type="http://schemas.openxmlformats.org/officeDocument/2006/relationships/drawing" Target="../drawings/drawing13.xml"/><Relationship Id="rId21" Type="http://schemas.openxmlformats.org/officeDocument/2006/relationships/hyperlink" Target="http://mtlfish.ca/" TargetMode="External"/><Relationship Id="rId11" Type="http://schemas.openxmlformats.org/officeDocument/2006/relationships/hyperlink" Target="http://st-hubert.com/en" TargetMode="External"/><Relationship Id="rId10" Type="http://schemas.openxmlformats.org/officeDocument/2006/relationships/hyperlink" Target="https://www.sysco.ca/" TargetMode="External"/><Relationship Id="rId13" Type="http://schemas.openxmlformats.org/officeDocument/2006/relationships/hyperlink" Target="https://mayrand.ca/" TargetMode="External"/><Relationship Id="rId12" Type="http://schemas.openxmlformats.org/officeDocument/2006/relationships/hyperlink" Target="http://premieremoisson.com/en" TargetMode="External"/><Relationship Id="rId15" Type="http://schemas.openxmlformats.org/officeDocument/2006/relationships/hyperlink" Target="https://groupeadonis.ca/en/" TargetMode="External"/><Relationship Id="rId14" Type="http://schemas.openxmlformats.org/officeDocument/2006/relationships/hyperlink" Target="https://www.alimentsduquebec.com/en/certified-products/business/la-triguena-foods" TargetMode="External"/><Relationship Id="rId17" Type="http://schemas.openxmlformats.org/officeDocument/2006/relationships/hyperlink" Target="https://www.saputofoodservice.ca/en/contact-us/montreal" TargetMode="External"/><Relationship Id="rId16" Type="http://schemas.openxmlformats.org/officeDocument/2006/relationships/hyperlink" Target="https://montreal.lufa.com/en/" TargetMode="External"/><Relationship Id="rId19" Type="http://schemas.openxmlformats.org/officeDocument/2006/relationships/hyperlink" Target="http://lamer.ca/en" TargetMode="External"/><Relationship Id="rId18" Type="http://schemas.openxmlformats.org/officeDocument/2006/relationships/hyperlink" Target="http://premieremoisson.com/en" TargetMode="External"/><Relationship Id="rId1" Type="http://schemas.openxmlformats.org/officeDocument/2006/relationships/hyperlink" Target="https://www.jfc.com/locations?utm_source=chatgpt.com" TargetMode="External"/><Relationship Id="rId2" Type="http://schemas.openxmlformats.org/officeDocument/2006/relationships/hyperlink" Target="http://lamer.ca/en" TargetMode="External"/><Relationship Id="rId3" Type="http://schemas.openxmlformats.org/officeDocument/2006/relationships/hyperlink" Target="http://kimphat.com" TargetMode="External"/><Relationship Id="rId4" Type="http://schemas.openxmlformats.org/officeDocument/2006/relationships/hyperlink" Target="http://luda.ca" TargetMode="External"/><Relationship Id="rId9" Type="http://schemas.openxmlformats.org/officeDocument/2006/relationships/hyperlink" Target="http://viandesriendeau.com/en" TargetMode="External"/><Relationship Id="rId5" Type="http://schemas.openxmlformats.org/officeDocument/2006/relationships/hyperlink" Target="https://www.saputofoodservice.ca/en/contact-us/montreal" TargetMode="External"/><Relationship Id="rId6" Type="http://schemas.openxmlformats.org/officeDocument/2006/relationships/hyperlink" Target="http://groupeadonis.ca/en" TargetMode="External"/><Relationship Id="rId7" Type="http://schemas.openxmlformats.org/officeDocument/2006/relationships/hyperlink" Target="http://gfs.ca/" TargetMode="External"/><Relationship Id="rId8" Type="http://schemas.openxmlformats.org/officeDocument/2006/relationships/hyperlink" Target="http://distrobec.com/en" TargetMode="External"/></Relationships>
</file>

<file path=xl/worksheets/_rels/sheet14.xml.rels><?xml version="1.0" encoding="UTF-8" standalone="yes"?><Relationships xmlns="http://schemas.openxmlformats.org/package/2006/relationships"><Relationship Id="rId40" Type="http://schemas.openxmlformats.org/officeDocument/2006/relationships/hyperlink" Target="http://gracefoods.ca" TargetMode="External"/><Relationship Id="rId42" Type="http://schemas.openxmlformats.org/officeDocument/2006/relationships/vmlDrawing" Target="../drawings/vmlDrawing9.vml"/><Relationship Id="rId41" Type="http://schemas.openxmlformats.org/officeDocument/2006/relationships/drawing" Target="../drawings/drawing14.xml"/><Relationship Id="rId31" Type="http://schemas.openxmlformats.org/officeDocument/2006/relationships/hyperlink" Target="http://mapleleaffoods.com" TargetMode="External"/><Relationship Id="rId30" Type="http://schemas.openxmlformats.org/officeDocument/2006/relationships/hyperlink" Target="http://onelineage.com" TargetMode="External"/><Relationship Id="rId33" Type="http://schemas.openxmlformats.org/officeDocument/2006/relationships/hyperlink" Target="http://cpma.ca/" TargetMode="External"/><Relationship Id="rId32" Type="http://schemas.openxmlformats.org/officeDocument/2006/relationships/hyperlink" Target="http://highlinerfoods.com" TargetMode="External"/><Relationship Id="rId35" Type="http://schemas.openxmlformats.org/officeDocument/2006/relationships/hyperlink" Target="http://dairyfarmersofcanada.ca/" TargetMode="External"/><Relationship Id="rId34" Type="http://schemas.openxmlformats.org/officeDocument/2006/relationships/hyperlink" Target="https://www.chickenfarmers.ca/" TargetMode="External"/><Relationship Id="rId37" Type="http://schemas.openxmlformats.org/officeDocument/2006/relationships/hyperlink" Target="http://lafermedandre.ca" TargetMode="External"/><Relationship Id="rId36" Type="http://schemas.openxmlformats.org/officeDocument/2006/relationships/hyperlink" Target="http://onelineage.com" TargetMode="External"/><Relationship Id="rId39" Type="http://schemas.openxmlformats.org/officeDocument/2006/relationships/hyperlink" Target="http://trouvermonchalet.ca" TargetMode="External"/><Relationship Id="rId38" Type="http://schemas.openxmlformats.org/officeDocument/2006/relationships/hyperlink" Target="http://boucherielawrence.com" TargetMode="External"/><Relationship Id="rId20" Type="http://schemas.openxmlformats.org/officeDocument/2006/relationships/hyperlink" Target="http://marketman.com/" TargetMode="External"/><Relationship Id="rId22" Type="http://schemas.openxmlformats.org/officeDocument/2006/relationships/hyperlink" Target="http://procurify.com/" TargetMode="External"/><Relationship Id="rId21" Type="http://schemas.openxmlformats.org/officeDocument/2006/relationships/hyperlink" Target="http://bluecart.com/" TargetMode="External"/><Relationship Id="rId24" Type="http://schemas.openxmlformats.org/officeDocument/2006/relationships/hyperlink" Target="http://bringg.com" TargetMode="External"/><Relationship Id="rId23" Type="http://schemas.openxmlformats.org/officeDocument/2006/relationships/hyperlink" Target="http://routific.com/" TargetMode="External"/><Relationship Id="rId26" Type="http://schemas.openxmlformats.org/officeDocument/2006/relationships/hyperlink" Target="http://olo.com/" TargetMode="External"/><Relationship Id="rId25" Type="http://schemas.openxmlformats.org/officeDocument/2006/relationships/hyperlink" Target="http://onfleet.com" TargetMode="External"/><Relationship Id="rId28" Type="http://schemas.openxmlformats.org/officeDocument/2006/relationships/hyperlink" Target="http://uipath.com/" TargetMode="External"/><Relationship Id="rId27" Type="http://schemas.openxmlformats.org/officeDocument/2006/relationships/hyperlink" Target="http://uipath.com/" TargetMode="External"/><Relationship Id="rId29" Type="http://schemas.openxmlformats.org/officeDocument/2006/relationships/hyperlink" Target="http://cryopak.com" TargetMode="External"/><Relationship Id="rId11" Type="http://schemas.openxmlformats.org/officeDocument/2006/relationships/hyperlink" Target="https://www.mapleleaffoods.com/" TargetMode="External"/><Relationship Id="rId10" Type="http://schemas.openxmlformats.org/officeDocument/2006/relationships/hyperlink" Target="https://www.olo.com/" TargetMode="External"/><Relationship Id="rId13" Type="http://schemas.openxmlformats.org/officeDocument/2006/relationships/hyperlink" Target="https://www.highlinerfoodservice.com/" TargetMode="External"/><Relationship Id="rId12" Type="http://schemas.openxmlformats.org/officeDocument/2006/relationships/hyperlink" Target="https://www.onelineage.com/news-stories/lineage-logistics-closes-acquisition-versacold-logistics-services" TargetMode="External"/><Relationship Id="rId15" Type="http://schemas.openxmlformats.org/officeDocument/2006/relationships/hyperlink" Target="http://ritual.co/" TargetMode="External"/><Relationship Id="rId14" Type="http://schemas.openxmlformats.org/officeDocument/2006/relationships/hyperlink" Target="https://www.highlinerfoodservice.com/" TargetMode="External"/><Relationship Id="rId17" Type="http://schemas.openxmlformats.org/officeDocument/2006/relationships/hyperlink" Target="http://specright.com/" TargetMode="External"/><Relationship Id="rId16" Type="http://schemas.openxmlformats.org/officeDocument/2006/relationships/hyperlink" Target="https://www.mapleleaffoods.com/" TargetMode="External"/><Relationship Id="rId19" Type="http://schemas.openxmlformats.org/officeDocument/2006/relationships/hyperlink" Target="http://dynamicyield.com/restaurants/" TargetMode="External"/><Relationship Id="rId18" Type="http://schemas.openxmlformats.org/officeDocument/2006/relationships/hyperlink" Target="http://wwt.com" TargetMode="External"/><Relationship Id="rId1" Type="http://schemas.openxmlformats.org/officeDocument/2006/relationships/comments" Target="../comments9.xml"/><Relationship Id="rId2" Type="http://schemas.openxmlformats.org/officeDocument/2006/relationships/hyperlink" Target="https://www.uipath.com/solutions/industry/cpg-retail-automation" TargetMode="External"/><Relationship Id="rId3" Type="http://schemas.openxmlformats.org/officeDocument/2006/relationships/hyperlink" Target="https://www.bluecart.com/" TargetMode="External"/><Relationship Id="rId4" Type="http://schemas.openxmlformats.org/officeDocument/2006/relationships/hyperlink" Target="https://www.marketman.com/pricing-for-restaurant-inventory-management-system" TargetMode="External"/><Relationship Id="rId9" Type="http://schemas.openxmlformats.org/officeDocument/2006/relationships/hyperlink" Target="https://www.sysco.ca/" TargetMode="External"/><Relationship Id="rId5" Type="http://schemas.openxmlformats.org/officeDocument/2006/relationships/hyperlink" Target="https://www.marketman.com/pricing-for-restaurant-inventory-management-system" TargetMode="External"/><Relationship Id="rId6" Type="http://schemas.openxmlformats.org/officeDocument/2006/relationships/hyperlink" Target="https://tctranscontinental.com/" TargetMode="External"/><Relationship Id="rId7" Type="http://schemas.openxmlformats.org/officeDocument/2006/relationships/hyperlink" Target="https://merchants.doordash.com/en-us/products" TargetMode="External"/><Relationship Id="rId8" Type="http://schemas.openxmlformats.org/officeDocument/2006/relationships/hyperlink" Target="https://www.marketman.com/pricing-for-restaurant-inventory-management-system" TargetMode="Externa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hyperlink" Target="http://econolease.com" TargetMode="External"/><Relationship Id="rId2" Type="http://schemas.openxmlformats.org/officeDocument/2006/relationships/hyperlink" Target="http://solucofinancialgroup.ca" TargetMode="External"/><Relationship Id="rId3" Type="http://schemas.openxmlformats.org/officeDocument/2006/relationships/hyperlink" Target="http://bdc.ca" TargetMode="External"/><Relationship Id="rId4" Type="http://schemas.openxmlformats.org/officeDocument/2006/relationships/hyperlink" Target="http://sfleblanc.ca" TargetMode="External"/><Relationship Id="rId5" Type="http://schemas.openxmlformats.org/officeDocument/2006/relationships/hyperlink" Target="http://microcapital.ca" TargetMode="External"/><Relationship Id="rId6" Type="http://schemas.openxmlformats.org/officeDocument/2006/relationships/hyperlink" Target="http://sparleasing.com" TargetMode="External"/><Relationship Id="rId7"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hyperlink" Target="http://titanrestaurantequipment.com" TargetMode="External"/><Relationship Id="rId2" Type="http://schemas.openxmlformats.org/officeDocument/2006/relationships/hyperlink" Target="http://ferraris.co/en/" TargetMode="External"/><Relationship Id="rId3" Type="http://schemas.openxmlformats.org/officeDocument/2006/relationships/hyperlink" Target="http://maisonrondeau.com" TargetMode="External"/><Relationship Id="rId4" Type="http://schemas.openxmlformats.org/officeDocument/2006/relationships/hyperlink" Target="https://restopro.ca/" TargetMode="External"/><Relationship Id="rId5" Type="http://schemas.openxmlformats.org/officeDocument/2006/relationships/hyperlink" Target="http://canadafoodequipment.com" TargetMode="External"/><Relationship Id="rId6" Type="http://schemas.openxmlformats.org/officeDocument/2006/relationships/hyperlink" Target="https://russellhendrix.com/pages/russell-hendrix-montreal" TargetMode="External"/><Relationship Id="rId7"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2.xml"/><Relationship Id="rId3"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30.63"/>
  </cols>
  <sheetData>
    <row r="1">
      <c r="A1" s="1" t="s">
        <v>0</v>
      </c>
      <c r="B1" s="2" t="s">
        <v>1</v>
      </c>
      <c r="C1" s="2" t="s">
        <v>2</v>
      </c>
    </row>
    <row r="2">
      <c r="A2" s="3">
        <f t="array" ref="A2:A21">sequence(20,1)</f>
        <v>1</v>
      </c>
      <c r="B2" s="4" t="s">
        <v>3</v>
      </c>
      <c r="C2" s="5" t="s">
        <v>4</v>
      </c>
      <c r="D2" s="5" t="s">
        <v>5</v>
      </c>
    </row>
    <row r="3">
      <c r="A3" s="3">
        <v>2.0</v>
      </c>
      <c r="B3" s="4" t="s">
        <v>6</v>
      </c>
      <c r="C3" s="5" t="s">
        <v>4</v>
      </c>
      <c r="D3" s="5" t="s">
        <v>5</v>
      </c>
    </row>
    <row r="4">
      <c r="A4" s="3">
        <v>3.0</v>
      </c>
      <c r="B4" s="4" t="s">
        <v>7</v>
      </c>
      <c r="C4" s="5" t="s">
        <v>4</v>
      </c>
      <c r="D4" s="5" t="s">
        <v>5</v>
      </c>
    </row>
    <row r="5">
      <c r="A5" s="3">
        <v>4.0</v>
      </c>
      <c r="B5" s="4" t="s">
        <v>8</v>
      </c>
      <c r="C5" s="5" t="s">
        <v>9</v>
      </c>
      <c r="D5" s="5" t="s">
        <v>5</v>
      </c>
    </row>
    <row r="6">
      <c r="A6" s="3">
        <v>5.0</v>
      </c>
      <c r="B6" s="4" t="s">
        <v>10</v>
      </c>
      <c r="C6" s="5" t="s">
        <v>9</v>
      </c>
    </row>
    <row r="7">
      <c r="A7" s="3">
        <v>6.0</v>
      </c>
      <c r="B7" s="4" t="s">
        <v>11</v>
      </c>
      <c r="C7" s="5" t="s">
        <v>9</v>
      </c>
    </row>
    <row r="8">
      <c r="A8" s="3">
        <v>7.0</v>
      </c>
      <c r="B8" s="4" t="s">
        <v>12</v>
      </c>
      <c r="C8" s="5" t="s">
        <v>9</v>
      </c>
    </row>
    <row r="9">
      <c r="A9" s="3">
        <v>8.0</v>
      </c>
      <c r="B9" s="4" t="s">
        <v>13</v>
      </c>
      <c r="C9" s="5" t="s">
        <v>4</v>
      </c>
      <c r="D9" s="5" t="s">
        <v>5</v>
      </c>
    </row>
    <row r="10">
      <c r="A10" s="3">
        <v>9.0</v>
      </c>
      <c r="B10" s="4" t="s">
        <v>14</v>
      </c>
      <c r="C10" s="5" t="s">
        <v>4</v>
      </c>
    </row>
    <row r="11">
      <c r="A11" s="3">
        <v>10.0</v>
      </c>
      <c r="B11" s="4" t="s">
        <v>15</v>
      </c>
      <c r="C11" s="5" t="s">
        <v>4</v>
      </c>
      <c r="D11" s="5" t="s">
        <v>5</v>
      </c>
    </row>
    <row r="12">
      <c r="A12" s="3">
        <v>11.0</v>
      </c>
      <c r="B12" s="4" t="s">
        <v>16</v>
      </c>
      <c r="C12" s="5" t="s">
        <v>4</v>
      </c>
      <c r="D12" s="5" t="s">
        <v>5</v>
      </c>
    </row>
    <row r="13">
      <c r="A13" s="3">
        <v>12.0</v>
      </c>
      <c r="B13" s="4" t="s">
        <v>17</v>
      </c>
      <c r="C13" s="5" t="s">
        <v>4</v>
      </c>
      <c r="D13" s="5" t="s">
        <v>5</v>
      </c>
    </row>
    <row r="14">
      <c r="A14" s="3">
        <v>13.0</v>
      </c>
      <c r="B14" s="4" t="s">
        <v>18</v>
      </c>
      <c r="C14" s="5" t="s">
        <v>4</v>
      </c>
    </row>
    <row r="15">
      <c r="A15" s="3">
        <v>14.0</v>
      </c>
      <c r="B15" s="4" t="s">
        <v>19</v>
      </c>
      <c r="C15" s="5" t="s">
        <v>4</v>
      </c>
    </row>
    <row r="16">
      <c r="A16" s="3">
        <v>15.0</v>
      </c>
      <c r="B16" s="4" t="s">
        <v>20</v>
      </c>
      <c r="C16" s="5" t="s">
        <v>4</v>
      </c>
      <c r="D16" s="5" t="s">
        <v>5</v>
      </c>
    </row>
    <row r="17">
      <c r="A17" s="3">
        <v>16.0</v>
      </c>
      <c r="B17" s="4" t="s">
        <v>21</v>
      </c>
      <c r="C17" s="5" t="s">
        <v>4</v>
      </c>
    </row>
    <row r="18">
      <c r="A18" s="3">
        <v>17.0</v>
      </c>
      <c r="B18" s="4" t="s">
        <v>22</v>
      </c>
      <c r="C18" s="5" t="s">
        <v>4</v>
      </c>
    </row>
    <row r="19">
      <c r="A19" s="3">
        <v>18.0</v>
      </c>
      <c r="B19" s="4" t="s">
        <v>23</v>
      </c>
      <c r="C19" s="5" t="s">
        <v>4</v>
      </c>
    </row>
    <row r="20">
      <c r="A20" s="6">
        <v>19.0</v>
      </c>
      <c r="B20" s="4" t="s">
        <v>24</v>
      </c>
      <c r="C20" s="5" t="s">
        <v>4</v>
      </c>
    </row>
    <row r="21">
      <c r="A21" s="6">
        <v>20.0</v>
      </c>
    </row>
  </sheetData>
  <hyperlinks>
    <hyperlink r:id="rId1" ref="A1"/>
    <hyperlink display="Acivities" location="Activities!A1" ref="B2"/>
    <hyperlink display="SPV capitalization" location="'SPV capitalization'!A1" ref="B3"/>
    <hyperlink display="Licensing" location="Licensing!A1" ref="B4"/>
    <hyperlink display="Employees -  Training &amp; Onboarding" location="'Employees -  Training &amp; Onboard'!A1" ref="B5"/>
    <hyperlink display="Contingency Risk Scenario" location="'Contingency Risk Scenario'!A1" ref="B6"/>
    <hyperlink display="Audit Protocol" location="'Audit Protocol SOPs'!A1" ref="B7"/>
    <hyperlink display="SOPs" location="SOPs!A1" ref="B8"/>
    <hyperlink display="POS System" location="'POS System'!A1" ref="B9"/>
    <hyperlink display="Equipment by Themes" location="'Equipment by Themes'!A1" ref="B10"/>
    <hyperlink display="Supplier Directory" location="'Supplier Directory'!A1" ref="B11"/>
    <hyperlink display="Equipment+ Supplier by Theme" location="'Equipment+ Supplier by Theme'!A1" ref="B12"/>
    <hyperlink display="Food Supplier by Theme" location="'Food Supplier by Theme'!A1" ref="B13"/>
    <hyperlink display="Store size - Rental by Themes" location="'Store size - Rental by Themes'!A1" ref="B14"/>
    <hyperlink display="Equipment Financing Companies" location="'Equipment Financing Companies'!A1" ref="B15"/>
    <hyperlink display="Unit Economics+KPI" location="'Unit Economics+KPI'!A1" ref="B16"/>
    <hyperlink display="Supply Chain" location="'Supply Chain'!A1" ref="B17"/>
    <hyperlink display="Clonability Score Framework" location="'Clonability Score Framework'!A1" ref="B18"/>
    <hyperlink display="Post Acq-Cap Structure" location="'Post Acq-Cap Structure'!A1" ref="B19"/>
    <hyperlink display="PMI - Post Marterm " location="'PMI Timeline + Post Marterm '!A1" ref="B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13"/>
    <col customWidth="1" min="2" max="2" width="31.0"/>
  </cols>
  <sheetData>
    <row r="1">
      <c r="A1" s="7" t="s">
        <v>0</v>
      </c>
      <c r="B1" s="8" t="s">
        <v>25</v>
      </c>
      <c r="C1" s="8" t="s">
        <v>26</v>
      </c>
      <c r="D1" s="8" t="s">
        <v>2</v>
      </c>
    </row>
    <row r="2">
      <c r="A2" s="5">
        <v>1.0</v>
      </c>
      <c r="B2" s="8" t="s">
        <v>27</v>
      </c>
    </row>
    <row r="3">
      <c r="B3" s="5" t="s">
        <v>28</v>
      </c>
    </row>
    <row r="4">
      <c r="B4" s="5" t="s">
        <v>29</v>
      </c>
    </row>
    <row r="5">
      <c r="B5" s="5" t="s">
        <v>30</v>
      </c>
    </row>
    <row r="6">
      <c r="B6" s="5" t="s">
        <v>31</v>
      </c>
    </row>
    <row r="7">
      <c r="B7" s="5" t="s">
        <v>32</v>
      </c>
    </row>
    <row r="8">
      <c r="B8" s="5" t="s">
        <v>33</v>
      </c>
    </row>
    <row r="9">
      <c r="B9" s="5" t="s">
        <v>34</v>
      </c>
    </row>
    <row r="10">
      <c r="B10" s="5" t="s">
        <v>35</v>
      </c>
    </row>
    <row r="11">
      <c r="B11" s="5" t="s">
        <v>36</v>
      </c>
    </row>
    <row r="12">
      <c r="B12" s="5" t="s">
        <v>37</v>
      </c>
    </row>
    <row r="13">
      <c r="B13" s="5" t="s">
        <v>38</v>
      </c>
    </row>
    <row r="14">
      <c r="B14" s="5" t="s">
        <v>39</v>
      </c>
    </row>
    <row r="15">
      <c r="A15" s="5">
        <v>2.0</v>
      </c>
      <c r="B15" s="8" t="s">
        <v>40</v>
      </c>
    </row>
    <row r="16">
      <c r="B16" s="5" t="s">
        <v>41</v>
      </c>
    </row>
    <row r="17">
      <c r="B17" s="5" t="s">
        <v>42</v>
      </c>
    </row>
    <row r="18">
      <c r="B18" s="5" t="s">
        <v>43</v>
      </c>
    </row>
    <row r="19">
      <c r="B19" s="5" t="s">
        <v>44</v>
      </c>
    </row>
    <row r="20">
      <c r="B20" s="5" t="s">
        <v>45</v>
      </c>
    </row>
    <row r="21">
      <c r="B21" s="5" t="s">
        <v>46</v>
      </c>
    </row>
    <row r="22">
      <c r="B22" s="5" t="s">
        <v>47</v>
      </c>
    </row>
    <row r="23">
      <c r="B23" s="5" t="s">
        <v>48</v>
      </c>
    </row>
    <row r="24">
      <c r="B24" s="5" t="s">
        <v>49</v>
      </c>
    </row>
    <row r="25">
      <c r="B25" s="5" t="s">
        <v>50</v>
      </c>
    </row>
    <row r="26">
      <c r="B26" s="5" t="s">
        <v>51</v>
      </c>
    </row>
    <row r="27">
      <c r="B27" s="5" t="s">
        <v>52</v>
      </c>
    </row>
    <row r="28">
      <c r="A28" s="5">
        <v>3.0</v>
      </c>
      <c r="B28" s="8" t="s">
        <v>53</v>
      </c>
    </row>
    <row r="29">
      <c r="B29" s="5" t="s">
        <v>54</v>
      </c>
    </row>
    <row r="30">
      <c r="B30" s="5" t="s">
        <v>55</v>
      </c>
    </row>
    <row r="31">
      <c r="B31" s="5" t="s">
        <v>56</v>
      </c>
    </row>
    <row r="32">
      <c r="B32" s="5" t="s">
        <v>57</v>
      </c>
    </row>
    <row r="33">
      <c r="B33" s="5" t="s">
        <v>58</v>
      </c>
    </row>
    <row r="34">
      <c r="B34" s="5" t="s">
        <v>59</v>
      </c>
    </row>
    <row r="35">
      <c r="B35" s="5" t="s">
        <v>60</v>
      </c>
    </row>
    <row r="36">
      <c r="B36" s="5" t="s">
        <v>61</v>
      </c>
    </row>
    <row r="37">
      <c r="B37" s="5" t="s">
        <v>62</v>
      </c>
    </row>
    <row r="38">
      <c r="B38" s="5" t="s">
        <v>63</v>
      </c>
    </row>
    <row r="39">
      <c r="B39" s="5" t="s">
        <v>64</v>
      </c>
    </row>
    <row r="40">
      <c r="B40" s="5" t="s">
        <v>65</v>
      </c>
    </row>
    <row r="41">
      <c r="B41" s="5" t="s">
        <v>66</v>
      </c>
    </row>
    <row r="42">
      <c r="B42" s="5" t="s">
        <v>67</v>
      </c>
    </row>
    <row r="43">
      <c r="B43" s="5" t="s">
        <v>68</v>
      </c>
    </row>
    <row r="44">
      <c r="B44" s="5" t="s">
        <v>69</v>
      </c>
    </row>
    <row r="45">
      <c r="B45" s="5" t="s">
        <v>70</v>
      </c>
    </row>
    <row r="46">
      <c r="A46" s="5">
        <v>4.0</v>
      </c>
      <c r="B46" s="8" t="s">
        <v>71</v>
      </c>
    </row>
    <row r="47">
      <c r="B47" s="5" t="s">
        <v>72</v>
      </c>
    </row>
    <row r="48">
      <c r="B48" s="5" t="s">
        <v>73</v>
      </c>
    </row>
    <row r="49">
      <c r="B49" s="5" t="s">
        <v>56</v>
      </c>
    </row>
    <row r="50">
      <c r="B50" s="5" t="s">
        <v>74</v>
      </c>
    </row>
    <row r="51">
      <c r="B51" s="5" t="s">
        <v>75</v>
      </c>
    </row>
    <row r="52">
      <c r="B52" s="5" t="s">
        <v>76</v>
      </c>
    </row>
    <row r="53">
      <c r="B53" s="5" t="s">
        <v>77</v>
      </c>
    </row>
    <row r="54">
      <c r="B54" s="5" t="s">
        <v>78</v>
      </c>
    </row>
    <row r="55">
      <c r="B55" s="5" t="s">
        <v>79</v>
      </c>
    </row>
    <row r="56">
      <c r="B56" s="5" t="s">
        <v>80</v>
      </c>
    </row>
    <row r="57">
      <c r="B57" s="5" t="s">
        <v>81</v>
      </c>
    </row>
    <row r="58">
      <c r="B58" s="5" t="s">
        <v>70</v>
      </c>
    </row>
    <row r="59">
      <c r="A59" s="5">
        <v>5.0</v>
      </c>
      <c r="B59" s="8" t="s">
        <v>82</v>
      </c>
    </row>
    <row r="60">
      <c r="B60" s="5" t="s">
        <v>83</v>
      </c>
    </row>
    <row r="61">
      <c r="B61" s="5" t="s">
        <v>84</v>
      </c>
    </row>
    <row r="62">
      <c r="B62" s="5" t="s">
        <v>85</v>
      </c>
    </row>
    <row r="63">
      <c r="B63" s="5" t="s">
        <v>86</v>
      </c>
    </row>
    <row r="64">
      <c r="B64" s="5" t="s">
        <v>87</v>
      </c>
    </row>
    <row r="65">
      <c r="B65" s="5" t="s">
        <v>80</v>
      </c>
    </row>
    <row r="66">
      <c r="B66" s="5" t="s">
        <v>88</v>
      </c>
    </row>
    <row r="67">
      <c r="B67" s="5" t="s">
        <v>89</v>
      </c>
    </row>
    <row r="68">
      <c r="B68" s="5" t="s">
        <v>90</v>
      </c>
    </row>
    <row r="69">
      <c r="B69" s="5" t="s">
        <v>91</v>
      </c>
    </row>
    <row r="70">
      <c r="B70" s="5" t="s">
        <v>92</v>
      </c>
    </row>
    <row r="71">
      <c r="B71" s="5" t="s">
        <v>93</v>
      </c>
    </row>
    <row r="72">
      <c r="B72" s="5" t="s">
        <v>94</v>
      </c>
    </row>
    <row r="73">
      <c r="B73" s="5" t="s">
        <v>95</v>
      </c>
    </row>
    <row r="74">
      <c r="B74" s="5" t="s">
        <v>96</v>
      </c>
    </row>
    <row r="75">
      <c r="B75" s="5" t="s">
        <v>97</v>
      </c>
    </row>
    <row r="76">
      <c r="B76" s="5" t="s">
        <v>98</v>
      </c>
    </row>
    <row r="77">
      <c r="B77" s="5" t="s">
        <v>99</v>
      </c>
    </row>
    <row r="78">
      <c r="B78" s="5" t="s">
        <v>100</v>
      </c>
    </row>
    <row r="79">
      <c r="A79" s="5">
        <v>6.0</v>
      </c>
      <c r="B79" s="8" t="s">
        <v>101</v>
      </c>
    </row>
    <row r="80">
      <c r="B80" s="5" t="s">
        <v>102</v>
      </c>
    </row>
    <row r="81">
      <c r="B81" s="5" t="s">
        <v>103</v>
      </c>
    </row>
    <row r="82">
      <c r="B82" s="5" t="s">
        <v>104</v>
      </c>
    </row>
    <row r="83">
      <c r="B83" s="5" t="s">
        <v>105</v>
      </c>
    </row>
    <row r="84">
      <c r="B84" s="5" t="s">
        <v>106</v>
      </c>
    </row>
    <row r="85">
      <c r="B85" s="5" t="s">
        <v>107</v>
      </c>
    </row>
    <row r="86">
      <c r="B86" s="5" t="s">
        <v>108</v>
      </c>
    </row>
    <row r="87">
      <c r="B87" s="5" t="s">
        <v>109</v>
      </c>
    </row>
    <row r="88">
      <c r="B88" s="5" t="s">
        <v>110</v>
      </c>
    </row>
    <row r="89">
      <c r="B89" s="5" t="s">
        <v>111</v>
      </c>
    </row>
    <row r="90">
      <c r="B90" s="5" t="s">
        <v>112</v>
      </c>
    </row>
    <row r="91">
      <c r="B91" s="5" t="s">
        <v>113</v>
      </c>
    </row>
    <row r="92">
      <c r="A92" s="5">
        <v>7.0</v>
      </c>
      <c r="B92" s="8" t="s">
        <v>114</v>
      </c>
    </row>
    <row r="93">
      <c r="B93" s="5" t="s">
        <v>115</v>
      </c>
    </row>
    <row r="94">
      <c r="B94" s="5" t="s">
        <v>116</v>
      </c>
    </row>
    <row r="95">
      <c r="B95" s="5" t="s">
        <v>117</v>
      </c>
    </row>
    <row r="96">
      <c r="B96" s="5" t="s">
        <v>118</v>
      </c>
    </row>
    <row r="97">
      <c r="B97" s="5" t="s">
        <v>119</v>
      </c>
    </row>
    <row r="98">
      <c r="B98" s="5" t="s">
        <v>120</v>
      </c>
    </row>
    <row r="99">
      <c r="B99" s="5" t="s">
        <v>121</v>
      </c>
    </row>
    <row r="100">
      <c r="B100" s="5" t="s">
        <v>122</v>
      </c>
    </row>
    <row r="101">
      <c r="B101" s="5" t="s">
        <v>123</v>
      </c>
    </row>
    <row r="102">
      <c r="B102" s="5" t="s">
        <v>124</v>
      </c>
    </row>
    <row r="103">
      <c r="B103" s="5" t="s">
        <v>125</v>
      </c>
    </row>
    <row r="104">
      <c r="B104" s="5" t="s">
        <v>126</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63"/>
    <col customWidth="1" min="2" max="2" width="18.63"/>
    <col customWidth="1" min="3" max="4" width="9.88"/>
    <col customWidth="1" min="5" max="26" width="8.88"/>
  </cols>
  <sheetData>
    <row r="1" ht="13.5" customHeight="1">
      <c r="A1" s="6" t="s">
        <v>127</v>
      </c>
    </row>
    <row r="2" ht="13.5" customHeight="1">
      <c r="A2" s="9" t="s">
        <v>128</v>
      </c>
      <c r="B2" s="10">
        <v>1.0</v>
      </c>
      <c r="C2" s="10">
        <f t="shared" ref="C2:M2" si="1">B2+1</f>
        <v>2</v>
      </c>
      <c r="D2" s="10">
        <f t="shared" si="1"/>
        <v>3</v>
      </c>
      <c r="E2" s="10">
        <f t="shared" si="1"/>
        <v>4</v>
      </c>
      <c r="F2" s="10">
        <f t="shared" si="1"/>
        <v>5</v>
      </c>
      <c r="G2" s="10">
        <f t="shared" si="1"/>
        <v>6</v>
      </c>
      <c r="H2" s="10">
        <f t="shared" si="1"/>
        <v>7</v>
      </c>
      <c r="I2" s="10">
        <f t="shared" si="1"/>
        <v>8</v>
      </c>
      <c r="J2" s="10">
        <f t="shared" si="1"/>
        <v>9</v>
      </c>
      <c r="K2" s="10">
        <f t="shared" si="1"/>
        <v>10</v>
      </c>
      <c r="L2" s="10">
        <f t="shared" si="1"/>
        <v>11</v>
      </c>
      <c r="M2" s="10">
        <f t="shared" si="1"/>
        <v>12</v>
      </c>
      <c r="N2" s="11"/>
      <c r="O2" s="11"/>
      <c r="P2" s="11"/>
      <c r="Q2" s="11"/>
      <c r="R2" s="11"/>
      <c r="S2" s="11"/>
      <c r="T2" s="11"/>
      <c r="U2" s="11"/>
      <c r="V2" s="11"/>
      <c r="W2" s="11"/>
      <c r="X2" s="11"/>
      <c r="Y2" s="11"/>
      <c r="Z2" s="12"/>
    </row>
    <row r="3" ht="13.5" customHeight="1">
      <c r="A3" s="6" t="s">
        <v>129</v>
      </c>
      <c r="B3" s="13">
        <v>200.0</v>
      </c>
      <c r="C3" s="13">
        <v>0.0</v>
      </c>
      <c r="D3" s="13">
        <v>0.0</v>
      </c>
      <c r="E3" s="13">
        <v>0.0</v>
      </c>
      <c r="F3" s="13">
        <v>0.0</v>
      </c>
      <c r="G3" s="13">
        <v>0.0</v>
      </c>
      <c r="H3" s="13">
        <v>0.0</v>
      </c>
      <c r="I3" s="13">
        <v>0.0</v>
      </c>
      <c r="J3" s="13">
        <v>0.0</v>
      </c>
      <c r="K3" s="13">
        <v>0.0</v>
      </c>
      <c r="L3" s="13">
        <v>0.0</v>
      </c>
      <c r="M3" s="13">
        <v>0.0</v>
      </c>
    </row>
    <row r="4" ht="13.5" customHeight="1">
      <c r="A4" s="6" t="s">
        <v>130</v>
      </c>
      <c r="B4" s="13">
        <v>500.0</v>
      </c>
      <c r="C4" s="13">
        <v>500.0</v>
      </c>
      <c r="D4" s="13">
        <v>500.0</v>
      </c>
      <c r="E4" s="13">
        <v>500.0</v>
      </c>
      <c r="F4" s="13">
        <v>500.0</v>
      </c>
      <c r="G4" s="13">
        <v>500.0</v>
      </c>
      <c r="H4" s="13">
        <v>500.0</v>
      </c>
      <c r="I4" s="13">
        <v>500.0</v>
      </c>
      <c r="J4" s="13">
        <v>500.0</v>
      </c>
      <c r="K4" s="13">
        <v>500.0</v>
      </c>
      <c r="L4" s="13">
        <v>500.0</v>
      </c>
      <c r="M4" s="13">
        <v>500.0</v>
      </c>
    </row>
    <row r="5" ht="13.5" customHeight="1">
      <c r="A5" s="6" t="s">
        <v>131</v>
      </c>
      <c r="B5" s="13">
        <v>1500.0</v>
      </c>
      <c r="C5" s="13">
        <v>0.0</v>
      </c>
      <c r="D5" s="13">
        <v>0.0</v>
      </c>
      <c r="E5" s="13">
        <v>0.0</v>
      </c>
      <c r="F5" s="13">
        <v>0.0</v>
      </c>
      <c r="G5" s="13">
        <v>0.0</v>
      </c>
      <c r="H5" s="13">
        <v>0.0</v>
      </c>
      <c r="I5" s="13">
        <v>0.0</v>
      </c>
      <c r="J5" s="13">
        <v>0.0</v>
      </c>
      <c r="K5" s="13">
        <v>0.0</v>
      </c>
      <c r="L5" s="13">
        <v>0.0</v>
      </c>
      <c r="M5" s="13">
        <v>0.0</v>
      </c>
    </row>
    <row r="6" ht="13.5" customHeight="1">
      <c r="A6" s="6" t="s">
        <v>132</v>
      </c>
      <c r="B6" s="13">
        <v>31.04325</v>
      </c>
      <c r="C6" s="13">
        <v>0.0</v>
      </c>
      <c r="D6" s="13">
        <v>0.0</v>
      </c>
      <c r="E6" s="13">
        <v>0.0</v>
      </c>
      <c r="F6" s="13">
        <v>0.0</v>
      </c>
      <c r="G6" s="13">
        <v>0.0</v>
      </c>
      <c r="H6" s="13">
        <v>0.0</v>
      </c>
      <c r="I6" s="13">
        <v>0.0</v>
      </c>
      <c r="J6" s="13">
        <v>0.0</v>
      </c>
      <c r="K6" s="13">
        <v>0.0</v>
      </c>
      <c r="L6" s="13">
        <v>0.0</v>
      </c>
      <c r="M6" s="13">
        <v>0.0</v>
      </c>
    </row>
    <row r="7" ht="13.5" customHeight="1">
      <c r="A7" s="6" t="s">
        <v>133</v>
      </c>
      <c r="B7" s="13">
        <v>200.0</v>
      </c>
      <c r="C7" s="13">
        <v>200.0</v>
      </c>
      <c r="D7" s="13">
        <v>200.0</v>
      </c>
      <c r="E7" s="13">
        <v>200.0</v>
      </c>
      <c r="F7" s="13">
        <v>200.0</v>
      </c>
      <c r="G7" s="13">
        <v>200.0</v>
      </c>
      <c r="H7" s="13">
        <v>200.0</v>
      </c>
      <c r="I7" s="13">
        <v>200.0</v>
      </c>
      <c r="J7" s="13">
        <v>200.0</v>
      </c>
      <c r="K7" s="13">
        <v>200.0</v>
      </c>
      <c r="L7" s="13">
        <v>200.0</v>
      </c>
      <c r="M7" s="13">
        <v>200.0</v>
      </c>
    </row>
    <row r="8" ht="13.5" customHeight="1">
      <c r="A8" s="6" t="s">
        <v>134</v>
      </c>
      <c r="B8" s="13">
        <v>0.0</v>
      </c>
      <c r="C8" s="13">
        <v>0.0</v>
      </c>
      <c r="D8" s="13">
        <v>0.0</v>
      </c>
      <c r="E8" s="13">
        <v>0.0</v>
      </c>
      <c r="F8" s="13">
        <v>0.0</v>
      </c>
      <c r="G8" s="13">
        <v>0.0</v>
      </c>
      <c r="H8" s="13">
        <v>0.0</v>
      </c>
      <c r="I8" s="13">
        <v>0.0</v>
      </c>
      <c r="J8" s="13">
        <v>0.0</v>
      </c>
      <c r="K8" s="13">
        <v>0.0</v>
      </c>
      <c r="L8" s="13">
        <v>0.0</v>
      </c>
      <c r="M8" s="13">
        <v>0.0</v>
      </c>
    </row>
    <row r="9" ht="13.5" customHeight="1">
      <c r="A9" s="6" t="s">
        <v>135</v>
      </c>
      <c r="B9" s="14">
        <f t="shared" ref="B9:M9" si="2">SUM(B3:B8)</f>
        <v>2431.04325</v>
      </c>
      <c r="C9" s="14">
        <f t="shared" si="2"/>
        <v>700</v>
      </c>
      <c r="D9" s="14">
        <f t="shared" si="2"/>
        <v>700</v>
      </c>
      <c r="E9" s="14">
        <f t="shared" si="2"/>
        <v>700</v>
      </c>
      <c r="F9" s="14">
        <f t="shared" si="2"/>
        <v>700</v>
      </c>
      <c r="G9" s="14">
        <f t="shared" si="2"/>
        <v>700</v>
      </c>
      <c r="H9" s="14">
        <f t="shared" si="2"/>
        <v>700</v>
      </c>
      <c r="I9" s="14">
        <f t="shared" si="2"/>
        <v>700</v>
      </c>
      <c r="J9" s="14">
        <f t="shared" si="2"/>
        <v>700</v>
      </c>
      <c r="K9" s="14">
        <f t="shared" si="2"/>
        <v>700</v>
      </c>
      <c r="L9" s="14">
        <f t="shared" si="2"/>
        <v>700</v>
      </c>
      <c r="M9" s="14">
        <f t="shared" si="2"/>
        <v>700</v>
      </c>
      <c r="N9" s="15"/>
      <c r="O9" s="15"/>
      <c r="P9" s="15"/>
      <c r="Q9" s="15"/>
      <c r="R9" s="15"/>
      <c r="S9" s="15"/>
      <c r="T9" s="15"/>
      <c r="U9" s="15"/>
      <c r="V9" s="15"/>
      <c r="W9" s="15"/>
      <c r="X9" s="15"/>
      <c r="Y9" s="15"/>
    </row>
    <row r="10" ht="13.5" customHeight="1">
      <c r="A10" s="16" t="s">
        <v>136</v>
      </c>
      <c r="B10" s="17">
        <f>SUM(B9:Y9)</f>
        <v>10131.04325</v>
      </c>
      <c r="C10" s="15"/>
      <c r="D10" s="15"/>
      <c r="E10" s="15"/>
      <c r="F10" s="15"/>
      <c r="G10" s="15"/>
      <c r="H10" s="15"/>
      <c r="I10" s="15"/>
      <c r="J10" s="15"/>
      <c r="K10" s="15"/>
      <c r="L10" s="15"/>
      <c r="M10" s="15"/>
      <c r="N10" s="15"/>
      <c r="O10" s="15"/>
      <c r="P10" s="15"/>
      <c r="Q10" s="15"/>
      <c r="R10" s="15"/>
      <c r="S10" s="15"/>
      <c r="T10" s="15"/>
      <c r="U10" s="15"/>
      <c r="V10" s="15"/>
      <c r="W10" s="15"/>
      <c r="X10" s="15"/>
      <c r="Y10" s="15"/>
    </row>
    <row r="11" ht="13.5" customHeight="1">
      <c r="A11" s="9" t="s">
        <v>137</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3.5" customHeight="1">
      <c r="A12" s="6" t="s">
        <v>138</v>
      </c>
      <c r="B12" s="13">
        <v>300000.0</v>
      </c>
    </row>
    <row r="13" ht="13.5" customHeight="1">
      <c r="A13" s="6" t="s">
        <v>139</v>
      </c>
      <c r="B13" s="13">
        <f>0.4*B12</f>
        <v>120000</v>
      </c>
    </row>
    <row r="14" ht="13.5" customHeight="1">
      <c r="A14" s="6" t="s">
        <v>140</v>
      </c>
      <c r="B14" s="13">
        <v>0.0</v>
      </c>
    </row>
    <row r="15" ht="13.5" customHeight="1">
      <c r="A15" s="16" t="s">
        <v>141</v>
      </c>
      <c r="B15" s="17">
        <f>SUM(B12:B14)</f>
        <v>420000</v>
      </c>
    </row>
    <row r="16" ht="13.5" customHeight="1">
      <c r="A16" s="9" t="s">
        <v>142</v>
      </c>
      <c r="B16" s="18"/>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3.5" customHeight="1">
      <c r="A17" s="19" t="s">
        <v>143</v>
      </c>
      <c r="B17" s="20">
        <f>SUMIFS(B18:B21,C18:C21,"Yes")</f>
        <v>46000</v>
      </c>
      <c r="C17" s="6" t="s">
        <v>144</v>
      </c>
    </row>
    <row r="18" ht="13.5" customHeight="1">
      <c r="A18" s="21" t="s">
        <v>145</v>
      </c>
      <c r="B18" s="20">
        <v>18000.0</v>
      </c>
      <c r="C18" s="5" t="s">
        <v>146</v>
      </c>
    </row>
    <row r="19" ht="13.5" customHeight="1">
      <c r="A19" s="21" t="s">
        <v>147</v>
      </c>
      <c r="B19" s="20">
        <v>6000.0</v>
      </c>
      <c r="C19" s="6" t="s">
        <v>146</v>
      </c>
      <c r="F19" s="22"/>
      <c r="G19" s="22"/>
    </row>
    <row r="20" ht="13.5" customHeight="1">
      <c r="A20" s="19" t="s">
        <v>148</v>
      </c>
      <c r="B20" s="20">
        <v>20000.0</v>
      </c>
      <c r="C20" s="6" t="s">
        <v>146</v>
      </c>
      <c r="F20" s="22"/>
      <c r="G20" s="22"/>
    </row>
    <row r="21" ht="13.5" customHeight="1">
      <c r="A21" s="19" t="s">
        <v>149</v>
      </c>
      <c r="B21" s="20">
        <v>2000.0</v>
      </c>
      <c r="C21" s="6" t="s">
        <v>146</v>
      </c>
    </row>
    <row r="22" ht="13.5" customHeight="1">
      <c r="A22" s="23" t="s">
        <v>150</v>
      </c>
      <c r="B22" s="23">
        <v>15000.0</v>
      </c>
      <c r="C22" s="6"/>
    </row>
    <row r="23" ht="13.5" customHeight="1">
      <c r="A23" s="24" t="s">
        <v>151</v>
      </c>
      <c r="B23" s="24">
        <v>5000.0</v>
      </c>
      <c r="C23" s="6"/>
    </row>
    <row r="24" ht="13.5" customHeight="1">
      <c r="A24" s="24" t="s">
        <v>152</v>
      </c>
      <c r="B24" s="24">
        <v>10000.0</v>
      </c>
      <c r="C24" s="6"/>
    </row>
    <row r="25" ht="13.5" customHeight="1">
      <c r="A25" s="24" t="s">
        <v>153</v>
      </c>
      <c r="B25" s="24">
        <f>SUM(B26:B31)</f>
        <v>5467</v>
      </c>
      <c r="C25" s="6"/>
    </row>
    <row r="26" ht="13.5" hidden="1" customHeight="1">
      <c r="A26" s="24" t="s">
        <v>154</v>
      </c>
      <c r="B26" s="24">
        <f>IF(C26="Yes",944,0)</f>
        <v>944</v>
      </c>
      <c r="C26" s="6" t="s">
        <v>146</v>
      </c>
    </row>
    <row r="27" ht="13.5" hidden="1" customHeight="1">
      <c r="A27" s="24" t="s">
        <v>155</v>
      </c>
      <c r="B27" s="24">
        <f>IF(C27="Yes",360,0)</f>
        <v>360</v>
      </c>
      <c r="C27" s="6" t="s">
        <v>146</v>
      </c>
    </row>
    <row r="28" ht="13.5" hidden="1" customHeight="1">
      <c r="A28" s="24" t="s">
        <v>156</v>
      </c>
      <c r="B28" s="24">
        <f>IF(C28="Yes",255,0)</f>
        <v>255</v>
      </c>
      <c r="C28" s="6" t="s">
        <v>146</v>
      </c>
    </row>
    <row r="29" ht="13.5" hidden="1" customHeight="1">
      <c r="A29" s="24" t="s">
        <v>157</v>
      </c>
      <c r="B29" s="24">
        <f>IF(C29="Yes",450,0)</f>
        <v>450</v>
      </c>
      <c r="C29" s="6" t="s">
        <v>146</v>
      </c>
    </row>
    <row r="30" ht="13.5" hidden="1" customHeight="1">
      <c r="A30" s="24" t="s">
        <v>158</v>
      </c>
      <c r="B30" s="24">
        <f>IF(C30="yes",1458,0)</f>
        <v>1458</v>
      </c>
      <c r="C30" s="6" t="s">
        <v>146</v>
      </c>
    </row>
    <row r="31" ht="13.5" hidden="1" customHeight="1">
      <c r="A31" s="24" t="s">
        <v>159</v>
      </c>
      <c r="B31" s="24">
        <f>IF(C31="Yes",2000,0)</f>
        <v>2000</v>
      </c>
      <c r="C31" s="6" t="s">
        <v>146</v>
      </c>
    </row>
    <row r="32" ht="13.5" customHeight="1">
      <c r="A32" s="24" t="s">
        <v>160</v>
      </c>
      <c r="B32" s="24">
        <f t="shared" ref="B32:B33" si="3">IF(C32="Yes",10000,0)</f>
        <v>10000</v>
      </c>
      <c r="C32" s="6" t="s">
        <v>146</v>
      </c>
    </row>
    <row r="33" ht="13.5" customHeight="1">
      <c r="A33" s="24" t="s">
        <v>161</v>
      </c>
      <c r="B33" s="24">
        <f t="shared" si="3"/>
        <v>10000</v>
      </c>
      <c r="C33" s="6" t="s">
        <v>146</v>
      </c>
    </row>
    <row r="34" ht="13.5" customHeight="1">
      <c r="A34" s="24" t="s">
        <v>162</v>
      </c>
      <c r="B34" s="24">
        <v>1600.0</v>
      </c>
      <c r="C34" s="6" t="s">
        <v>146</v>
      </c>
    </row>
    <row r="35" ht="13.5" customHeight="1">
      <c r="A35" s="24" t="s">
        <v>163</v>
      </c>
      <c r="B35" s="24">
        <f>IF(C35="Yes",5000,0)</f>
        <v>5000</v>
      </c>
      <c r="C35" s="15" t="s">
        <v>146</v>
      </c>
      <c r="D35" s="15"/>
      <c r="E35" s="15"/>
      <c r="F35" s="15"/>
      <c r="G35" s="15"/>
      <c r="H35" s="15"/>
      <c r="I35" s="15"/>
      <c r="J35" s="15"/>
      <c r="K35" s="15"/>
      <c r="L35" s="15"/>
      <c r="M35" s="15"/>
      <c r="N35" s="15"/>
      <c r="O35" s="15"/>
      <c r="P35" s="15"/>
      <c r="Q35" s="15"/>
      <c r="R35" s="15"/>
      <c r="S35" s="15"/>
      <c r="T35" s="15"/>
      <c r="U35" s="15"/>
      <c r="V35" s="15"/>
      <c r="W35" s="15"/>
      <c r="X35" s="15"/>
      <c r="Y35" s="15"/>
    </row>
    <row r="36" ht="13.5" customHeight="1">
      <c r="A36" s="24" t="s">
        <v>164</v>
      </c>
      <c r="B36" s="24">
        <f>IF(C36="Yes",10000,0)</f>
        <v>10000</v>
      </c>
      <c r="C36" s="15" t="s">
        <v>146</v>
      </c>
      <c r="D36" s="15"/>
      <c r="E36" s="15"/>
      <c r="F36" s="15"/>
      <c r="G36" s="15"/>
      <c r="H36" s="15"/>
      <c r="I36" s="15"/>
      <c r="J36" s="15"/>
      <c r="K36" s="15"/>
      <c r="L36" s="15"/>
      <c r="M36" s="15"/>
      <c r="N36" s="15"/>
      <c r="O36" s="15"/>
      <c r="P36" s="15"/>
      <c r="Q36" s="15"/>
      <c r="R36" s="15"/>
      <c r="S36" s="15"/>
      <c r="T36" s="15"/>
      <c r="U36" s="15"/>
      <c r="V36" s="15"/>
      <c r="W36" s="15"/>
      <c r="X36" s="15"/>
      <c r="Y36" s="15"/>
    </row>
    <row r="37" ht="13.5" customHeight="1">
      <c r="A37" s="24" t="s">
        <v>165</v>
      </c>
      <c r="B37" s="24">
        <v>1000.0</v>
      </c>
      <c r="C37" s="15"/>
      <c r="D37" s="15"/>
      <c r="E37" s="15"/>
      <c r="F37" s="15"/>
      <c r="G37" s="15"/>
      <c r="H37" s="15"/>
      <c r="I37" s="15"/>
      <c r="J37" s="15"/>
      <c r="K37" s="15"/>
      <c r="L37" s="15"/>
      <c r="M37" s="15"/>
      <c r="N37" s="15"/>
      <c r="O37" s="15"/>
      <c r="P37" s="15"/>
      <c r="Q37" s="15"/>
      <c r="R37" s="15"/>
      <c r="S37" s="15"/>
      <c r="T37" s="15"/>
      <c r="U37" s="15"/>
      <c r="V37" s="15"/>
      <c r="W37" s="15"/>
      <c r="X37" s="15"/>
      <c r="Y37" s="15"/>
    </row>
    <row r="38" ht="13.5" customHeight="1">
      <c r="A38" s="25" t="s">
        <v>166</v>
      </c>
      <c r="B38" s="24">
        <v>0.0</v>
      </c>
      <c r="C38" s="15"/>
      <c r="D38" s="15"/>
      <c r="E38" s="15"/>
      <c r="F38" s="15"/>
      <c r="G38" s="15"/>
      <c r="H38" s="15"/>
      <c r="I38" s="15"/>
      <c r="J38" s="15"/>
      <c r="K38" s="15"/>
      <c r="L38" s="15"/>
      <c r="M38" s="15"/>
      <c r="N38" s="15"/>
      <c r="O38" s="15"/>
      <c r="P38" s="15"/>
      <c r="Q38" s="15"/>
      <c r="R38" s="15"/>
      <c r="S38" s="15"/>
      <c r="T38" s="15"/>
      <c r="U38" s="15"/>
      <c r="V38" s="15"/>
      <c r="W38" s="15"/>
      <c r="X38" s="15"/>
      <c r="Y38" s="15"/>
    </row>
    <row r="39" ht="13.5" customHeight="1">
      <c r="A39" s="25" t="s">
        <v>167</v>
      </c>
      <c r="B39" s="24">
        <v>0.0</v>
      </c>
      <c r="C39" s="15"/>
      <c r="D39" s="15"/>
      <c r="E39" s="15"/>
      <c r="F39" s="15"/>
      <c r="G39" s="15"/>
      <c r="H39" s="15"/>
      <c r="I39" s="15"/>
      <c r="J39" s="15"/>
      <c r="K39" s="15"/>
      <c r="L39" s="15"/>
      <c r="M39" s="15"/>
      <c r="N39" s="15"/>
      <c r="O39" s="15"/>
      <c r="P39" s="15"/>
      <c r="Q39" s="15"/>
      <c r="R39" s="15"/>
      <c r="S39" s="15"/>
      <c r="T39" s="15"/>
      <c r="U39" s="15"/>
      <c r="V39" s="15"/>
      <c r="W39" s="15"/>
      <c r="X39" s="15"/>
      <c r="Y39" s="15"/>
    </row>
    <row r="40" ht="13.5" customHeight="1">
      <c r="A40" s="24" t="s">
        <v>168</v>
      </c>
      <c r="B40" s="24">
        <v>0.0</v>
      </c>
      <c r="C40" s="15"/>
      <c r="D40" s="15"/>
      <c r="E40" s="15"/>
      <c r="F40" s="15"/>
      <c r="G40" s="15"/>
      <c r="H40" s="15"/>
      <c r="I40" s="15"/>
      <c r="J40" s="15"/>
      <c r="K40" s="15"/>
      <c r="L40" s="15"/>
      <c r="M40" s="15"/>
      <c r="N40" s="15"/>
      <c r="O40" s="15"/>
      <c r="P40" s="15"/>
      <c r="Q40" s="15"/>
      <c r="R40" s="15"/>
      <c r="S40" s="15"/>
      <c r="T40" s="15"/>
      <c r="U40" s="15"/>
      <c r="V40" s="15"/>
      <c r="W40" s="15"/>
      <c r="X40" s="15"/>
      <c r="Y40" s="15"/>
    </row>
    <row r="41" ht="13.5" customHeight="1">
      <c r="A41" s="24" t="s">
        <v>169</v>
      </c>
      <c r="B41" s="24">
        <v>0.0</v>
      </c>
      <c r="C41" s="15"/>
      <c r="D41" s="15"/>
      <c r="E41" s="15"/>
      <c r="F41" s="15"/>
      <c r="G41" s="15"/>
      <c r="H41" s="15"/>
      <c r="I41" s="15"/>
      <c r="J41" s="15"/>
      <c r="K41" s="15"/>
      <c r="L41" s="15"/>
      <c r="M41" s="15"/>
      <c r="N41" s="15"/>
      <c r="O41" s="15"/>
      <c r="P41" s="15"/>
      <c r="Q41" s="15"/>
      <c r="R41" s="15"/>
      <c r="S41" s="15"/>
      <c r="T41" s="15"/>
      <c r="U41" s="15"/>
      <c r="V41" s="15"/>
      <c r="W41" s="15"/>
      <c r="X41" s="15"/>
      <c r="Y41" s="15"/>
    </row>
    <row r="42" ht="13.5" customHeight="1">
      <c r="A42" s="24" t="s">
        <v>170</v>
      </c>
      <c r="B42" s="24">
        <v>2000.0</v>
      </c>
      <c r="C42" s="15"/>
      <c r="D42" s="15"/>
      <c r="E42" s="15"/>
      <c r="F42" s="15"/>
      <c r="G42" s="15"/>
      <c r="H42" s="15"/>
      <c r="I42" s="15"/>
      <c r="J42" s="15"/>
      <c r="K42" s="15"/>
      <c r="L42" s="15"/>
      <c r="M42" s="15"/>
      <c r="N42" s="15"/>
      <c r="O42" s="15"/>
      <c r="P42" s="15"/>
      <c r="Q42" s="15"/>
      <c r="R42" s="15"/>
      <c r="S42" s="15"/>
      <c r="T42" s="15"/>
      <c r="U42" s="15"/>
      <c r="V42" s="15"/>
      <c r="W42" s="15"/>
      <c r="X42" s="15"/>
      <c r="Y42" s="15"/>
    </row>
    <row r="43" ht="13.5" customHeight="1">
      <c r="A43" s="24" t="s">
        <v>171</v>
      </c>
      <c r="B43" s="24">
        <v>1200.0</v>
      </c>
      <c r="C43" s="15"/>
      <c r="D43" s="15"/>
      <c r="E43" s="15"/>
      <c r="F43" s="15"/>
      <c r="G43" s="15"/>
      <c r="H43" s="15"/>
      <c r="I43" s="15"/>
      <c r="J43" s="15"/>
      <c r="K43" s="15"/>
      <c r="L43" s="15"/>
      <c r="M43" s="15"/>
      <c r="N43" s="15"/>
      <c r="O43" s="15"/>
      <c r="P43" s="15"/>
      <c r="Q43" s="15"/>
      <c r="R43" s="15"/>
      <c r="S43" s="15"/>
      <c r="T43" s="15"/>
      <c r="U43" s="15"/>
      <c r="V43" s="15"/>
      <c r="W43" s="15"/>
      <c r="X43" s="15"/>
      <c r="Y43" s="15"/>
    </row>
    <row r="44" ht="13.5" customHeight="1">
      <c r="A44" s="24" t="s">
        <v>172</v>
      </c>
      <c r="B44" s="24">
        <v>10000.0</v>
      </c>
      <c r="C44" s="15"/>
      <c r="D44" s="15"/>
      <c r="E44" s="15"/>
      <c r="F44" s="15"/>
      <c r="G44" s="15"/>
      <c r="H44" s="15"/>
      <c r="I44" s="15"/>
      <c r="J44" s="15"/>
      <c r="K44" s="15"/>
      <c r="L44" s="15"/>
      <c r="M44" s="15"/>
      <c r="N44" s="15"/>
      <c r="O44" s="15"/>
      <c r="P44" s="15"/>
      <c r="Q44" s="15"/>
      <c r="R44" s="15"/>
      <c r="S44" s="15"/>
      <c r="T44" s="15"/>
      <c r="U44" s="15"/>
      <c r="V44" s="15"/>
      <c r="W44" s="15"/>
      <c r="X44" s="15"/>
      <c r="Y44" s="15"/>
    </row>
    <row r="45" ht="13.5" customHeight="1">
      <c r="A45" s="16" t="s">
        <v>173</v>
      </c>
      <c r="B45" s="16">
        <f>SUM(B32:B44)+B25+SUM(B23:B24)+B17</f>
        <v>117267</v>
      </c>
      <c r="C45" s="15"/>
      <c r="D45" s="15"/>
      <c r="E45" s="15"/>
      <c r="F45" s="15"/>
      <c r="G45" s="15"/>
      <c r="H45" s="15"/>
      <c r="I45" s="15"/>
      <c r="J45" s="15"/>
      <c r="K45" s="15"/>
      <c r="L45" s="15"/>
      <c r="M45" s="15"/>
      <c r="N45" s="15"/>
      <c r="O45" s="15"/>
      <c r="P45" s="15"/>
      <c r="Q45" s="15"/>
      <c r="R45" s="15"/>
      <c r="S45" s="15"/>
      <c r="T45" s="15"/>
      <c r="U45" s="15"/>
      <c r="V45" s="15"/>
      <c r="W45" s="15"/>
      <c r="X45" s="15"/>
      <c r="Y45" s="15"/>
    </row>
    <row r="46" ht="13.5" customHeight="1">
      <c r="A46" s="26" t="s">
        <v>174</v>
      </c>
      <c r="B46" s="27">
        <f>B15+B10+B45</f>
        <v>547398.0433</v>
      </c>
    </row>
    <row r="47" ht="13.5" customHeight="1"/>
    <row r="48" ht="13.5" customHeight="1"/>
    <row r="49" ht="13.5" customHeight="1">
      <c r="A49" s="28">
        <v>5.0</v>
      </c>
      <c r="B49" s="29">
        <f>B46*A49</f>
        <v>2736990.216</v>
      </c>
    </row>
    <row r="50" ht="13.5" customHeight="1">
      <c r="A50" s="5"/>
    </row>
    <row r="51" ht="13.5" customHeight="1">
      <c r="A51" s="5"/>
    </row>
    <row r="52" ht="13.5" customHeight="1">
      <c r="A52" s="5"/>
    </row>
    <row r="53" ht="13.5" customHeight="1">
      <c r="A53" s="5" t="s">
        <v>175</v>
      </c>
      <c r="B53" s="5" t="s">
        <v>176</v>
      </c>
      <c r="D53" s="5" t="s">
        <v>4</v>
      </c>
    </row>
    <row r="54" ht="13.5" customHeight="1">
      <c r="A54" s="30" t="s">
        <v>177</v>
      </c>
      <c r="B54" s="5" t="s">
        <v>176</v>
      </c>
      <c r="D54" s="5" t="s">
        <v>4</v>
      </c>
    </row>
    <row r="55" ht="13.5" customHeight="1">
      <c r="A55" s="5" t="s">
        <v>178</v>
      </c>
      <c r="B55" s="5" t="s">
        <v>176</v>
      </c>
      <c r="D55" s="5" t="s">
        <v>4</v>
      </c>
    </row>
    <row r="56" ht="13.5" customHeight="1">
      <c r="A56" s="5" t="s">
        <v>179</v>
      </c>
      <c r="B56" s="5" t="s">
        <v>176</v>
      </c>
      <c r="D56" s="5" t="s">
        <v>4</v>
      </c>
    </row>
    <row r="57" ht="13.5" customHeight="1"/>
    <row r="58" ht="13.5" customHeight="1">
      <c r="A58" s="30" t="s">
        <v>180</v>
      </c>
      <c r="B58" s="5" t="s">
        <v>181</v>
      </c>
      <c r="D58" s="5" t="s">
        <v>4</v>
      </c>
    </row>
    <row r="59" ht="13.5" customHeight="1">
      <c r="A59" s="5" t="s">
        <v>182</v>
      </c>
      <c r="B59" s="5" t="s">
        <v>183</v>
      </c>
      <c r="D59" s="5" t="s">
        <v>4</v>
      </c>
      <c r="E59" s="5" t="s">
        <v>184</v>
      </c>
    </row>
    <row r="60" ht="13.5" customHeight="1">
      <c r="A60" s="5" t="s">
        <v>185</v>
      </c>
      <c r="D60" s="5" t="s">
        <v>4</v>
      </c>
      <c r="E60" s="5" t="s">
        <v>184</v>
      </c>
    </row>
    <row r="61" ht="13.5" customHeight="1">
      <c r="A61" s="30" t="s">
        <v>186</v>
      </c>
      <c r="B61" s="30"/>
      <c r="D61" s="5" t="s">
        <v>4</v>
      </c>
      <c r="E61" s="5" t="s">
        <v>184</v>
      </c>
    </row>
    <row r="62" ht="13.5" customHeight="1">
      <c r="A62" s="30"/>
      <c r="B62" s="30"/>
    </row>
    <row r="63" ht="13.5" customHeight="1"/>
    <row r="64" ht="13.5" customHeight="1">
      <c r="A64" s="31" t="s">
        <v>187</v>
      </c>
      <c r="B64" s="5" t="s">
        <v>176</v>
      </c>
      <c r="D64" s="5" t="s">
        <v>4</v>
      </c>
    </row>
    <row r="65" ht="13.5" customHeight="1">
      <c r="A65" s="30" t="s">
        <v>188</v>
      </c>
      <c r="B65" s="5" t="s">
        <v>176</v>
      </c>
      <c r="D65" s="5" t="s">
        <v>4</v>
      </c>
    </row>
    <row r="66" ht="13.5" customHeight="1">
      <c r="A66" s="30" t="s">
        <v>189</v>
      </c>
      <c r="B66" s="5" t="s">
        <v>176</v>
      </c>
      <c r="D66" s="5" t="s">
        <v>4</v>
      </c>
    </row>
    <row r="67" ht="13.5" customHeight="1">
      <c r="A67" s="30" t="s">
        <v>190</v>
      </c>
      <c r="B67" s="5" t="s">
        <v>176</v>
      </c>
      <c r="D67" s="5" t="s">
        <v>4</v>
      </c>
    </row>
    <row r="68" ht="13.5" customHeight="1">
      <c r="A68" s="32" t="s">
        <v>191</v>
      </c>
      <c r="B68" s="5" t="s">
        <v>192</v>
      </c>
      <c r="D68" s="5" t="s">
        <v>4</v>
      </c>
    </row>
    <row r="69" ht="13.5" customHeight="1">
      <c r="A69" s="33" t="s">
        <v>193</v>
      </c>
      <c r="B69" s="5" t="s">
        <v>176</v>
      </c>
      <c r="D69" s="5" t="s">
        <v>4</v>
      </c>
    </row>
    <row r="70" ht="13.5" customHeight="1">
      <c r="A70" s="33" t="s">
        <v>194</v>
      </c>
      <c r="B70" s="5" t="s">
        <v>176</v>
      </c>
      <c r="D70" s="5" t="s">
        <v>4</v>
      </c>
    </row>
    <row r="71" ht="13.5" customHeight="1">
      <c r="A71" s="33" t="s">
        <v>195</v>
      </c>
      <c r="B71" s="5" t="s">
        <v>176</v>
      </c>
      <c r="D71" s="5" t="s">
        <v>4</v>
      </c>
    </row>
    <row r="72" ht="13.5" customHeight="1">
      <c r="A72" s="34" t="s">
        <v>196</v>
      </c>
      <c r="B72" s="5" t="s">
        <v>176</v>
      </c>
      <c r="D72" s="5" t="s">
        <v>4</v>
      </c>
    </row>
    <row r="73" ht="13.5" customHeight="1">
      <c r="A73" s="33" t="s">
        <v>197</v>
      </c>
      <c r="B73" s="5" t="s">
        <v>176</v>
      </c>
      <c r="D73" s="5" t="s">
        <v>4</v>
      </c>
    </row>
    <row r="74" ht="13.5" customHeight="1">
      <c r="A74" s="30" t="s">
        <v>198</v>
      </c>
      <c r="B74" s="5" t="s">
        <v>199</v>
      </c>
      <c r="D74" s="5" t="s">
        <v>4</v>
      </c>
    </row>
    <row r="75" ht="13.5" customHeight="1">
      <c r="A75" s="30" t="s">
        <v>200</v>
      </c>
      <c r="B75" s="30" t="s">
        <v>201</v>
      </c>
      <c r="D75" s="5" t="s">
        <v>4</v>
      </c>
    </row>
    <row r="76" ht="13.5" customHeight="1">
      <c r="A76" s="30" t="s">
        <v>202</v>
      </c>
      <c r="B76" s="30" t="s">
        <v>203</v>
      </c>
      <c r="D76" s="5" t="s">
        <v>4</v>
      </c>
    </row>
    <row r="77" ht="13.5" customHeight="1">
      <c r="A77" s="35" t="s">
        <v>204</v>
      </c>
      <c r="B77" s="30" t="s">
        <v>205</v>
      </c>
    </row>
    <row r="78" ht="13.5" customHeight="1">
      <c r="A78" s="5" t="s">
        <v>206</v>
      </c>
      <c r="B78" s="5" t="s">
        <v>176</v>
      </c>
      <c r="D78" s="5" t="s">
        <v>4</v>
      </c>
    </row>
    <row r="79" ht="13.5" customHeight="1">
      <c r="A79" s="5" t="s">
        <v>207</v>
      </c>
      <c r="B79" s="5" t="s">
        <v>176</v>
      </c>
      <c r="D79" s="5" t="s">
        <v>4</v>
      </c>
    </row>
    <row r="80" ht="13.5" customHeight="1">
      <c r="A80" s="36" t="s">
        <v>208</v>
      </c>
      <c r="B80" s="5"/>
    </row>
    <row r="81" ht="13.5" customHeight="1">
      <c r="A81" s="37" t="s">
        <v>209</v>
      </c>
      <c r="B81" s="5" t="s">
        <v>176</v>
      </c>
      <c r="D81" s="5" t="s">
        <v>4</v>
      </c>
    </row>
    <row r="82" ht="13.5" customHeight="1">
      <c r="A82" s="38" t="s">
        <v>210</v>
      </c>
      <c r="B82" s="5" t="s">
        <v>176</v>
      </c>
      <c r="D82" s="5" t="s">
        <v>4</v>
      </c>
    </row>
    <row r="83" ht="13.5" customHeight="1">
      <c r="A83" s="38" t="s">
        <v>211</v>
      </c>
      <c r="B83" s="5" t="s">
        <v>176</v>
      </c>
      <c r="D83" s="5" t="s">
        <v>4</v>
      </c>
    </row>
    <row r="84" ht="13.5" customHeight="1">
      <c r="A84" s="38" t="s">
        <v>212</v>
      </c>
      <c r="B84" s="5" t="s">
        <v>176</v>
      </c>
      <c r="D84" s="5" t="s">
        <v>4</v>
      </c>
    </row>
    <row r="85" ht="13.5" customHeight="1">
      <c r="A85" s="38" t="s">
        <v>213</v>
      </c>
      <c r="B85" s="5" t="s">
        <v>176</v>
      </c>
      <c r="D85" s="5" t="s">
        <v>4</v>
      </c>
    </row>
    <row r="86" ht="13.5" customHeight="1">
      <c r="A86" s="38" t="s">
        <v>214</v>
      </c>
      <c r="B86" s="5" t="s">
        <v>176</v>
      </c>
      <c r="D86" s="5" t="s">
        <v>4</v>
      </c>
    </row>
    <row r="87" ht="13.5" customHeight="1">
      <c r="A87" s="38" t="s">
        <v>215</v>
      </c>
      <c r="B87" s="5" t="s">
        <v>176</v>
      </c>
      <c r="D87" s="5" t="s">
        <v>4</v>
      </c>
    </row>
    <row r="88" ht="13.5" customHeight="1">
      <c r="A88" s="38" t="s">
        <v>216</v>
      </c>
      <c r="B88" s="5" t="s">
        <v>217</v>
      </c>
      <c r="D88" s="5" t="s">
        <v>4</v>
      </c>
    </row>
    <row r="89" ht="13.5" customHeight="1">
      <c r="A89" s="38" t="s">
        <v>218</v>
      </c>
      <c r="B89" s="5" t="s">
        <v>217</v>
      </c>
      <c r="D89" s="5" t="s">
        <v>4</v>
      </c>
    </row>
    <row r="90" ht="13.5" customHeight="1"/>
    <row r="91" ht="13.5" customHeight="1"/>
    <row r="92" ht="13.5" customHeight="1">
      <c r="A92" s="39" t="s">
        <v>219</v>
      </c>
      <c r="B92" s="40"/>
    </row>
    <row r="93" ht="13.5" customHeight="1">
      <c r="A93" s="41" t="s">
        <v>220</v>
      </c>
      <c r="B93" s="42">
        <v>5000.0</v>
      </c>
    </row>
    <row r="94" ht="13.5" customHeight="1">
      <c r="A94" s="41" t="s">
        <v>221</v>
      </c>
      <c r="B94" s="42">
        <v>15000.0</v>
      </c>
    </row>
    <row r="95" ht="13.5" customHeight="1">
      <c r="A95" s="41" t="s">
        <v>222</v>
      </c>
      <c r="B95" s="43"/>
    </row>
    <row r="96" ht="13.5" customHeight="1">
      <c r="A96" s="41" t="s">
        <v>223</v>
      </c>
      <c r="B96" s="44">
        <v>185000.0</v>
      </c>
    </row>
    <row r="97" ht="13.5" customHeight="1">
      <c r="A97" s="41" t="s">
        <v>224</v>
      </c>
      <c r="B97" s="42">
        <v>15000.0</v>
      </c>
    </row>
    <row r="98" ht="13.5" customHeight="1">
      <c r="A98" s="41" t="s">
        <v>225</v>
      </c>
      <c r="B98" s="42">
        <v>115000.0</v>
      </c>
    </row>
    <row r="99" ht="13.5" customHeight="1">
      <c r="A99" s="41" t="s">
        <v>226</v>
      </c>
      <c r="B99" s="42">
        <v>10000.0</v>
      </c>
    </row>
    <row r="100" ht="13.5" customHeight="1">
      <c r="A100" s="45"/>
      <c r="B100" s="5"/>
    </row>
    <row r="101" ht="13.5" customHeight="1"/>
    <row r="102" ht="13.5" customHeight="1">
      <c r="A102" s="46"/>
    </row>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sheetData>
  <dataValidations>
    <dataValidation type="list" allowBlank="1" showErrorMessage="1" sqref="C18:C45">
      <formula1>"Yes,No"</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2.13"/>
    <col customWidth="1" min="2" max="2" width="36.25"/>
    <col customWidth="1" min="3" max="3" width="66.38"/>
    <col customWidth="1" min="4" max="4" width="11.63"/>
    <col customWidth="1" min="5" max="5" width="15.75"/>
    <col customWidth="1" min="6" max="6" width="17.88"/>
    <col customWidth="1" min="7" max="7" width="35.38"/>
    <col customWidth="1" min="8" max="8" width="28.75"/>
    <col customWidth="1" min="9" max="9" width="15.38"/>
  </cols>
  <sheetData>
    <row r="1">
      <c r="A1" s="47" t="s">
        <v>0</v>
      </c>
      <c r="B1" s="8" t="s">
        <v>227</v>
      </c>
      <c r="C1" s="8" t="s">
        <v>227</v>
      </c>
      <c r="D1" s="8" t="s">
        <v>228</v>
      </c>
      <c r="E1" s="8" t="s">
        <v>229</v>
      </c>
      <c r="F1" s="8" t="s">
        <v>230</v>
      </c>
      <c r="G1" s="8" t="s">
        <v>231</v>
      </c>
      <c r="H1" s="8" t="s">
        <v>232</v>
      </c>
      <c r="I1" s="8" t="s">
        <v>233</v>
      </c>
    </row>
    <row r="2">
      <c r="A2" s="48">
        <v>1.0</v>
      </c>
      <c r="B2" s="49" t="s">
        <v>234</v>
      </c>
      <c r="C2" s="48" t="s">
        <v>235</v>
      </c>
      <c r="D2" s="48" t="s">
        <v>236</v>
      </c>
      <c r="E2" s="48" t="s">
        <v>237</v>
      </c>
      <c r="F2" s="48" t="s">
        <v>238</v>
      </c>
      <c r="G2" s="48" t="s">
        <v>239</v>
      </c>
      <c r="H2" s="48" t="s">
        <v>240</v>
      </c>
      <c r="I2" s="50" t="s">
        <v>241</v>
      </c>
      <c r="J2" s="51"/>
      <c r="K2" s="51"/>
      <c r="L2" s="51"/>
      <c r="M2" s="51"/>
      <c r="N2" s="51"/>
      <c r="O2" s="51"/>
      <c r="P2" s="51"/>
      <c r="Q2" s="51"/>
      <c r="R2" s="51"/>
      <c r="S2" s="51"/>
      <c r="T2" s="51"/>
      <c r="U2" s="51"/>
      <c r="V2" s="51"/>
      <c r="W2" s="51"/>
      <c r="X2" s="51"/>
      <c r="Y2" s="51"/>
      <c r="Z2" s="51"/>
      <c r="AA2" s="51"/>
    </row>
    <row r="3">
      <c r="A3" s="51"/>
      <c r="B3" s="51"/>
      <c r="C3" s="48" t="s">
        <v>242</v>
      </c>
      <c r="D3" s="48" t="s">
        <v>243</v>
      </c>
      <c r="E3" s="48" t="s">
        <v>244</v>
      </c>
      <c r="F3" s="48" t="s">
        <v>245</v>
      </c>
      <c r="G3" s="48" t="s">
        <v>246</v>
      </c>
      <c r="H3" s="48" t="s">
        <v>247</v>
      </c>
      <c r="I3" s="51"/>
      <c r="J3" s="51"/>
      <c r="K3" s="51"/>
      <c r="L3" s="51"/>
      <c r="M3" s="51"/>
      <c r="N3" s="51"/>
      <c r="O3" s="51"/>
      <c r="P3" s="51"/>
      <c r="Q3" s="51"/>
      <c r="R3" s="51"/>
      <c r="S3" s="51"/>
      <c r="T3" s="51"/>
      <c r="U3" s="51"/>
      <c r="V3" s="51"/>
      <c r="W3" s="51"/>
      <c r="X3" s="51"/>
      <c r="Y3" s="51"/>
      <c r="Z3" s="51"/>
      <c r="AA3" s="51"/>
    </row>
    <row r="4">
      <c r="A4" s="51"/>
      <c r="B4" s="51"/>
      <c r="C4" s="48" t="s">
        <v>248</v>
      </c>
      <c r="D4" s="48" t="s">
        <v>249</v>
      </c>
      <c r="E4" s="51"/>
      <c r="F4" s="51"/>
      <c r="G4" s="48" t="s">
        <v>250</v>
      </c>
      <c r="H4" s="48" t="s">
        <v>251</v>
      </c>
      <c r="I4" s="51"/>
      <c r="J4" s="51"/>
      <c r="K4" s="51"/>
      <c r="L4" s="51"/>
      <c r="M4" s="51"/>
      <c r="N4" s="51"/>
      <c r="O4" s="51"/>
      <c r="P4" s="51"/>
      <c r="Q4" s="51"/>
      <c r="R4" s="51"/>
      <c r="S4" s="51"/>
      <c r="T4" s="51"/>
      <c r="U4" s="51"/>
      <c r="V4" s="51"/>
      <c r="W4" s="51"/>
      <c r="X4" s="51"/>
      <c r="Y4" s="51"/>
      <c r="Z4" s="51"/>
      <c r="AA4" s="51"/>
    </row>
    <row r="5">
      <c r="A5" s="51"/>
      <c r="B5" s="51"/>
      <c r="C5" s="48" t="s">
        <v>252</v>
      </c>
      <c r="D5" s="48" t="s">
        <v>249</v>
      </c>
      <c r="E5" s="48" t="s">
        <v>253</v>
      </c>
      <c r="F5" s="48" t="s">
        <v>254</v>
      </c>
      <c r="G5" s="48" t="s">
        <v>255</v>
      </c>
      <c r="H5" s="48" t="s">
        <v>251</v>
      </c>
      <c r="I5" s="51"/>
      <c r="J5" s="51"/>
      <c r="K5" s="51"/>
      <c r="L5" s="51"/>
      <c r="M5" s="51"/>
      <c r="N5" s="51"/>
      <c r="O5" s="51"/>
      <c r="P5" s="51"/>
      <c r="Q5" s="51"/>
      <c r="R5" s="51"/>
      <c r="S5" s="51"/>
      <c r="T5" s="51"/>
      <c r="U5" s="51"/>
      <c r="V5" s="51"/>
      <c r="W5" s="51"/>
      <c r="X5" s="51"/>
      <c r="Y5" s="51"/>
      <c r="Z5" s="51"/>
      <c r="AA5" s="51"/>
    </row>
    <row r="6">
      <c r="A6" s="51"/>
      <c r="B6" s="51"/>
      <c r="C6" s="48" t="s">
        <v>256</v>
      </c>
      <c r="D6" s="48" t="s">
        <v>257</v>
      </c>
      <c r="E6" s="51"/>
      <c r="F6" s="51"/>
      <c r="G6" s="48" t="s">
        <v>250</v>
      </c>
      <c r="H6" s="48" t="s">
        <v>251</v>
      </c>
      <c r="I6" s="51"/>
      <c r="J6" s="51"/>
      <c r="K6" s="51"/>
      <c r="L6" s="51"/>
      <c r="M6" s="51"/>
      <c r="N6" s="51"/>
      <c r="O6" s="51"/>
      <c r="P6" s="51"/>
      <c r="Q6" s="51"/>
      <c r="R6" s="51"/>
      <c r="S6" s="51"/>
      <c r="T6" s="51"/>
      <c r="U6" s="51"/>
      <c r="V6" s="51"/>
      <c r="W6" s="51"/>
      <c r="X6" s="51"/>
      <c r="Y6" s="51"/>
      <c r="Z6" s="51"/>
      <c r="AA6" s="51"/>
    </row>
    <row r="7">
      <c r="A7" s="51"/>
      <c r="B7" s="51"/>
      <c r="C7" s="48" t="s">
        <v>258</v>
      </c>
      <c r="D7" s="48" t="s">
        <v>243</v>
      </c>
      <c r="E7" s="48" t="s">
        <v>259</v>
      </c>
      <c r="F7" s="48" t="s">
        <v>260</v>
      </c>
      <c r="G7" s="48" t="s">
        <v>261</v>
      </c>
      <c r="H7" s="48" t="s">
        <v>247</v>
      </c>
      <c r="I7" s="51"/>
      <c r="J7" s="51"/>
      <c r="K7" s="51"/>
      <c r="L7" s="51"/>
      <c r="M7" s="51"/>
      <c r="N7" s="51"/>
      <c r="O7" s="51"/>
      <c r="P7" s="51"/>
      <c r="Q7" s="51"/>
      <c r="R7" s="51"/>
      <c r="S7" s="51"/>
      <c r="T7" s="51"/>
      <c r="U7" s="51"/>
      <c r="V7" s="51"/>
      <c r="W7" s="51"/>
      <c r="X7" s="51"/>
      <c r="Y7" s="51"/>
      <c r="Z7" s="51"/>
      <c r="AA7" s="51"/>
    </row>
    <row r="8">
      <c r="A8" s="51"/>
      <c r="B8" s="51"/>
      <c r="C8" s="48" t="s">
        <v>262</v>
      </c>
      <c r="D8" s="48" t="s">
        <v>236</v>
      </c>
      <c r="E8" s="51"/>
      <c r="F8" s="51"/>
      <c r="G8" s="48" t="s">
        <v>263</v>
      </c>
      <c r="H8" s="48" t="s">
        <v>247</v>
      </c>
      <c r="I8" s="52" t="s">
        <v>264</v>
      </c>
      <c r="J8" s="51"/>
      <c r="K8" s="51"/>
      <c r="L8" s="51"/>
      <c r="M8" s="51"/>
      <c r="N8" s="51"/>
      <c r="O8" s="51"/>
      <c r="P8" s="51"/>
      <c r="Q8" s="51"/>
      <c r="R8" s="51"/>
      <c r="S8" s="51"/>
      <c r="T8" s="51"/>
      <c r="U8" s="51"/>
      <c r="V8" s="51"/>
      <c r="W8" s="51"/>
      <c r="X8" s="51"/>
      <c r="Y8" s="51"/>
      <c r="Z8" s="51"/>
      <c r="AA8" s="51"/>
    </row>
    <row r="9">
      <c r="A9" s="48">
        <v>2.0</v>
      </c>
      <c r="B9" s="49" t="s">
        <v>265</v>
      </c>
      <c r="C9" s="48" t="s">
        <v>266</v>
      </c>
      <c r="D9" s="48" t="s">
        <v>236</v>
      </c>
      <c r="E9" s="51"/>
      <c r="F9" s="51"/>
      <c r="G9" s="48" t="s">
        <v>267</v>
      </c>
      <c r="H9" s="48" t="s">
        <v>251</v>
      </c>
      <c r="I9" s="51"/>
      <c r="J9" s="51"/>
      <c r="K9" s="51"/>
      <c r="L9" s="51"/>
      <c r="M9" s="51"/>
      <c r="N9" s="51"/>
      <c r="O9" s="51"/>
      <c r="P9" s="51"/>
      <c r="Q9" s="51"/>
      <c r="R9" s="51"/>
      <c r="S9" s="51"/>
      <c r="T9" s="51"/>
      <c r="U9" s="51"/>
      <c r="V9" s="51"/>
      <c r="W9" s="51"/>
      <c r="X9" s="51"/>
      <c r="Y9" s="51"/>
      <c r="Z9" s="51"/>
      <c r="AA9" s="51"/>
    </row>
    <row r="10">
      <c r="A10" s="48">
        <v>3.0</v>
      </c>
      <c r="B10" s="49" t="s">
        <v>268</v>
      </c>
      <c r="C10" s="48" t="s">
        <v>269</v>
      </c>
      <c r="D10" s="48" t="s">
        <v>243</v>
      </c>
      <c r="E10" s="51"/>
      <c r="F10" s="51"/>
      <c r="G10" s="48" t="s">
        <v>261</v>
      </c>
      <c r="H10" s="48" t="s">
        <v>247</v>
      </c>
      <c r="I10" s="51"/>
      <c r="J10" s="51"/>
      <c r="K10" s="51"/>
      <c r="L10" s="51"/>
      <c r="M10" s="51"/>
      <c r="N10" s="51"/>
      <c r="O10" s="51"/>
      <c r="P10" s="51"/>
      <c r="Q10" s="51"/>
      <c r="R10" s="51"/>
      <c r="S10" s="51"/>
      <c r="T10" s="51"/>
      <c r="U10" s="51"/>
      <c r="V10" s="51"/>
      <c r="W10" s="51"/>
      <c r="X10" s="51"/>
      <c r="Y10" s="51"/>
      <c r="Z10" s="51"/>
      <c r="AA10" s="51"/>
    </row>
    <row r="11">
      <c r="A11" s="51"/>
      <c r="B11" s="51"/>
      <c r="C11" s="48" t="s">
        <v>270</v>
      </c>
      <c r="D11" s="48" t="s">
        <v>243</v>
      </c>
      <c r="E11" s="51"/>
      <c r="F11" s="51"/>
      <c r="G11" s="48" t="s">
        <v>261</v>
      </c>
      <c r="H11" s="48" t="s">
        <v>247</v>
      </c>
      <c r="I11" s="51"/>
      <c r="J11" s="51"/>
      <c r="K11" s="51"/>
      <c r="L11" s="51"/>
      <c r="M11" s="51"/>
      <c r="N11" s="51"/>
      <c r="O11" s="51"/>
      <c r="P11" s="51"/>
      <c r="Q11" s="51"/>
      <c r="R11" s="51"/>
      <c r="S11" s="51"/>
      <c r="T11" s="51"/>
      <c r="U11" s="51"/>
      <c r="V11" s="51"/>
      <c r="W11" s="51"/>
      <c r="X11" s="51"/>
      <c r="Y11" s="51"/>
      <c r="Z11" s="51"/>
      <c r="AA11" s="51"/>
    </row>
    <row r="12">
      <c r="A12" s="48">
        <v>4.0</v>
      </c>
      <c r="B12" s="49" t="s">
        <v>271</v>
      </c>
      <c r="C12" s="48" t="s">
        <v>272</v>
      </c>
      <c r="D12" s="48" t="s">
        <v>249</v>
      </c>
      <c r="E12" s="51"/>
      <c r="F12" s="51"/>
      <c r="G12" s="48" t="s">
        <v>250</v>
      </c>
      <c r="H12" s="48" t="s">
        <v>251</v>
      </c>
      <c r="I12" s="51"/>
      <c r="J12" s="51"/>
      <c r="K12" s="51"/>
      <c r="L12" s="51"/>
      <c r="M12" s="51"/>
      <c r="N12" s="51"/>
      <c r="O12" s="51"/>
      <c r="P12" s="51"/>
      <c r="Q12" s="51"/>
      <c r="R12" s="51"/>
      <c r="S12" s="51"/>
      <c r="T12" s="51"/>
      <c r="U12" s="51"/>
      <c r="V12" s="51"/>
      <c r="W12" s="51"/>
      <c r="X12" s="51"/>
      <c r="Y12" s="51"/>
      <c r="Z12" s="51"/>
      <c r="AA12" s="51"/>
    </row>
    <row r="13">
      <c r="A13" s="51"/>
      <c r="B13" s="51"/>
      <c r="C13" s="48" t="s">
        <v>273</v>
      </c>
      <c r="D13" s="48" t="s">
        <v>257</v>
      </c>
      <c r="E13" s="51"/>
      <c r="F13" s="51"/>
      <c r="G13" s="48" t="s">
        <v>250</v>
      </c>
      <c r="H13" s="48" t="s">
        <v>251</v>
      </c>
      <c r="I13" s="51"/>
      <c r="J13" s="51"/>
      <c r="K13" s="51"/>
      <c r="L13" s="51"/>
      <c r="M13" s="51"/>
      <c r="N13" s="51"/>
      <c r="O13" s="51"/>
      <c r="P13" s="51"/>
      <c r="Q13" s="51"/>
      <c r="R13" s="51"/>
      <c r="S13" s="51"/>
      <c r="T13" s="51"/>
      <c r="U13" s="51"/>
      <c r="V13" s="51"/>
      <c r="W13" s="51"/>
      <c r="X13" s="51"/>
      <c r="Y13" s="51"/>
      <c r="Z13" s="51"/>
      <c r="AA13" s="51"/>
    </row>
    <row r="14">
      <c r="A14" s="51"/>
      <c r="B14" s="51"/>
      <c r="C14" s="48" t="s">
        <v>274</v>
      </c>
      <c r="D14" s="48" t="s">
        <v>257</v>
      </c>
      <c r="E14" s="48" t="s">
        <v>275</v>
      </c>
      <c r="F14" s="48" t="s">
        <v>276</v>
      </c>
      <c r="G14" s="48" t="s">
        <v>250</v>
      </c>
      <c r="H14" s="48" t="s">
        <v>251</v>
      </c>
      <c r="I14" s="51"/>
      <c r="J14" s="51"/>
      <c r="K14" s="51"/>
      <c r="L14" s="51"/>
      <c r="M14" s="51"/>
      <c r="N14" s="51"/>
      <c r="O14" s="51"/>
      <c r="P14" s="51"/>
      <c r="Q14" s="51"/>
      <c r="R14" s="51"/>
      <c r="S14" s="51"/>
      <c r="T14" s="51"/>
      <c r="U14" s="51"/>
      <c r="V14" s="51"/>
      <c r="W14" s="51"/>
      <c r="X14" s="51"/>
      <c r="Y14" s="51"/>
      <c r="Z14" s="51"/>
      <c r="AA14" s="51"/>
    </row>
    <row r="15">
      <c r="A15" s="51"/>
      <c r="B15" s="51"/>
      <c r="C15" s="48" t="s">
        <v>277</v>
      </c>
      <c r="D15" s="48" t="s">
        <v>257</v>
      </c>
      <c r="E15" s="48" t="s">
        <v>278</v>
      </c>
      <c r="F15" s="53" t="s">
        <v>279</v>
      </c>
      <c r="G15" s="48" t="s">
        <v>250</v>
      </c>
      <c r="H15" s="48" t="s">
        <v>251</v>
      </c>
      <c r="I15" s="51"/>
      <c r="J15" s="51"/>
      <c r="K15" s="51"/>
      <c r="L15" s="51"/>
      <c r="M15" s="51"/>
      <c r="N15" s="51"/>
      <c r="O15" s="51"/>
      <c r="P15" s="51"/>
      <c r="Q15" s="51"/>
      <c r="R15" s="51"/>
      <c r="S15" s="51"/>
      <c r="T15" s="51"/>
      <c r="U15" s="51"/>
      <c r="V15" s="51"/>
      <c r="W15" s="51"/>
      <c r="X15" s="51"/>
      <c r="Y15" s="51"/>
      <c r="Z15" s="51"/>
      <c r="AA15" s="51"/>
    </row>
    <row r="16">
      <c r="A16" s="51"/>
      <c r="B16" s="51"/>
      <c r="C16" s="48" t="s">
        <v>280</v>
      </c>
      <c r="D16" s="48" t="s">
        <v>257</v>
      </c>
      <c r="E16" s="51"/>
      <c r="F16" s="51"/>
      <c r="G16" s="48" t="s">
        <v>250</v>
      </c>
      <c r="H16" s="48" t="s">
        <v>251</v>
      </c>
      <c r="I16" s="51"/>
      <c r="J16" s="51"/>
      <c r="K16" s="51"/>
      <c r="L16" s="51"/>
      <c r="M16" s="51"/>
      <c r="N16" s="51"/>
      <c r="O16" s="51"/>
      <c r="P16" s="51"/>
      <c r="Q16" s="51"/>
      <c r="R16" s="51"/>
      <c r="S16" s="51"/>
      <c r="T16" s="51"/>
      <c r="U16" s="51"/>
      <c r="V16" s="51"/>
      <c r="W16" s="51"/>
      <c r="X16" s="51"/>
      <c r="Y16" s="51"/>
      <c r="Z16" s="51"/>
      <c r="AA16" s="51"/>
    </row>
    <row r="17">
      <c r="A17" s="48">
        <v>5.0</v>
      </c>
      <c r="B17" s="49" t="s">
        <v>281</v>
      </c>
      <c r="C17" s="48" t="s">
        <v>282</v>
      </c>
      <c r="D17" s="48" t="s">
        <v>257</v>
      </c>
      <c r="E17" s="51"/>
      <c r="F17" s="51"/>
      <c r="G17" s="48" t="s">
        <v>250</v>
      </c>
      <c r="H17" s="48" t="s">
        <v>251</v>
      </c>
      <c r="I17" s="51"/>
      <c r="J17" s="51"/>
      <c r="K17" s="51"/>
      <c r="L17" s="51"/>
      <c r="M17" s="51"/>
      <c r="N17" s="51"/>
      <c r="O17" s="51"/>
      <c r="P17" s="51"/>
      <c r="Q17" s="51"/>
      <c r="R17" s="51"/>
      <c r="S17" s="51"/>
      <c r="T17" s="51"/>
      <c r="U17" s="51"/>
      <c r="V17" s="51"/>
      <c r="W17" s="51"/>
      <c r="X17" s="51"/>
      <c r="Y17" s="51"/>
      <c r="Z17" s="51"/>
      <c r="AA17" s="51"/>
    </row>
    <row r="18">
      <c r="A18" s="48">
        <v>6.0</v>
      </c>
      <c r="B18" s="49" t="s">
        <v>283</v>
      </c>
      <c r="C18" s="48" t="s">
        <v>284</v>
      </c>
      <c r="D18" s="48" t="s">
        <v>257</v>
      </c>
      <c r="E18" s="51"/>
      <c r="F18" s="51"/>
      <c r="G18" s="48" t="s">
        <v>261</v>
      </c>
      <c r="H18" s="48" t="s">
        <v>247</v>
      </c>
      <c r="I18" s="51"/>
      <c r="J18" s="51"/>
      <c r="K18" s="51"/>
      <c r="L18" s="51"/>
      <c r="M18" s="51"/>
      <c r="N18" s="51"/>
      <c r="O18" s="51"/>
      <c r="P18" s="51"/>
      <c r="Q18" s="51"/>
      <c r="R18" s="51"/>
      <c r="S18" s="51"/>
      <c r="T18" s="51"/>
      <c r="U18" s="51"/>
      <c r="V18" s="51"/>
      <c r="W18" s="51"/>
      <c r="X18" s="51"/>
      <c r="Y18" s="51"/>
      <c r="Z18" s="51"/>
      <c r="AA18" s="51"/>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row>
    <row r="21">
      <c r="A21" s="55" t="s">
        <v>285</v>
      </c>
      <c r="B21" s="53"/>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c r="A22" s="54"/>
      <c r="B22" s="53" t="s">
        <v>286</v>
      </c>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c r="A23" s="54"/>
      <c r="B23" s="53" t="s">
        <v>287</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sheetData>
  <autoFilter ref="$A$1:$I$18"/>
  <hyperlinks>
    <hyperlink r:id="rId2" ref="A1"/>
    <hyperlink r:id="rId3" ref="I2"/>
    <hyperlink r:id="rId4" location="74&amp;type=form" ref="I8"/>
  </hyperlinks>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8.13"/>
    <col customWidth="1" min="2" max="2" width="40.13"/>
    <col customWidth="1" min="3" max="3" width="42.75"/>
    <col customWidth="1" min="4" max="4" width="17.25"/>
    <col customWidth="1" min="5" max="5" width="12.75"/>
    <col customWidth="1" min="6" max="6" width="19.63"/>
    <col customWidth="1" min="7" max="8" width="41.5"/>
    <col customWidth="1" min="10" max="10" width="38.25"/>
    <col customWidth="1" min="11" max="11" width="44.5"/>
  </cols>
  <sheetData>
    <row r="1">
      <c r="A1" s="56" t="s">
        <v>0</v>
      </c>
      <c r="B1" s="8" t="s">
        <v>288</v>
      </c>
      <c r="C1" s="8" t="s">
        <v>289</v>
      </c>
      <c r="D1" s="8" t="s">
        <v>290</v>
      </c>
      <c r="E1" s="8" t="s">
        <v>291</v>
      </c>
      <c r="F1" s="8" t="s">
        <v>292</v>
      </c>
      <c r="G1" s="57" t="s">
        <v>293</v>
      </c>
      <c r="H1" s="8" t="s">
        <v>294</v>
      </c>
      <c r="I1" s="8" t="s">
        <v>295</v>
      </c>
      <c r="J1" s="8" t="s">
        <v>296</v>
      </c>
      <c r="K1" s="8" t="s">
        <v>297</v>
      </c>
    </row>
    <row r="2">
      <c r="A2" s="48">
        <v>1.0</v>
      </c>
      <c r="B2" s="48" t="s">
        <v>298</v>
      </c>
      <c r="C2" s="48" t="s">
        <v>299</v>
      </c>
      <c r="D2" s="48" t="s">
        <v>300</v>
      </c>
      <c r="E2" s="48" t="s">
        <v>301</v>
      </c>
      <c r="F2" s="58" t="s">
        <v>302</v>
      </c>
      <c r="G2" s="48" t="s">
        <v>303</v>
      </c>
      <c r="H2" s="48" t="s">
        <v>304</v>
      </c>
      <c r="I2" s="48" t="s">
        <v>305</v>
      </c>
      <c r="J2" s="59" t="s">
        <v>306</v>
      </c>
      <c r="K2" s="48" t="s">
        <v>307</v>
      </c>
    </row>
    <row r="3">
      <c r="A3" s="48">
        <v>2.0</v>
      </c>
      <c r="B3" s="48" t="s">
        <v>298</v>
      </c>
      <c r="C3" s="48" t="s">
        <v>308</v>
      </c>
      <c r="D3" s="48" t="s">
        <v>309</v>
      </c>
      <c r="E3" s="48" t="s">
        <v>301</v>
      </c>
      <c r="F3" s="48" t="s">
        <v>310</v>
      </c>
      <c r="G3" s="48" t="s">
        <v>311</v>
      </c>
      <c r="H3" s="48" t="s">
        <v>304</v>
      </c>
      <c r="I3" s="48" t="s">
        <v>305</v>
      </c>
      <c r="J3" s="59" t="s">
        <v>312</v>
      </c>
      <c r="K3" s="48" t="s">
        <v>313</v>
      </c>
    </row>
    <row r="4">
      <c r="A4" s="54"/>
      <c r="B4" s="54"/>
      <c r="C4" s="54"/>
      <c r="D4" s="54"/>
      <c r="E4" s="54"/>
      <c r="F4" s="54"/>
      <c r="G4" s="51"/>
      <c r="H4" s="54"/>
      <c r="I4" s="54"/>
      <c r="J4" s="54"/>
    </row>
    <row r="5">
      <c r="A5" s="54"/>
      <c r="B5" s="60" t="s">
        <v>314</v>
      </c>
      <c r="C5" s="60" t="s">
        <v>315</v>
      </c>
      <c r="D5" s="61" t="s">
        <v>316</v>
      </c>
      <c r="E5" s="61" t="s">
        <v>317</v>
      </c>
      <c r="F5" s="61" t="s">
        <v>318</v>
      </c>
      <c r="G5" s="61" t="s">
        <v>319</v>
      </c>
      <c r="H5" s="54"/>
    </row>
    <row r="6">
      <c r="B6" s="62" t="s">
        <v>320</v>
      </c>
      <c r="C6" s="62" t="s">
        <v>321</v>
      </c>
      <c r="D6" s="5">
        <v>1.0</v>
      </c>
      <c r="E6" s="63"/>
      <c r="G6" s="5" t="s">
        <v>322</v>
      </c>
    </row>
    <row r="7">
      <c r="B7" s="5" t="s">
        <v>323</v>
      </c>
      <c r="C7" s="62" t="s">
        <v>321</v>
      </c>
      <c r="D7" s="62">
        <v>1.0</v>
      </c>
      <c r="E7" s="63"/>
      <c r="F7" s="64"/>
      <c r="G7" s="65"/>
    </row>
    <row r="8">
      <c r="B8" s="5" t="s">
        <v>324</v>
      </c>
      <c r="C8" s="62" t="s">
        <v>321</v>
      </c>
      <c r="D8" s="62">
        <v>3.0</v>
      </c>
      <c r="E8" s="63"/>
      <c r="F8" s="64"/>
      <c r="G8" s="65"/>
    </row>
    <row r="9">
      <c r="B9" s="62" t="s">
        <v>325</v>
      </c>
      <c r="C9" s="62" t="s">
        <v>321</v>
      </c>
      <c r="D9" s="62">
        <v>1.0</v>
      </c>
      <c r="E9" s="63"/>
      <c r="F9" s="64"/>
      <c r="G9" s="65"/>
    </row>
    <row r="10">
      <c r="B10" s="62" t="s">
        <v>326</v>
      </c>
      <c r="C10" s="62" t="s">
        <v>321</v>
      </c>
      <c r="D10" s="62">
        <v>1.0</v>
      </c>
      <c r="E10" s="63"/>
      <c r="F10" s="64"/>
      <c r="G10" s="65"/>
    </row>
    <row r="11">
      <c r="B11" s="5" t="s">
        <v>327</v>
      </c>
      <c r="C11" s="5" t="s">
        <v>328</v>
      </c>
      <c r="D11" s="62">
        <v>3.0</v>
      </c>
      <c r="E11" s="63"/>
      <c r="F11" s="64"/>
      <c r="G11" s="65"/>
    </row>
    <row r="12">
      <c r="B12" s="62" t="s">
        <v>329</v>
      </c>
      <c r="C12" s="62" t="s">
        <v>330</v>
      </c>
      <c r="D12" s="62">
        <v>2.0</v>
      </c>
      <c r="E12" s="63"/>
      <c r="F12" s="64"/>
      <c r="G12" s="65"/>
    </row>
    <row r="13">
      <c r="B13" s="5" t="s">
        <v>331</v>
      </c>
      <c r="C13" s="5" t="s">
        <v>328</v>
      </c>
      <c r="D13" s="62">
        <v>1.0</v>
      </c>
      <c r="E13" s="63"/>
      <c r="F13" s="64"/>
      <c r="G13" s="65"/>
    </row>
    <row r="14">
      <c r="B14" s="5" t="s">
        <v>332</v>
      </c>
      <c r="C14" s="5" t="s">
        <v>333</v>
      </c>
      <c r="D14" s="62">
        <v>1.0</v>
      </c>
      <c r="E14" s="63"/>
      <c r="F14" s="64"/>
      <c r="G14" s="65"/>
    </row>
    <row r="15">
      <c r="B15" s="5" t="s">
        <v>334</v>
      </c>
      <c r="C15" s="62" t="s">
        <v>335</v>
      </c>
      <c r="D15" s="62">
        <v>1.0</v>
      </c>
      <c r="E15" s="63"/>
      <c r="F15" s="64"/>
      <c r="G15" s="65"/>
    </row>
    <row r="16">
      <c r="G16" s="65"/>
    </row>
    <row r="17">
      <c r="B17" s="5" t="s">
        <v>336</v>
      </c>
      <c r="D17" s="41"/>
      <c r="E17" s="45"/>
      <c r="G17" s="65"/>
    </row>
    <row r="18">
      <c r="B18" s="5" t="s">
        <v>337</v>
      </c>
      <c r="D18" s="41"/>
      <c r="E18" s="45"/>
      <c r="G18" s="65"/>
    </row>
    <row r="19">
      <c r="B19" s="5" t="s">
        <v>338</v>
      </c>
      <c r="D19" s="41"/>
      <c r="E19" s="45"/>
      <c r="G19" s="65"/>
    </row>
    <row r="20">
      <c r="D20" s="66"/>
      <c r="E20" s="67"/>
      <c r="G20" s="65"/>
    </row>
    <row r="21">
      <c r="B21" s="61" t="s">
        <v>339</v>
      </c>
      <c r="C21" s="61" t="s">
        <v>340</v>
      </c>
      <c r="D21" s="66"/>
      <c r="E21" s="67"/>
      <c r="G21" s="65"/>
    </row>
    <row r="22">
      <c r="B22" s="68" t="s">
        <v>341</v>
      </c>
      <c r="D22" s="66"/>
      <c r="E22" s="67"/>
      <c r="G22" s="65"/>
    </row>
    <row r="23">
      <c r="B23" s="53" t="s">
        <v>342</v>
      </c>
      <c r="C23" s="5" t="s">
        <v>343</v>
      </c>
      <c r="D23" s="66"/>
      <c r="E23" s="67"/>
      <c r="G23" s="65"/>
    </row>
    <row r="24">
      <c r="B24" s="5" t="s">
        <v>344</v>
      </c>
      <c r="D24" s="66"/>
      <c r="E24" s="67"/>
      <c r="G24" s="65"/>
    </row>
    <row r="25">
      <c r="B25" s="2" t="s">
        <v>345</v>
      </c>
      <c r="G25" s="65"/>
    </row>
    <row r="26">
      <c r="B26" s="2" t="s">
        <v>346</v>
      </c>
      <c r="D26" s="5"/>
      <c r="E26" s="69"/>
      <c r="G26" s="65"/>
    </row>
    <row r="27">
      <c r="B27" s="5" t="s">
        <v>347</v>
      </c>
      <c r="D27" s="5"/>
      <c r="E27" s="69"/>
      <c r="G27" s="65"/>
    </row>
    <row r="28">
      <c r="B28" s="2" t="s">
        <v>348</v>
      </c>
      <c r="D28" s="66"/>
      <c r="E28" s="69"/>
      <c r="G28" s="65"/>
    </row>
    <row r="29">
      <c r="B29" s="5" t="s">
        <v>349</v>
      </c>
      <c r="D29" s="5"/>
      <c r="E29" s="69"/>
      <c r="G29" s="65"/>
    </row>
    <row r="30">
      <c r="B30" s="5" t="s">
        <v>350</v>
      </c>
      <c r="G30" s="65"/>
    </row>
    <row r="31">
      <c r="B31" s="5" t="s">
        <v>351</v>
      </c>
      <c r="G31" s="65"/>
    </row>
    <row r="32">
      <c r="B32" s="5" t="s">
        <v>352</v>
      </c>
      <c r="G32" s="65"/>
    </row>
    <row r="33">
      <c r="B33" s="2" t="s">
        <v>353</v>
      </c>
      <c r="G33" s="65"/>
    </row>
    <row r="34">
      <c r="B34" s="5" t="s">
        <v>354</v>
      </c>
      <c r="G34" s="65"/>
    </row>
    <row r="35">
      <c r="B35" s="5" t="s">
        <v>355</v>
      </c>
      <c r="G35" s="65"/>
    </row>
    <row r="36">
      <c r="B36" s="5" t="s">
        <v>356</v>
      </c>
      <c r="G36" s="65"/>
    </row>
    <row r="37">
      <c r="B37" s="5" t="s">
        <v>357</v>
      </c>
      <c r="G37" s="65"/>
    </row>
    <row r="38">
      <c r="B38" s="5" t="s">
        <v>358</v>
      </c>
      <c r="G38" s="65"/>
    </row>
    <row r="39">
      <c r="G39" s="65"/>
    </row>
    <row r="40">
      <c r="G40" s="65"/>
    </row>
    <row r="41">
      <c r="D41" s="5"/>
      <c r="E41" s="67"/>
      <c r="G41" s="65"/>
    </row>
    <row r="42">
      <c r="D42" s="70"/>
      <c r="E42" s="70"/>
      <c r="F42" s="70"/>
      <c r="G42" s="65"/>
    </row>
    <row r="43">
      <c r="G43" s="65"/>
    </row>
    <row r="44">
      <c r="E44" s="71"/>
      <c r="F44" s="64"/>
      <c r="G44" s="65"/>
    </row>
    <row r="45">
      <c r="E45" s="71"/>
      <c r="F45" s="64"/>
      <c r="G45" s="65"/>
    </row>
    <row r="46">
      <c r="E46" s="71"/>
      <c r="F46" s="64"/>
      <c r="G46" s="65"/>
    </row>
    <row r="47">
      <c r="E47" s="71"/>
      <c r="F47" s="64"/>
      <c r="G47" s="65"/>
    </row>
    <row r="48">
      <c r="B48" s="72" t="s">
        <v>359</v>
      </c>
      <c r="E48" s="71"/>
      <c r="F48" s="64"/>
      <c r="G48" s="65"/>
    </row>
    <row r="49">
      <c r="E49" s="71"/>
      <c r="F49" s="64"/>
      <c r="G49" s="65"/>
    </row>
    <row r="50">
      <c r="B50" s="73"/>
      <c r="E50" s="74"/>
      <c r="G50" s="65"/>
    </row>
    <row r="51">
      <c r="B51" s="75"/>
      <c r="E51" s="74"/>
      <c r="G51" s="65"/>
    </row>
    <row r="52">
      <c r="B52" s="76"/>
      <c r="E52" s="74"/>
      <c r="G52" s="65"/>
    </row>
    <row r="53">
      <c r="E53" s="74"/>
      <c r="G53" s="65"/>
    </row>
    <row r="54">
      <c r="B54" s="73"/>
      <c r="E54" s="74"/>
      <c r="G54" s="65"/>
    </row>
    <row r="55">
      <c r="B55" s="75"/>
      <c r="E55" s="74"/>
      <c r="G55" s="65"/>
    </row>
    <row r="56">
      <c r="B56" s="76"/>
      <c r="E56" s="74"/>
      <c r="G56" s="65"/>
    </row>
    <row r="57">
      <c r="E57" s="74"/>
      <c r="G57" s="65"/>
    </row>
    <row r="58">
      <c r="B58" s="73"/>
      <c r="E58" s="74"/>
      <c r="G58" s="65"/>
    </row>
    <row r="59">
      <c r="B59" s="75"/>
      <c r="E59" s="74"/>
      <c r="G59" s="65"/>
    </row>
    <row r="60">
      <c r="B60" s="76"/>
      <c r="E60" s="74"/>
      <c r="G60" s="65"/>
    </row>
    <row r="61">
      <c r="E61" s="74"/>
      <c r="G61" s="65"/>
    </row>
    <row r="62">
      <c r="B62" s="73"/>
      <c r="E62" s="74"/>
      <c r="G62" s="65"/>
    </row>
    <row r="63">
      <c r="B63" s="75"/>
      <c r="E63" s="74"/>
      <c r="G63" s="65"/>
    </row>
    <row r="64">
      <c r="B64" s="76"/>
      <c r="E64" s="74"/>
      <c r="G64" s="65"/>
    </row>
    <row r="65">
      <c r="B65" s="77"/>
      <c r="E65" s="74"/>
      <c r="G65" s="65"/>
    </row>
    <row r="66">
      <c r="B66" s="77"/>
      <c r="E66" s="74"/>
      <c r="G66" s="65"/>
    </row>
    <row r="67">
      <c r="B67" s="78"/>
      <c r="E67" s="74"/>
      <c r="G67" s="65"/>
    </row>
    <row r="68">
      <c r="E68" s="74"/>
      <c r="G68" s="65"/>
    </row>
    <row r="69">
      <c r="E69" s="74"/>
      <c r="G69" s="65"/>
    </row>
    <row r="70">
      <c r="B70" s="79"/>
      <c r="E70" s="74"/>
      <c r="G70" s="65"/>
    </row>
    <row r="71">
      <c r="B71" s="79"/>
      <c r="E71" s="74"/>
      <c r="G71" s="65"/>
    </row>
    <row r="72">
      <c r="B72" s="79"/>
      <c r="E72" s="74"/>
      <c r="G72" s="65"/>
    </row>
    <row r="73">
      <c r="B73" s="79"/>
      <c r="E73" s="74"/>
      <c r="G73" s="65"/>
    </row>
    <row r="74">
      <c r="B74" s="80"/>
      <c r="E74" s="74"/>
      <c r="G74" s="65"/>
    </row>
    <row r="75">
      <c r="B75" s="81"/>
      <c r="E75" s="74"/>
      <c r="G75" s="65"/>
    </row>
    <row r="76">
      <c r="B76" s="82"/>
      <c r="E76" s="74"/>
      <c r="G76" s="65"/>
    </row>
    <row r="77">
      <c r="B77" s="83"/>
      <c r="E77" s="74"/>
      <c r="G77" s="65"/>
    </row>
    <row r="78">
      <c r="B78" s="84"/>
      <c r="E78" s="74"/>
      <c r="G78" s="65"/>
    </row>
    <row r="79">
      <c r="B79" s="84"/>
      <c r="E79" s="74"/>
      <c r="G79" s="65"/>
    </row>
    <row r="80">
      <c r="B80" s="83"/>
      <c r="E80" s="74"/>
      <c r="G80" s="65"/>
    </row>
    <row r="81">
      <c r="B81" s="83"/>
      <c r="E81" s="74"/>
      <c r="G81" s="65"/>
    </row>
    <row r="82">
      <c r="B82" s="84"/>
      <c r="E82" s="74"/>
      <c r="G82" s="65"/>
    </row>
    <row r="83">
      <c r="B83" s="83"/>
      <c r="E83" s="74"/>
      <c r="G83" s="65"/>
    </row>
    <row r="84">
      <c r="B84" s="84"/>
      <c r="E84" s="74"/>
      <c r="G84" s="65"/>
    </row>
    <row r="85">
      <c r="B85" s="84"/>
      <c r="E85" s="74"/>
      <c r="G85" s="65"/>
    </row>
    <row r="86">
      <c r="B86" s="83"/>
      <c r="E86" s="74"/>
      <c r="G86" s="65"/>
    </row>
    <row r="87">
      <c r="B87" s="84"/>
      <c r="E87" s="74"/>
      <c r="G87" s="65"/>
    </row>
    <row r="88">
      <c r="B88" s="84"/>
      <c r="E88" s="74"/>
      <c r="G88" s="65"/>
    </row>
    <row r="89">
      <c r="B89" s="83"/>
      <c r="E89" s="74"/>
      <c r="G89" s="65"/>
    </row>
    <row r="90">
      <c r="B90" s="84"/>
      <c r="E90" s="74"/>
      <c r="G90" s="65"/>
    </row>
    <row r="91">
      <c r="B91" s="85"/>
      <c r="E91" s="74"/>
      <c r="G91" s="65"/>
    </row>
    <row r="92">
      <c r="B92" s="85"/>
      <c r="E92" s="74"/>
      <c r="G92" s="65"/>
    </row>
    <row r="93">
      <c r="B93" s="85"/>
      <c r="E93" s="74"/>
      <c r="G93" s="65"/>
    </row>
    <row r="94">
      <c r="B94" s="85"/>
      <c r="E94" s="74"/>
      <c r="G94" s="65"/>
    </row>
    <row r="95">
      <c r="B95" s="85"/>
      <c r="E95" s="74"/>
      <c r="G95" s="65"/>
    </row>
    <row r="96">
      <c r="B96" s="85"/>
      <c r="E96" s="74"/>
      <c r="G96" s="65"/>
    </row>
    <row r="97">
      <c r="B97" s="86"/>
      <c r="E97" s="74"/>
      <c r="G97" s="65"/>
    </row>
    <row r="98">
      <c r="B98" s="85"/>
      <c r="E98" s="74"/>
      <c r="G98" s="65"/>
    </row>
    <row r="99">
      <c r="B99" s="85"/>
      <c r="E99" s="74"/>
      <c r="G99" s="65"/>
    </row>
    <row r="100">
      <c r="B100" s="85"/>
      <c r="E100" s="74"/>
      <c r="G100" s="65"/>
    </row>
    <row r="101">
      <c r="B101" s="85"/>
      <c r="E101" s="74"/>
      <c r="G101" s="65"/>
    </row>
    <row r="102">
      <c r="B102" s="85"/>
      <c r="E102" s="74"/>
      <c r="G102" s="65"/>
    </row>
    <row r="103">
      <c r="B103" s="87"/>
      <c r="E103" s="74"/>
      <c r="G103" s="65"/>
    </row>
    <row r="104">
      <c r="B104" s="88"/>
      <c r="E104" s="74"/>
      <c r="G104" s="65"/>
    </row>
    <row r="105">
      <c r="B105" s="89"/>
      <c r="E105" s="74"/>
      <c r="G105" s="65"/>
    </row>
    <row r="106">
      <c r="E106" s="74"/>
      <c r="G106" s="65"/>
    </row>
    <row r="107">
      <c r="E107" s="74"/>
      <c r="G107" s="65"/>
    </row>
    <row r="108">
      <c r="E108" s="74"/>
      <c r="G108" s="65"/>
    </row>
    <row r="109">
      <c r="E109" s="74"/>
      <c r="G109" s="65"/>
    </row>
    <row r="110">
      <c r="E110" s="74"/>
      <c r="G110" s="65"/>
    </row>
    <row r="111">
      <c r="E111" s="74"/>
      <c r="G111" s="65"/>
    </row>
    <row r="112">
      <c r="E112" s="74"/>
      <c r="G112" s="65"/>
    </row>
    <row r="113">
      <c r="E113" s="74"/>
      <c r="G113" s="65"/>
    </row>
    <row r="114">
      <c r="E114" s="74"/>
      <c r="G114" s="65"/>
    </row>
    <row r="115">
      <c r="E115" s="74"/>
      <c r="G115" s="65"/>
    </row>
    <row r="116">
      <c r="E116" s="74"/>
      <c r="G116" s="65"/>
    </row>
    <row r="117">
      <c r="E117" s="74"/>
      <c r="G117" s="65"/>
    </row>
    <row r="118">
      <c r="E118" s="74"/>
      <c r="G118" s="65"/>
    </row>
    <row r="119">
      <c r="E119" s="74"/>
      <c r="G119" s="65"/>
    </row>
    <row r="120">
      <c r="E120" s="74"/>
      <c r="G120" s="65"/>
    </row>
    <row r="121">
      <c r="E121" s="74"/>
      <c r="G121" s="65"/>
    </row>
    <row r="122">
      <c r="E122" s="74"/>
      <c r="G122" s="65"/>
    </row>
    <row r="123">
      <c r="E123" s="74"/>
      <c r="G123" s="65"/>
    </row>
    <row r="124">
      <c r="E124" s="74"/>
      <c r="G124" s="65"/>
    </row>
    <row r="125">
      <c r="E125" s="74"/>
      <c r="G125" s="65"/>
    </row>
    <row r="126">
      <c r="E126" s="74"/>
      <c r="G126" s="65"/>
    </row>
    <row r="127">
      <c r="E127" s="74"/>
      <c r="G127" s="65"/>
    </row>
    <row r="128">
      <c r="E128" s="74"/>
      <c r="G128" s="65"/>
    </row>
    <row r="129">
      <c r="E129" s="74"/>
      <c r="G129" s="65"/>
    </row>
    <row r="130">
      <c r="E130" s="74"/>
      <c r="G130" s="65"/>
    </row>
    <row r="131">
      <c r="E131" s="74"/>
      <c r="G131" s="65"/>
    </row>
    <row r="132">
      <c r="E132" s="74"/>
      <c r="G132" s="65"/>
    </row>
    <row r="133">
      <c r="E133" s="74"/>
      <c r="G133" s="65"/>
    </row>
    <row r="134">
      <c r="E134" s="74"/>
      <c r="G134" s="65"/>
    </row>
    <row r="135">
      <c r="E135" s="74"/>
      <c r="G135" s="65"/>
    </row>
    <row r="136">
      <c r="E136" s="74"/>
      <c r="G136" s="65"/>
    </row>
    <row r="137">
      <c r="E137" s="74"/>
      <c r="G137" s="65"/>
    </row>
    <row r="138">
      <c r="E138" s="74"/>
      <c r="G138" s="65"/>
    </row>
    <row r="139">
      <c r="E139" s="74"/>
      <c r="G139" s="65"/>
    </row>
    <row r="140">
      <c r="E140" s="74"/>
      <c r="G140" s="65"/>
    </row>
    <row r="141">
      <c r="E141" s="74"/>
      <c r="G141" s="65"/>
    </row>
    <row r="142">
      <c r="E142" s="74"/>
      <c r="G142" s="65"/>
    </row>
    <row r="143">
      <c r="E143" s="74"/>
      <c r="G143" s="65"/>
    </row>
    <row r="144">
      <c r="E144" s="74"/>
      <c r="G144" s="65"/>
    </row>
    <row r="145">
      <c r="E145" s="74"/>
      <c r="G145" s="65"/>
    </row>
    <row r="146">
      <c r="E146" s="74"/>
      <c r="G146" s="65"/>
    </row>
    <row r="147">
      <c r="E147" s="74"/>
      <c r="G147" s="65"/>
    </row>
    <row r="148">
      <c r="E148" s="74"/>
      <c r="G148" s="65"/>
    </row>
    <row r="149">
      <c r="E149" s="74"/>
      <c r="G149" s="65"/>
    </row>
    <row r="150">
      <c r="E150" s="74"/>
      <c r="G150" s="65"/>
    </row>
    <row r="151">
      <c r="E151" s="74"/>
      <c r="G151" s="65"/>
    </row>
    <row r="152">
      <c r="E152" s="74"/>
      <c r="G152" s="65"/>
    </row>
    <row r="153">
      <c r="E153" s="74"/>
      <c r="G153" s="65"/>
    </row>
    <row r="154">
      <c r="E154" s="74"/>
      <c r="G154" s="65"/>
    </row>
    <row r="155">
      <c r="E155" s="74"/>
      <c r="G155" s="65"/>
    </row>
    <row r="156">
      <c r="E156" s="74"/>
      <c r="G156" s="65"/>
    </row>
    <row r="157">
      <c r="E157" s="74"/>
      <c r="G157" s="65"/>
    </row>
    <row r="158">
      <c r="E158" s="74"/>
      <c r="G158" s="65"/>
    </row>
    <row r="159">
      <c r="E159" s="74"/>
      <c r="G159" s="65"/>
    </row>
    <row r="160">
      <c r="E160" s="74"/>
      <c r="G160" s="65"/>
    </row>
    <row r="161">
      <c r="E161" s="74"/>
      <c r="G161" s="65"/>
    </row>
    <row r="162">
      <c r="E162" s="74"/>
      <c r="G162" s="65"/>
    </row>
    <row r="163">
      <c r="E163" s="74"/>
      <c r="G163" s="65"/>
    </row>
    <row r="164">
      <c r="E164" s="74"/>
      <c r="G164" s="65"/>
    </row>
    <row r="165">
      <c r="E165" s="74"/>
      <c r="G165" s="65"/>
    </row>
    <row r="166">
      <c r="E166" s="74"/>
      <c r="G166" s="65"/>
    </row>
    <row r="167">
      <c r="E167" s="74"/>
      <c r="G167" s="65"/>
    </row>
    <row r="168">
      <c r="E168" s="74"/>
      <c r="G168" s="65"/>
    </row>
    <row r="169">
      <c r="E169" s="74"/>
      <c r="G169" s="65"/>
    </row>
    <row r="170">
      <c r="E170" s="74"/>
      <c r="G170" s="65"/>
    </row>
    <row r="171">
      <c r="E171" s="74"/>
      <c r="G171" s="65"/>
    </row>
    <row r="172">
      <c r="E172" s="74"/>
      <c r="G172" s="65"/>
    </row>
    <row r="173">
      <c r="E173" s="74"/>
      <c r="G173" s="65"/>
    </row>
    <row r="174">
      <c r="E174" s="74"/>
      <c r="G174" s="65"/>
    </row>
    <row r="175">
      <c r="E175" s="74"/>
      <c r="G175" s="65"/>
    </row>
    <row r="176">
      <c r="E176" s="74"/>
      <c r="G176" s="65"/>
    </row>
    <row r="177">
      <c r="E177" s="74"/>
      <c r="G177" s="65"/>
    </row>
    <row r="178">
      <c r="E178" s="74"/>
      <c r="G178" s="65"/>
    </row>
    <row r="179">
      <c r="E179" s="74"/>
      <c r="G179" s="65"/>
    </row>
    <row r="180">
      <c r="E180" s="74"/>
      <c r="G180" s="65"/>
    </row>
    <row r="181">
      <c r="E181" s="74"/>
      <c r="G181" s="65"/>
    </row>
    <row r="182">
      <c r="E182" s="74"/>
      <c r="G182" s="65"/>
    </row>
    <row r="183">
      <c r="E183" s="74"/>
      <c r="G183" s="65"/>
    </row>
    <row r="184">
      <c r="E184" s="74"/>
      <c r="G184" s="65"/>
    </row>
    <row r="185">
      <c r="E185" s="74"/>
      <c r="G185" s="65"/>
    </row>
    <row r="186">
      <c r="E186" s="74"/>
      <c r="G186" s="65"/>
    </row>
    <row r="187">
      <c r="E187" s="74"/>
      <c r="G187" s="65"/>
    </row>
    <row r="188">
      <c r="E188" s="74"/>
      <c r="G188" s="65"/>
    </row>
    <row r="189">
      <c r="E189" s="74"/>
      <c r="G189" s="65"/>
    </row>
    <row r="190">
      <c r="E190" s="74"/>
      <c r="G190" s="65"/>
    </row>
    <row r="191">
      <c r="E191" s="74"/>
      <c r="G191" s="65"/>
    </row>
    <row r="192">
      <c r="E192" s="74"/>
      <c r="G192" s="65"/>
    </row>
    <row r="193">
      <c r="E193" s="74"/>
      <c r="G193" s="65"/>
    </row>
    <row r="194">
      <c r="E194" s="74"/>
      <c r="G194" s="65"/>
    </row>
    <row r="195">
      <c r="E195" s="74"/>
      <c r="G195" s="65"/>
    </row>
    <row r="196">
      <c r="E196" s="74"/>
      <c r="G196" s="65"/>
    </row>
    <row r="197">
      <c r="E197" s="74"/>
      <c r="G197" s="65"/>
    </row>
    <row r="198">
      <c r="E198" s="74"/>
      <c r="G198" s="65"/>
    </row>
    <row r="199">
      <c r="E199" s="74"/>
      <c r="G199" s="65"/>
    </row>
    <row r="200">
      <c r="E200" s="74"/>
      <c r="G200" s="65"/>
    </row>
    <row r="201">
      <c r="E201" s="74"/>
      <c r="G201" s="65"/>
    </row>
    <row r="202">
      <c r="E202" s="74"/>
      <c r="G202" s="65"/>
    </row>
    <row r="203">
      <c r="E203" s="74"/>
      <c r="G203" s="65"/>
    </row>
    <row r="204">
      <c r="E204" s="74"/>
      <c r="G204" s="65"/>
    </row>
    <row r="205">
      <c r="E205" s="74"/>
      <c r="G205" s="65"/>
    </row>
    <row r="206">
      <c r="E206" s="74"/>
      <c r="G206" s="65"/>
    </row>
    <row r="207">
      <c r="E207" s="74"/>
      <c r="G207" s="65"/>
    </row>
    <row r="208">
      <c r="E208" s="74"/>
      <c r="G208" s="65"/>
    </row>
    <row r="209">
      <c r="E209" s="74"/>
      <c r="G209" s="65"/>
    </row>
    <row r="210">
      <c r="E210" s="74"/>
      <c r="G210" s="65"/>
    </row>
    <row r="211">
      <c r="E211" s="74"/>
      <c r="G211" s="65"/>
    </row>
    <row r="212">
      <c r="E212" s="74"/>
      <c r="G212" s="65"/>
    </row>
    <row r="213">
      <c r="E213" s="74"/>
      <c r="G213" s="65"/>
    </row>
    <row r="214">
      <c r="E214" s="74"/>
      <c r="G214" s="65"/>
    </row>
    <row r="215">
      <c r="E215" s="74"/>
      <c r="G215" s="65"/>
    </row>
    <row r="216">
      <c r="E216" s="74"/>
      <c r="G216" s="65"/>
    </row>
    <row r="217">
      <c r="E217" s="74"/>
      <c r="G217" s="65"/>
    </row>
    <row r="218">
      <c r="E218" s="74"/>
      <c r="G218" s="65"/>
    </row>
    <row r="219">
      <c r="E219" s="74"/>
      <c r="G219" s="65"/>
    </row>
    <row r="220">
      <c r="E220" s="74"/>
      <c r="G220" s="65"/>
    </row>
    <row r="221">
      <c r="E221" s="74"/>
      <c r="G221" s="65"/>
    </row>
    <row r="222">
      <c r="E222" s="74"/>
      <c r="G222" s="65"/>
    </row>
    <row r="223">
      <c r="E223" s="74"/>
      <c r="G223" s="65"/>
    </row>
    <row r="224">
      <c r="E224" s="74"/>
      <c r="G224" s="65"/>
    </row>
    <row r="225">
      <c r="E225" s="74"/>
      <c r="G225" s="65"/>
    </row>
    <row r="226">
      <c r="E226" s="74"/>
      <c r="G226" s="65"/>
    </row>
    <row r="227">
      <c r="E227" s="74"/>
      <c r="G227" s="65"/>
    </row>
    <row r="228">
      <c r="E228" s="74"/>
      <c r="G228" s="65"/>
    </row>
    <row r="229">
      <c r="E229" s="74"/>
      <c r="G229" s="65"/>
    </row>
    <row r="230">
      <c r="E230" s="74"/>
      <c r="G230" s="65"/>
    </row>
    <row r="231">
      <c r="E231" s="74"/>
      <c r="G231" s="65"/>
    </row>
    <row r="232">
      <c r="E232" s="74"/>
      <c r="G232" s="65"/>
    </row>
    <row r="233">
      <c r="E233" s="74"/>
      <c r="G233" s="65"/>
    </row>
    <row r="234">
      <c r="E234" s="74"/>
      <c r="G234" s="65"/>
    </row>
    <row r="235">
      <c r="E235" s="74"/>
      <c r="G235" s="65"/>
    </row>
    <row r="236">
      <c r="E236" s="74"/>
      <c r="G236" s="65"/>
    </row>
    <row r="237">
      <c r="E237" s="74"/>
      <c r="G237" s="65"/>
    </row>
    <row r="238">
      <c r="E238" s="74"/>
      <c r="G238" s="65"/>
    </row>
    <row r="239">
      <c r="E239" s="74"/>
      <c r="G239" s="65"/>
    </row>
    <row r="240">
      <c r="E240" s="74"/>
      <c r="G240" s="65"/>
    </row>
    <row r="241">
      <c r="E241" s="74"/>
      <c r="G241" s="65"/>
    </row>
    <row r="242">
      <c r="E242" s="74"/>
      <c r="G242" s="65"/>
    </row>
    <row r="243">
      <c r="E243" s="74"/>
      <c r="G243" s="65"/>
    </row>
    <row r="244">
      <c r="E244" s="74"/>
      <c r="G244" s="65"/>
    </row>
    <row r="245">
      <c r="E245" s="74"/>
      <c r="G245" s="65"/>
    </row>
    <row r="246">
      <c r="E246" s="74"/>
      <c r="G246" s="65"/>
    </row>
    <row r="247">
      <c r="E247" s="74"/>
      <c r="G247" s="65"/>
    </row>
    <row r="248">
      <c r="E248" s="74"/>
      <c r="G248" s="65"/>
    </row>
    <row r="249">
      <c r="E249" s="74"/>
      <c r="G249" s="65"/>
    </row>
    <row r="250">
      <c r="E250" s="74"/>
      <c r="G250" s="65"/>
    </row>
    <row r="251">
      <c r="E251" s="74"/>
      <c r="G251" s="65"/>
    </row>
    <row r="252">
      <c r="E252" s="74"/>
      <c r="G252" s="65"/>
    </row>
    <row r="253">
      <c r="E253" s="74"/>
      <c r="G253" s="65"/>
    </row>
    <row r="254">
      <c r="E254" s="74"/>
      <c r="G254" s="65"/>
    </row>
    <row r="255">
      <c r="E255" s="74"/>
      <c r="G255" s="65"/>
    </row>
    <row r="256">
      <c r="E256" s="74"/>
      <c r="G256" s="65"/>
    </row>
    <row r="257">
      <c r="E257" s="74"/>
      <c r="G257" s="65"/>
    </row>
    <row r="258">
      <c r="E258" s="74"/>
      <c r="G258" s="65"/>
    </row>
    <row r="259">
      <c r="E259" s="74"/>
      <c r="G259" s="65"/>
    </row>
    <row r="260">
      <c r="E260" s="74"/>
      <c r="G260" s="65"/>
    </row>
    <row r="261">
      <c r="E261" s="74"/>
      <c r="G261" s="65"/>
    </row>
    <row r="262">
      <c r="E262" s="74"/>
      <c r="G262" s="65"/>
    </row>
    <row r="263">
      <c r="E263" s="74"/>
      <c r="G263" s="65"/>
    </row>
    <row r="264">
      <c r="E264" s="74"/>
      <c r="G264" s="65"/>
    </row>
    <row r="265">
      <c r="E265" s="74"/>
      <c r="G265" s="65"/>
    </row>
    <row r="266">
      <c r="E266" s="74"/>
      <c r="G266" s="65"/>
    </row>
    <row r="267">
      <c r="E267" s="74"/>
      <c r="G267" s="65"/>
    </row>
    <row r="268">
      <c r="E268" s="74"/>
      <c r="G268" s="65"/>
    </row>
    <row r="269">
      <c r="E269" s="74"/>
      <c r="G269" s="65"/>
    </row>
    <row r="270">
      <c r="E270" s="74"/>
      <c r="G270" s="65"/>
    </row>
    <row r="271">
      <c r="E271" s="74"/>
      <c r="G271" s="65"/>
    </row>
    <row r="272">
      <c r="E272" s="74"/>
      <c r="G272" s="65"/>
    </row>
    <row r="273">
      <c r="E273" s="74"/>
      <c r="G273" s="65"/>
    </row>
    <row r="274">
      <c r="E274" s="74"/>
      <c r="G274" s="65"/>
    </row>
    <row r="275">
      <c r="E275" s="74"/>
      <c r="G275" s="65"/>
    </row>
    <row r="276">
      <c r="E276" s="74"/>
      <c r="G276" s="65"/>
    </row>
    <row r="277">
      <c r="E277" s="74"/>
      <c r="G277" s="65"/>
    </row>
    <row r="278">
      <c r="E278" s="74"/>
      <c r="G278" s="65"/>
    </row>
    <row r="279">
      <c r="E279" s="74"/>
      <c r="G279" s="65"/>
    </row>
    <row r="280">
      <c r="E280" s="74"/>
      <c r="G280" s="65"/>
    </row>
    <row r="281">
      <c r="E281" s="74"/>
      <c r="G281" s="65"/>
    </row>
    <row r="282">
      <c r="E282" s="74"/>
      <c r="G282" s="65"/>
    </row>
    <row r="283">
      <c r="E283" s="74"/>
      <c r="G283" s="65"/>
    </row>
    <row r="284">
      <c r="E284" s="74"/>
      <c r="G284" s="65"/>
    </row>
    <row r="285">
      <c r="E285" s="74"/>
      <c r="G285" s="65"/>
    </row>
    <row r="286">
      <c r="E286" s="74"/>
      <c r="G286" s="65"/>
    </row>
    <row r="287">
      <c r="E287" s="74"/>
      <c r="G287" s="65"/>
    </row>
    <row r="288">
      <c r="E288" s="74"/>
      <c r="G288" s="65"/>
    </row>
    <row r="289">
      <c r="E289" s="74"/>
      <c r="G289" s="65"/>
    </row>
    <row r="290">
      <c r="E290" s="74"/>
      <c r="G290" s="65"/>
    </row>
    <row r="291">
      <c r="E291" s="74"/>
      <c r="G291" s="65"/>
    </row>
    <row r="292">
      <c r="E292" s="74"/>
      <c r="G292" s="65"/>
    </row>
    <row r="293">
      <c r="E293" s="74"/>
      <c r="G293" s="65"/>
    </row>
    <row r="294">
      <c r="E294" s="74"/>
      <c r="G294" s="65"/>
    </row>
    <row r="295">
      <c r="E295" s="74"/>
      <c r="G295" s="65"/>
    </row>
    <row r="296">
      <c r="E296" s="74"/>
      <c r="G296" s="65"/>
    </row>
    <row r="297">
      <c r="E297" s="74"/>
      <c r="G297" s="65"/>
    </row>
    <row r="298">
      <c r="E298" s="74"/>
      <c r="G298" s="65"/>
    </row>
    <row r="299">
      <c r="E299" s="74"/>
      <c r="G299" s="65"/>
    </row>
    <row r="300">
      <c r="E300" s="74"/>
      <c r="G300" s="65"/>
    </row>
    <row r="301">
      <c r="E301" s="74"/>
      <c r="G301" s="65"/>
    </row>
    <row r="302">
      <c r="E302" s="74"/>
      <c r="G302" s="65"/>
    </row>
    <row r="303">
      <c r="E303" s="74"/>
      <c r="G303" s="65"/>
    </row>
    <row r="304">
      <c r="E304" s="74"/>
      <c r="G304" s="65"/>
    </row>
    <row r="305">
      <c r="E305" s="74"/>
      <c r="G305" s="65"/>
    </row>
    <row r="306">
      <c r="E306" s="74"/>
      <c r="G306" s="65"/>
    </row>
    <row r="307">
      <c r="E307" s="74"/>
      <c r="G307" s="65"/>
    </row>
    <row r="308">
      <c r="E308" s="74"/>
      <c r="G308" s="65"/>
    </row>
    <row r="309">
      <c r="E309" s="74"/>
      <c r="G309" s="65"/>
    </row>
    <row r="310">
      <c r="E310" s="74"/>
      <c r="G310" s="65"/>
    </row>
    <row r="311">
      <c r="E311" s="74"/>
      <c r="G311" s="65"/>
    </row>
    <row r="312">
      <c r="E312" s="74"/>
      <c r="G312" s="65"/>
    </row>
    <row r="313">
      <c r="E313" s="74"/>
      <c r="G313" s="65"/>
    </row>
    <row r="314">
      <c r="E314" s="74"/>
      <c r="G314" s="65"/>
    </row>
    <row r="315">
      <c r="E315" s="74"/>
      <c r="G315" s="65"/>
    </row>
    <row r="316">
      <c r="E316" s="74"/>
      <c r="G316" s="65"/>
    </row>
    <row r="317">
      <c r="E317" s="74"/>
      <c r="G317" s="65"/>
    </row>
    <row r="318">
      <c r="E318" s="74"/>
      <c r="G318" s="65"/>
    </row>
    <row r="319">
      <c r="E319" s="74"/>
      <c r="G319" s="65"/>
    </row>
    <row r="320">
      <c r="E320" s="74"/>
      <c r="G320" s="65"/>
    </row>
    <row r="321">
      <c r="E321" s="74"/>
      <c r="G321" s="65"/>
    </row>
    <row r="322">
      <c r="E322" s="74"/>
      <c r="G322" s="65"/>
    </row>
    <row r="323">
      <c r="E323" s="74"/>
      <c r="G323" s="65"/>
    </row>
    <row r="324">
      <c r="E324" s="74"/>
      <c r="G324" s="65"/>
    </row>
    <row r="325">
      <c r="E325" s="74"/>
      <c r="G325" s="65"/>
    </row>
    <row r="326">
      <c r="E326" s="74"/>
      <c r="G326" s="65"/>
    </row>
    <row r="327">
      <c r="E327" s="74"/>
      <c r="G327" s="65"/>
    </row>
    <row r="328">
      <c r="E328" s="74"/>
      <c r="G328" s="65"/>
    </row>
    <row r="329">
      <c r="E329" s="74"/>
      <c r="G329" s="65"/>
    </row>
    <row r="330">
      <c r="E330" s="74"/>
      <c r="G330" s="65"/>
    </row>
    <row r="331">
      <c r="E331" s="74"/>
      <c r="G331" s="65"/>
    </row>
    <row r="332">
      <c r="E332" s="74"/>
      <c r="G332" s="65"/>
    </row>
    <row r="333">
      <c r="E333" s="74"/>
      <c r="G333" s="65"/>
    </row>
    <row r="334">
      <c r="E334" s="74"/>
      <c r="G334" s="65"/>
    </row>
    <row r="335">
      <c r="E335" s="74"/>
      <c r="G335" s="65"/>
    </row>
    <row r="336">
      <c r="E336" s="74"/>
      <c r="G336" s="65"/>
    </row>
    <row r="337">
      <c r="E337" s="74"/>
      <c r="G337" s="65"/>
    </row>
    <row r="338">
      <c r="E338" s="74"/>
      <c r="G338" s="65"/>
    </row>
    <row r="339">
      <c r="E339" s="74"/>
      <c r="G339" s="65"/>
    </row>
    <row r="340">
      <c r="E340" s="74"/>
      <c r="G340" s="65"/>
    </row>
    <row r="341">
      <c r="E341" s="74"/>
      <c r="G341" s="65"/>
    </row>
    <row r="342">
      <c r="E342" s="74"/>
      <c r="G342" s="65"/>
    </row>
    <row r="343">
      <c r="E343" s="74"/>
      <c r="G343" s="65"/>
    </row>
    <row r="344">
      <c r="E344" s="74"/>
      <c r="G344" s="65"/>
    </row>
    <row r="345">
      <c r="E345" s="74"/>
      <c r="G345" s="65"/>
    </row>
    <row r="346">
      <c r="E346" s="74"/>
      <c r="G346" s="65"/>
    </row>
    <row r="347">
      <c r="E347" s="74"/>
      <c r="G347" s="65"/>
    </row>
    <row r="348">
      <c r="E348" s="74"/>
      <c r="G348" s="65"/>
    </row>
    <row r="349">
      <c r="E349" s="74"/>
      <c r="G349" s="65"/>
    </row>
    <row r="350">
      <c r="E350" s="74"/>
      <c r="G350" s="65"/>
    </row>
    <row r="351">
      <c r="E351" s="74"/>
      <c r="G351" s="65"/>
    </row>
    <row r="352">
      <c r="E352" s="74"/>
      <c r="G352" s="65"/>
    </row>
    <row r="353">
      <c r="E353" s="74"/>
      <c r="G353" s="65"/>
    </row>
    <row r="354">
      <c r="E354" s="74"/>
      <c r="G354" s="65"/>
    </row>
    <row r="355">
      <c r="E355" s="74"/>
      <c r="G355" s="65"/>
    </row>
    <row r="356">
      <c r="E356" s="74"/>
      <c r="G356" s="65"/>
    </row>
    <row r="357">
      <c r="E357" s="74"/>
      <c r="G357" s="65"/>
    </row>
    <row r="358">
      <c r="E358" s="74"/>
      <c r="G358" s="65"/>
    </row>
    <row r="359">
      <c r="E359" s="74"/>
      <c r="G359" s="65"/>
    </row>
    <row r="360">
      <c r="E360" s="74"/>
      <c r="G360" s="65"/>
    </row>
    <row r="361">
      <c r="E361" s="74"/>
      <c r="G361" s="65"/>
    </row>
    <row r="362">
      <c r="E362" s="74"/>
      <c r="G362" s="65"/>
    </row>
    <row r="363">
      <c r="E363" s="74"/>
      <c r="G363" s="65"/>
    </row>
    <row r="364">
      <c r="E364" s="74"/>
      <c r="G364" s="65"/>
    </row>
    <row r="365">
      <c r="E365" s="74"/>
      <c r="G365" s="65"/>
    </row>
    <row r="366">
      <c r="E366" s="74"/>
      <c r="G366" s="65"/>
    </row>
    <row r="367">
      <c r="E367" s="74"/>
      <c r="G367" s="65"/>
    </row>
    <row r="368">
      <c r="E368" s="74"/>
      <c r="G368" s="65"/>
    </row>
    <row r="369">
      <c r="E369" s="74"/>
      <c r="G369" s="65"/>
    </row>
    <row r="370">
      <c r="E370" s="74"/>
      <c r="G370" s="65"/>
    </row>
    <row r="371">
      <c r="E371" s="74"/>
      <c r="G371" s="65"/>
    </row>
    <row r="372">
      <c r="E372" s="74"/>
      <c r="G372" s="65"/>
    </row>
    <row r="373">
      <c r="E373" s="74"/>
      <c r="G373" s="65"/>
    </row>
    <row r="374">
      <c r="E374" s="74"/>
      <c r="G374" s="65"/>
    </row>
    <row r="375">
      <c r="E375" s="74"/>
      <c r="G375" s="65"/>
    </row>
    <row r="376">
      <c r="E376" s="74"/>
      <c r="G376" s="65"/>
    </row>
    <row r="377">
      <c r="E377" s="74"/>
      <c r="G377" s="65"/>
    </row>
    <row r="378">
      <c r="E378" s="74"/>
      <c r="G378" s="65"/>
    </row>
    <row r="379">
      <c r="E379" s="74"/>
      <c r="G379" s="65"/>
    </row>
    <row r="380">
      <c r="E380" s="74"/>
      <c r="G380" s="65"/>
    </row>
    <row r="381">
      <c r="E381" s="74"/>
      <c r="G381" s="65"/>
    </row>
    <row r="382">
      <c r="E382" s="74"/>
      <c r="G382" s="65"/>
    </row>
    <row r="383">
      <c r="E383" s="74"/>
      <c r="G383" s="65"/>
    </row>
    <row r="384">
      <c r="E384" s="74"/>
      <c r="G384" s="65"/>
    </row>
    <row r="385">
      <c r="E385" s="74"/>
      <c r="G385" s="65"/>
    </row>
    <row r="386">
      <c r="E386" s="74"/>
      <c r="G386" s="65"/>
    </row>
    <row r="387">
      <c r="E387" s="74"/>
      <c r="G387" s="65"/>
    </row>
    <row r="388">
      <c r="E388" s="74"/>
      <c r="G388" s="65"/>
    </row>
    <row r="389">
      <c r="E389" s="74"/>
      <c r="G389" s="65"/>
    </row>
    <row r="390">
      <c r="E390" s="74"/>
      <c r="G390" s="65"/>
    </row>
    <row r="391">
      <c r="E391" s="74"/>
      <c r="G391" s="65"/>
    </row>
    <row r="392">
      <c r="E392" s="74"/>
      <c r="G392" s="65"/>
    </row>
    <row r="393">
      <c r="E393" s="74"/>
      <c r="G393" s="65"/>
    </row>
    <row r="394">
      <c r="E394" s="74"/>
      <c r="G394" s="65"/>
    </row>
    <row r="395">
      <c r="E395" s="74"/>
      <c r="G395" s="65"/>
    </row>
    <row r="396">
      <c r="E396" s="74"/>
      <c r="G396" s="65"/>
    </row>
    <row r="397">
      <c r="E397" s="74"/>
      <c r="G397" s="65"/>
    </row>
    <row r="398">
      <c r="E398" s="74"/>
      <c r="G398" s="65"/>
    </row>
    <row r="399">
      <c r="E399" s="74"/>
      <c r="G399" s="65"/>
    </row>
    <row r="400">
      <c r="E400" s="74"/>
      <c r="G400" s="65"/>
    </row>
    <row r="401">
      <c r="E401" s="74"/>
      <c r="G401" s="65"/>
    </row>
    <row r="402">
      <c r="E402" s="74"/>
      <c r="G402" s="65"/>
    </row>
    <row r="403">
      <c r="E403" s="74"/>
      <c r="G403" s="65"/>
    </row>
    <row r="404">
      <c r="E404" s="74"/>
      <c r="G404" s="65"/>
    </row>
    <row r="405">
      <c r="E405" s="74"/>
      <c r="G405" s="65"/>
    </row>
    <row r="406">
      <c r="E406" s="74"/>
      <c r="G406" s="65"/>
    </row>
    <row r="407">
      <c r="E407" s="74"/>
      <c r="G407" s="65"/>
    </row>
    <row r="408">
      <c r="E408" s="74"/>
      <c r="G408" s="65"/>
    </row>
    <row r="409">
      <c r="E409" s="74"/>
      <c r="G409" s="65"/>
    </row>
    <row r="410">
      <c r="E410" s="74"/>
      <c r="G410" s="65"/>
    </row>
    <row r="411">
      <c r="E411" s="74"/>
      <c r="G411" s="65"/>
    </row>
    <row r="412">
      <c r="E412" s="74"/>
      <c r="G412" s="65"/>
    </row>
    <row r="413">
      <c r="E413" s="74"/>
      <c r="G413" s="65"/>
    </row>
    <row r="414">
      <c r="E414" s="74"/>
      <c r="G414" s="65"/>
    </row>
    <row r="415">
      <c r="E415" s="74"/>
      <c r="G415" s="65"/>
    </row>
    <row r="416">
      <c r="E416" s="74"/>
      <c r="G416" s="65"/>
    </row>
    <row r="417">
      <c r="E417" s="74"/>
      <c r="G417" s="65"/>
    </row>
    <row r="418">
      <c r="E418" s="74"/>
      <c r="G418" s="65"/>
    </row>
    <row r="419">
      <c r="E419" s="74"/>
      <c r="G419" s="65"/>
    </row>
    <row r="420">
      <c r="E420" s="74"/>
      <c r="G420" s="65"/>
    </row>
    <row r="421">
      <c r="E421" s="74"/>
      <c r="G421" s="65"/>
    </row>
    <row r="422">
      <c r="E422" s="74"/>
      <c r="G422" s="65"/>
    </row>
    <row r="423">
      <c r="E423" s="74"/>
      <c r="G423" s="65"/>
    </row>
    <row r="424">
      <c r="E424" s="74"/>
      <c r="G424" s="65"/>
    </row>
    <row r="425">
      <c r="E425" s="74"/>
      <c r="G425" s="65"/>
    </row>
    <row r="426">
      <c r="E426" s="74"/>
      <c r="G426" s="65"/>
    </row>
    <row r="427">
      <c r="E427" s="74"/>
      <c r="G427" s="65"/>
    </row>
    <row r="428">
      <c r="E428" s="74"/>
      <c r="G428" s="65"/>
    </row>
    <row r="429">
      <c r="E429" s="74"/>
      <c r="G429" s="65"/>
    </row>
    <row r="430">
      <c r="E430" s="74"/>
      <c r="G430" s="65"/>
    </row>
    <row r="431">
      <c r="E431" s="74"/>
      <c r="G431" s="65"/>
    </row>
    <row r="432">
      <c r="E432" s="74"/>
      <c r="G432" s="65"/>
    </row>
    <row r="433">
      <c r="E433" s="74"/>
      <c r="G433" s="65"/>
    </row>
    <row r="434">
      <c r="E434" s="74"/>
      <c r="G434" s="65"/>
    </row>
    <row r="435">
      <c r="E435" s="74"/>
      <c r="G435" s="65"/>
    </row>
    <row r="436">
      <c r="E436" s="74"/>
      <c r="G436" s="65"/>
    </row>
    <row r="437">
      <c r="E437" s="74"/>
      <c r="G437" s="65"/>
    </row>
    <row r="438">
      <c r="E438" s="74"/>
      <c r="G438" s="65"/>
    </row>
    <row r="439">
      <c r="E439" s="74"/>
      <c r="G439" s="65"/>
    </row>
    <row r="440">
      <c r="E440" s="74"/>
      <c r="G440" s="65"/>
    </row>
    <row r="441">
      <c r="E441" s="74"/>
      <c r="G441" s="65"/>
    </row>
    <row r="442">
      <c r="E442" s="74"/>
      <c r="G442" s="65"/>
    </row>
    <row r="443">
      <c r="E443" s="74"/>
      <c r="G443" s="65"/>
    </row>
    <row r="444">
      <c r="E444" s="74"/>
      <c r="G444" s="65"/>
    </row>
    <row r="445">
      <c r="E445" s="74"/>
      <c r="G445" s="65"/>
    </row>
    <row r="446">
      <c r="E446" s="74"/>
      <c r="G446" s="65"/>
    </row>
    <row r="447">
      <c r="E447" s="74"/>
      <c r="G447" s="65"/>
    </row>
    <row r="448">
      <c r="E448" s="74"/>
      <c r="G448" s="65"/>
    </row>
    <row r="449">
      <c r="E449" s="74"/>
      <c r="G449" s="65"/>
    </row>
    <row r="450">
      <c r="E450" s="74"/>
      <c r="G450" s="65"/>
    </row>
    <row r="451">
      <c r="E451" s="74"/>
      <c r="G451" s="65"/>
    </row>
    <row r="452">
      <c r="E452" s="74"/>
      <c r="G452" s="65"/>
    </row>
    <row r="453">
      <c r="E453" s="74"/>
      <c r="G453" s="65"/>
    </row>
    <row r="454">
      <c r="E454" s="74"/>
      <c r="G454" s="65"/>
    </row>
    <row r="455">
      <c r="E455" s="74"/>
      <c r="G455" s="65"/>
    </row>
    <row r="456">
      <c r="E456" s="74"/>
      <c r="G456" s="65"/>
    </row>
    <row r="457">
      <c r="E457" s="74"/>
      <c r="G457" s="65"/>
    </row>
    <row r="458">
      <c r="E458" s="74"/>
      <c r="G458" s="65"/>
    </row>
    <row r="459">
      <c r="E459" s="74"/>
      <c r="G459" s="65"/>
    </row>
    <row r="460">
      <c r="E460" s="74"/>
      <c r="G460" s="65"/>
    </row>
    <row r="461">
      <c r="E461" s="74"/>
      <c r="G461" s="65"/>
    </row>
    <row r="462">
      <c r="E462" s="74"/>
      <c r="G462" s="65"/>
    </row>
    <row r="463">
      <c r="E463" s="74"/>
      <c r="G463" s="65"/>
    </row>
    <row r="464">
      <c r="E464" s="74"/>
      <c r="G464" s="65"/>
    </row>
    <row r="465">
      <c r="E465" s="74"/>
      <c r="G465" s="65"/>
    </row>
    <row r="466">
      <c r="E466" s="74"/>
      <c r="G466" s="65"/>
    </row>
    <row r="467">
      <c r="E467" s="74"/>
      <c r="G467" s="65"/>
    </row>
    <row r="468">
      <c r="E468" s="74"/>
      <c r="G468" s="65"/>
    </row>
    <row r="469">
      <c r="E469" s="74"/>
      <c r="G469" s="65"/>
    </row>
    <row r="470">
      <c r="E470" s="74"/>
      <c r="G470" s="65"/>
    </row>
    <row r="471">
      <c r="E471" s="74"/>
      <c r="G471" s="65"/>
    </row>
    <row r="472">
      <c r="E472" s="74"/>
      <c r="G472" s="65"/>
    </row>
    <row r="473">
      <c r="E473" s="74"/>
      <c r="G473" s="65"/>
    </row>
    <row r="474">
      <c r="E474" s="74"/>
      <c r="G474" s="65"/>
    </row>
    <row r="475">
      <c r="E475" s="74"/>
      <c r="G475" s="65"/>
    </row>
    <row r="476">
      <c r="E476" s="74"/>
      <c r="G476" s="65"/>
    </row>
    <row r="477">
      <c r="E477" s="74"/>
      <c r="G477" s="65"/>
    </row>
    <row r="478">
      <c r="E478" s="74"/>
      <c r="G478" s="65"/>
    </row>
    <row r="479">
      <c r="E479" s="74"/>
      <c r="G479" s="65"/>
    </row>
    <row r="480">
      <c r="E480" s="74"/>
      <c r="G480" s="65"/>
    </row>
    <row r="481">
      <c r="E481" s="74"/>
      <c r="G481" s="65"/>
    </row>
    <row r="482">
      <c r="E482" s="74"/>
      <c r="G482" s="65"/>
    </row>
    <row r="483">
      <c r="E483" s="74"/>
      <c r="G483" s="65"/>
    </row>
    <row r="484">
      <c r="E484" s="74"/>
      <c r="G484" s="65"/>
    </row>
    <row r="485">
      <c r="E485" s="74"/>
      <c r="G485" s="65"/>
    </row>
    <row r="486">
      <c r="E486" s="74"/>
      <c r="G486" s="65"/>
    </row>
    <row r="487">
      <c r="E487" s="74"/>
      <c r="G487" s="65"/>
    </row>
    <row r="488">
      <c r="E488" s="74"/>
      <c r="G488" s="65"/>
    </row>
    <row r="489">
      <c r="E489" s="74"/>
      <c r="G489" s="65"/>
    </row>
    <row r="490">
      <c r="E490" s="74"/>
      <c r="G490" s="65"/>
    </row>
    <row r="491">
      <c r="E491" s="74"/>
      <c r="G491" s="65"/>
    </row>
    <row r="492">
      <c r="E492" s="74"/>
      <c r="G492" s="65"/>
    </row>
    <row r="493">
      <c r="E493" s="74"/>
      <c r="G493" s="65"/>
    </row>
    <row r="494">
      <c r="E494" s="74"/>
      <c r="G494" s="65"/>
    </row>
    <row r="495">
      <c r="E495" s="74"/>
      <c r="G495" s="65"/>
    </row>
    <row r="496">
      <c r="E496" s="74"/>
      <c r="G496" s="65"/>
    </row>
    <row r="497">
      <c r="E497" s="74"/>
      <c r="G497" s="65"/>
    </row>
    <row r="498">
      <c r="E498" s="74"/>
      <c r="G498" s="65"/>
    </row>
    <row r="499">
      <c r="E499" s="74"/>
      <c r="G499" s="65"/>
    </row>
    <row r="500">
      <c r="E500" s="74"/>
      <c r="G500" s="65"/>
    </row>
    <row r="501">
      <c r="E501" s="74"/>
      <c r="G501" s="65"/>
    </row>
    <row r="502">
      <c r="E502" s="74"/>
      <c r="G502" s="65"/>
    </row>
    <row r="503">
      <c r="E503" s="74"/>
      <c r="G503" s="65"/>
    </row>
    <row r="504">
      <c r="E504" s="74"/>
      <c r="G504" s="65"/>
    </row>
    <row r="505">
      <c r="E505" s="74"/>
      <c r="G505" s="65"/>
    </row>
    <row r="506">
      <c r="E506" s="74"/>
      <c r="G506" s="65"/>
    </row>
    <row r="507">
      <c r="E507" s="74"/>
      <c r="G507" s="65"/>
    </row>
    <row r="508">
      <c r="E508" s="74"/>
      <c r="G508" s="65"/>
    </row>
    <row r="509">
      <c r="E509" s="74"/>
      <c r="G509" s="65"/>
    </row>
    <row r="510">
      <c r="E510" s="74"/>
      <c r="G510" s="65"/>
    </row>
    <row r="511">
      <c r="E511" s="74"/>
      <c r="G511" s="65"/>
    </row>
    <row r="512">
      <c r="E512" s="74"/>
      <c r="G512" s="65"/>
    </row>
    <row r="513">
      <c r="E513" s="74"/>
      <c r="G513" s="65"/>
    </row>
    <row r="514">
      <c r="E514" s="74"/>
      <c r="G514" s="65"/>
    </row>
    <row r="515">
      <c r="E515" s="74"/>
      <c r="G515" s="65"/>
    </row>
    <row r="516">
      <c r="E516" s="74"/>
      <c r="G516" s="65"/>
    </row>
    <row r="517">
      <c r="E517" s="74"/>
      <c r="G517" s="65"/>
    </row>
    <row r="518">
      <c r="E518" s="74"/>
      <c r="G518" s="65"/>
    </row>
    <row r="519">
      <c r="E519" s="74"/>
      <c r="G519" s="65"/>
    </row>
    <row r="520">
      <c r="E520" s="74"/>
      <c r="G520" s="65"/>
    </row>
    <row r="521">
      <c r="E521" s="74"/>
      <c r="G521" s="65"/>
    </row>
    <row r="522">
      <c r="E522" s="74"/>
      <c r="G522" s="65"/>
    </row>
    <row r="523">
      <c r="E523" s="74"/>
      <c r="G523" s="65"/>
    </row>
    <row r="524">
      <c r="E524" s="74"/>
      <c r="G524" s="65"/>
    </row>
    <row r="525">
      <c r="E525" s="74"/>
      <c r="G525" s="65"/>
    </row>
    <row r="526">
      <c r="E526" s="74"/>
      <c r="G526" s="65"/>
    </row>
    <row r="527">
      <c r="E527" s="74"/>
      <c r="G527" s="65"/>
    </row>
    <row r="528">
      <c r="E528" s="74"/>
      <c r="G528" s="65"/>
    </row>
    <row r="529">
      <c r="E529" s="74"/>
      <c r="G529" s="65"/>
    </row>
    <row r="530">
      <c r="E530" s="74"/>
      <c r="G530" s="65"/>
    </row>
    <row r="531">
      <c r="E531" s="74"/>
      <c r="G531" s="65"/>
    </row>
    <row r="532">
      <c r="E532" s="74"/>
      <c r="G532" s="65"/>
    </row>
    <row r="533">
      <c r="E533" s="74"/>
      <c r="G533" s="65"/>
    </row>
    <row r="534">
      <c r="E534" s="74"/>
      <c r="G534" s="65"/>
    </row>
    <row r="535">
      <c r="E535" s="74"/>
      <c r="G535" s="65"/>
    </row>
    <row r="536">
      <c r="E536" s="74"/>
      <c r="G536" s="65"/>
    </row>
    <row r="537">
      <c r="E537" s="74"/>
      <c r="G537" s="65"/>
    </row>
    <row r="538">
      <c r="E538" s="74"/>
      <c r="G538" s="65"/>
    </row>
    <row r="539">
      <c r="E539" s="74"/>
      <c r="G539" s="65"/>
    </row>
    <row r="540">
      <c r="E540" s="74"/>
      <c r="G540" s="65"/>
    </row>
    <row r="541">
      <c r="E541" s="74"/>
      <c r="G541" s="65"/>
    </row>
    <row r="542">
      <c r="E542" s="74"/>
      <c r="G542" s="65"/>
    </row>
    <row r="543">
      <c r="E543" s="74"/>
      <c r="G543" s="65"/>
    </row>
    <row r="544">
      <c r="E544" s="74"/>
      <c r="G544" s="65"/>
    </row>
    <row r="545">
      <c r="E545" s="74"/>
      <c r="G545" s="65"/>
    </row>
    <row r="546">
      <c r="E546" s="74"/>
      <c r="G546" s="65"/>
    </row>
    <row r="547">
      <c r="E547" s="74"/>
      <c r="G547" s="65"/>
    </row>
    <row r="548">
      <c r="E548" s="74"/>
      <c r="G548" s="65"/>
    </row>
    <row r="549">
      <c r="E549" s="74"/>
      <c r="G549" s="65"/>
    </row>
    <row r="550">
      <c r="E550" s="74"/>
      <c r="G550" s="65"/>
    </row>
    <row r="551">
      <c r="E551" s="74"/>
      <c r="G551" s="65"/>
    </row>
    <row r="552">
      <c r="E552" s="74"/>
      <c r="G552" s="65"/>
    </row>
    <row r="553">
      <c r="E553" s="74"/>
      <c r="G553" s="65"/>
    </row>
    <row r="554">
      <c r="E554" s="74"/>
      <c r="G554" s="65"/>
    </row>
    <row r="555">
      <c r="E555" s="74"/>
      <c r="G555" s="65"/>
    </row>
    <row r="556">
      <c r="E556" s="74"/>
      <c r="G556" s="65"/>
    </row>
    <row r="557">
      <c r="E557" s="74"/>
      <c r="G557" s="65"/>
    </row>
    <row r="558">
      <c r="E558" s="74"/>
      <c r="G558" s="65"/>
    </row>
    <row r="559">
      <c r="E559" s="74"/>
      <c r="G559" s="65"/>
    </row>
    <row r="560">
      <c r="E560" s="74"/>
      <c r="G560" s="65"/>
    </row>
    <row r="561">
      <c r="E561" s="74"/>
      <c r="G561" s="65"/>
    </row>
    <row r="562">
      <c r="E562" s="74"/>
      <c r="G562" s="65"/>
    </row>
    <row r="563">
      <c r="E563" s="74"/>
      <c r="G563" s="65"/>
    </row>
    <row r="564">
      <c r="E564" s="74"/>
      <c r="G564" s="65"/>
    </row>
    <row r="565">
      <c r="E565" s="74"/>
      <c r="G565" s="65"/>
    </row>
    <row r="566">
      <c r="E566" s="74"/>
      <c r="G566" s="65"/>
    </row>
    <row r="567">
      <c r="E567" s="74"/>
      <c r="G567" s="65"/>
    </row>
    <row r="568">
      <c r="E568" s="74"/>
      <c r="G568" s="65"/>
    </row>
    <row r="569">
      <c r="E569" s="74"/>
      <c r="G569" s="65"/>
    </row>
    <row r="570">
      <c r="E570" s="74"/>
      <c r="G570" s="65"/>
    </row>
    <row r="571">
      <c r="E571" s="74"/>
      <c r="G571" s="65"/>
    </row>
    <row r="572">
      <c r="E572" s="74"/>
      <c r="G572" s="65"/>
    </row>
    <row r="573">
      <c r="E573" s="74"/>
      <c r="G573" s="65"/>
    </row>
    <row r="574">
      <c r="E574" s="74"/>
      <c r="G574" s="65"/>
    </row>
    <row r="575">
      <c r="E575" s="74"/>
      <c r="G575" s="65"/>
    </row>
    <row r="576">
      <c r="E576" s="74"/>
      <c r="G576" s="65"/>
    </row>
    <row r="577">
      <c r="E577" s="74"/>
      <c r="G577" s="65"/>
    </row>
    <row r="578">
      <c r="E578" s="74"/>
      <c r="G578" s="65"/>
    </row>
    <row r="579">
      <c r="E579" s="74"/>
      <c r="G579" s="65"/>
    </row>
    <row r="580">
      <c r="E580" s="74"/>
      <c r="G580" s="65"/>
    </row>
    <row r="581">
      <c r="E581" s="74"/>
      <c r="G581" s="65"/>
    </row>
    <row r="582">
      <c r="E582" s="74"/>
      <c r="G582" s="65"/>
    </row>
    <row r="583">
      <c r="E583" s="74"/>
      <c r="G583" s="65"/>
    </row>
    <row r="584">
      <c r="E584" s="74"/>
      <c r="G584" s="65"/>
    </row>
    <row r="585">
      <c r="E585" s="74"/>
      <c r="G585" s="65"/>
    </row>
    <row r="586">
      <c r="E586" s="74"/>
      <c r="G586" s="65"/>
    </row>
    <row r="587">
      <c r="E587" s="74"/>
      <c r="G587" s="65"/>
    </row>
    <row r="588">
      <c r="E588" s="74"/>
      <c r="G588" s="65"/>
    </row>
    <row r="589">
      <c r="E589" s="74"/>
      <c r="G589" s="65"/>
    </row>
    <row r="590">
      <c r="E590" s="74"/>
      <c r="G590" s="65"/>
    </row>
    <row r="591">
      <c r="E591" s="74"/>
      <c r="G591" s="65"/>
    </row>
    <row r="592">
      <c r="E592" s="74"/>
      <c r="G592" s="65"/>
    </row>
    <row r="593">
      <c r="E593" s="74"/>
      <c r="G593" s="65"/>
    </row>
    <row r="594">
      <c r="E594" s="74"/>
      <c r="G594" s="65"/>
    </row>
    <row r="595">
      <c r="E595" s="74"/>
      <c r="G595" s="65"/>
    </row>
    <row r="596">
      <c r="E596" s="74"/>
      <c r="G596" s="65"/>
    </row>
    <row r="597">
      <c r="E597" s="74"/>
      <c r="G597" s="65"/>
    </row>
    <row r="598">
      <c r="E598" s="74"/>
      <c r="G598" s="65"/>
    </row>
    <row r="599">
      <c r="E599" s="74"/>
      <c r="G599" s="65"/>
    </row>
    <row r="600">
      <c r="E600" s="74"/>
      <c r="G600" s="65"/>
    </row>
    <row r="601">
      <c r="E601" s="74"/>
      <c r="G601" s="65"/>
    </row>
    <row r="602">
      <c r="E602" s="74"/>
      <c r="G602" s="65"/>
    </row>
    <row r="603">
      <c r="E603" s="74"/>
      <c r="G603" s="65"/>
    </row>
    <row r="604">
      <c r="E604" s="74"/>
      <c r="G604" s="65"/>
    </row>
    <row r="605">
      <c r="E605" s="74"/>
      <c r="G605" s="65"/>
    </row>
    <row r="606">
      <c r="E606" s="74"/>
      <c r="G606" s="65"/>
    </row>
    <row r="607">
      <c r="E607" s="74"/>
      <c r="G607" s="65"/>
    </row>
    <row r="608">
      <c r="E608" s="74"/>
      <c r="G608" s="65"/>
    </row>
    <row r="609">
      <c r="E609" s="74"/>
      <c r="G609" s="65"/>
    </row>
    <row r="610">
      <c r="E610" s="74"/>
      <c r="G610" s="65"/>
    </row>
    <row r="611">
      <c r="E611" s="74"/>
      <c r="G611" s="65"/>
    </row>
    <row r="612">
      <c r="E612" s="74"/>
      <c r="G612" s="65"/>
    </row>
    <row r="613">
      <c r="E613" s="74"/>
      <c r="G613" s="65"/>
    </row>
    <row r="614">
      <c r="E614" s="74"/>
      <c r="G614" s="65"/>
    </row>
    <row r="615">
      <c r="E615" s="74"/>
      <c r="G615" s="65"/>
    </row>
    <row r="616">
      <c r="E616" s="74"/>
      <c r="G616" s="65"/>
    </row>
    <row r="617">
      <c r="E617" s="74"/>
      <c r="G617" s="65"/>
    </row>
    <row r="618">
      <c r="E618" s="74"/>
      <c r="G618" s="65"/>
    </row>
    <row r="619">
      <c r="E619" s="74"/>
      <c r="G619" s="65"/>
    </row>
    <row r="620">
      <c r="E620" s="74"/>
      <c r="G620" s="65"/>
    </row>
    <row r="621">
      <c r="E621" s="74"/>
      <c r="G621" s="65"/>
    </row>
    <row r="622">
      <c r="E622" s="74"/>
      <c r="G622" s="65"/>
    </row>
    <row r="623">
      <c r="E623" s="74"/>
      <c r="G623" s="65"/>
    </row>
    <row r="624">
      <c r="E624" s="74"/>
      <c r="G624" s="65"/>
    </row>
    <row r="625">
      <c r="E625" s="74"/>
      <c r="G625" s="65"/>
    </row>
    <row r="626">
      <c r="E626" s="74"/>
      <c r="G626" s="65"/>
    </row>
    <row r="627">
      <c r="E627" s="74"/>
      <c r="G627" s="65"/>
    </row>
    <row r="628">
      <c r="E628" s="74"/>
      <c r="G628" s="65"/>
    </row>
    <row r="629">
      <c r="E629" s="74"/>
      <c r="G629" s="65"/>
    </row>
    <row r="630">
      <c r="E630" s="74"/>
      <c r="G630" s="65"/>
    </row>
    <row r="631">
      <c r="E631" s="74"/>
      <c r="G631" s="65"/>
    </row>
    <row r="632">
      <c r="E632" s="74"/>
      <c r="G632" s="65"/>
    </row>
    <row r="633">
      <c r="E633" s="74"/>
      <c r="G633" s="65"/>
    </row>
    <row r="634">
      <c r="E634" s="74"/>
      <c r="G634" s="65"/>
    </row>
    <row r="635">
      <c r="E635" s="74"/>
      <c r="G635" s="65"/>
    </row>
    <row r="636">
      <c r="E636" s="74"/>
      <c r="G636" s="65"/>
    </row>
    <row r="637">
      <c r="E637" s="74"/>
      <c r="G637" s="65"/>
    </row>
    <row r="638">
      <c r="E638" s="74"/>
      <c r="G638" s="65"/>
    </row>
    <row r="639">
      <c r="E639" s="74"/>
      <c r="G639" s="65"/>
    </row>
    <row r="640">
      <c r="E640" s="74"/>
      <c r="G640" s="65"/>
    </row>
    <row r="641">
      <c r="E641" s="74"/>
      <c r="G641" s="65"/>
    </row>
    <row r="642">
      <c r="E642" s="74"/>
      <c r="G642" s="65"/>
    </row>
    <row r="643">
      <c r="E643" s="74"/>
      <c r="G643" s="65"/>
    </row>
    <row r="644">
      <c r="E644" s="74"/>
      <c r="G644" s="65"/>
    </row>
    <row r="645">
      <c r="E645" s="74"/>
      <c r="G645" s="65"/>
    </row>
    <row r="646">
      <c r="E646" s="74"/>
      <c r="G646" s="65"/>
    </row>
    <row r="647">
      <c r="E647" s="74"/>
      <c r="G647" s="65"/>
    </row>
    <row r="648">
      <c r="E648" s="74"/>
      <c r="G648" s="65"/>
    </row>
    <row r="649">
      <c r="E649" s="74"/>
      <c r="G649" s="65"/>
    </row>
    <row r="650">
      <c r="E650" s="74"/>
      <c r="G650" s="65"/>
    </row>
    <row r="651">
      <c r="E651" s="74"/>
      <c r="G651" s="65"/>
    </row>
    <row r="652">
      <c r="E652" s="74"/>
      <c r="G652" s="65"/>
    </row>
    <row r="653">
      <c r="E653" s="74"/>
      <c r="G653" s="65"/>
    </row>
    <row r="654">
      <c r="E654" s="74"/>
      <c r="G654" s="65"/>
    </row>
    <row r="655">
      <c r="E655" s="74"/>
      <c r="G655" s="65"/>
    </row>
    <row r="656">
      <c r="E656" s="74"/>
      <c r="G656" s="65"/>
    </row>
    <row r="657">
      <c r="E657" s="74"/>
      <c r="G657" s="65"/>
    </row>
    <row r="658">
      <c r="E658" s="74"/>
      <c r="G658" s="65"/>
    </row>
    <row r="659">
      <c r="E659" s="74"/>
      <c r="G659" s="65"/>
    </row>
    <row r="660">
      <c r="E660" s="74"/>
      <c r="G660" s="65"/>
    </row>
    <row r="661">
      <c r="E661" s="74"/>
      <c r="G661" s="65"/>
    </row>
    <row r="662">
      <c r="E662" s="74"/>
      <c r="G662" s="65"/>
    </row>
    <row r="663">
      <c r="E663" s="74"/>
      <c r="G663" s="65"/>
    </row>
    <row r="664">
      <c r="E664" s="74"/>
      <c r="G664" s="65"/>
    </row>
    <row r="665">
      <c r="E665" s="74"/>
      <c r="G665" s="65"/>
    </row>
    <row r="666">
      <c r="E666" s="74"/>
      <c r="G666" s="65"/>
    </row>
    <row r="667">
      <c r="E667" s="74"/>
      <c r="G667" s="65"/>
    </row>
    <row r="668">
      <c r="E668" s="74"/>
      <c r="G668" s="65"/>
    </row>
    <row r="669">
      <c r="E669" s="74"/>
      <c r="G669" s="65"/>
    </row>
    <row r="670">
      <c r="E670" s="74"/>
      <c r="G670" s="65"/>
    </row>
    <row r="671">
      <c r="E671" s="74"/>
      <c r="G671" s="65"/>
    </row>
    <row r="672">
      <c r="E672" s="74"/>
      <c r="G672" s="65"/>
    </row>
    <row r="673">
      <c r="E673" s="74"/>
      <c r="G673" s="65"/>
    </row>
    <row r="674">
      <c r="E674" s="74"/>
      <c r="G674" s="65"/>
    </row>
    <row r="675">
      <c r="E675" s="74"/>
      <c r="G675" s="65"/>
    </row>
    <row r="676">
      <c r="E676" s="74"/>
      <c r="G676" s="65"/>
    </row>
    <row r="677">
      <c r="E677" s="74"/>
      <c r="G677" s="65"/>
    </row>
    <row r="678">
      <c r="E678" s="74"/>
      <c r="G678" s="65"/>
    </row>
    <row r="679">
      <c r="E679" s="74"/>
      <c r="G679" s="65"/>
    </row>
    <row r="680">
      <c r="E680" s="74"/>
      <c r="G680" s="65"/>
    </row>
    <row r="681">
      <c r="E681" s="74"/>
      <c r="G681" s="65"/>
    </row>
    <row r="682">
      <c r="E682" s="74"/>
      <c r="G682" s="65"/>
    </row>
    <row r="683">
      <c r="E683" s="74"/>
      <c r="G683" s="65"/>
    </row>
    <row r="684">
      <c r="E684" s="74"/>
      <c r="G684" s="65"/>
    </row>
    <row r="685">
      <c r="E685" s="74"/>
      <c r="G685" s="65"/>
    </row>
    <row r="686">
      <c r="E686" s="74"/>
      <c r="G686" s="65"/>
    </row>
    <row r="687">
      <c r="E687" s="74"/>
      <c r="G687" s="65"/>
    </row>
    <row r="688">
      <c r="E688" s="74"/>
      <c r="G688" s="65"/>
    </row>
    <row r="689">
      <c r="E689" s="74"/>
      <c r="G689" s="65"/>
    </row>
    <row r="690">
      <c r="E690" s="74"/>
      <c r="G690" s="65"/>
    </row>
    <row r="691">
      <c r="E691" s="74"/>
      <c r="G691" s="65"/>
    </row>
    <row r="692">
      <c r="E692" s="74"/>
      <c r="G692" s="65"/>
    </row>
    <row r="693">
      <c r="E693" s="74"/>
      <c r="G693" s="65"/>
    </row>
    <row r="694">
      <c r="E694" s="74"/>
      <c r="G694" s="65"/>
    </row>
    <row r="695">
      <c r="E695" s="74"/>
      <c r="G695" s="65"/>
    </row>
    <row r="696">
      <c r="E696" s="74"/>
      <c r="G696" s="65"/>
    </row>
    <row r="697">
      <c r="E697" s="74"/>
      <c r="G697" s="65"/>
    </row>
    <row r="698">
      <c r="E698" s="74"/>
      <c r="G698" s="65"/>
    </row>
    <row r="699">
      <c r="E699" s="74"/>
      <c r="G699" s="65"/>
    </row>
    <row r="700">
      <c r="E700" s="74"/>
      <c r="G700" s="65"/>
    </row>
    <row r="701">
      <c r="E701" s="74"/>
      <c r="G701" s="65"/>
    </row>
    <row r="702">
      <c r="E702" s="74"/>
      <c r="G702" s="65"/>
    </row>
    <row r="703">
      <c r="E703" s="74"/>
      <c r="G703" s="65"/>
    </row>
    <row r="704">
      <c r="E704" s="74"/>
      <c r="G704" s="65"/>
    </row>
    <row r="705">
      <c r="E705" s="74"/>
      <c r="G705" s="65"/>
    </row>
    <row r="706">
      <c r="E706" s="74"/>
      <c r="G706" s="65"/>
    </row>
    <row r="707">
      <c r="E707" s="74"/>
      <c r="G707" s="65"/>
    </row>
    <row r="708">
      <c r="E708" s="74"/>
      <c r="G708" s="65"/>
    </row>
    <row r="709">
      <c r="E709" s="74"/>
      <c r="G709" s="65"/>
    </row>
    <row r="710">
      <c r="E710" s="74"/>
      <c r="G710" s="65"/>
    </row>
    <row r="711">
      <c r="E711" s="74"/>
      <c r="G711" s="65"/>
    </row>
    <row r="712">
      <c r="E712" s="74"/>
      <c r="G712" s="65"/>
    </row>
    <row r="713">
      <c r="E713" s="74"/>
      <c r="G713" s="65"/>
    </row>
    <row r="714">
      <c r="E714" s="74"/>
      <c r="G714" s="65"/>
    </row>
    <row r="715">
      <c r="E715" s="74"/>
      <c r="G715" s="65"/>
    </row>
    <row r="716">
      <c r="E716" s="74"/>
      <c r="G716" s="65"/>
    </row>
    <row r="717">
      <c r="E717" s="74"/>
      <c r="G717" s="65"/>
    </row>
    <row r="718">
      <c r="E718" s="74"/>
      <c r="G718" s="65"/>
    </row>
    <row r="719">
      <c r="E719" s="74"/>
      <c r="G719" s="65"/>
    </row>
    <row r="720">
      <c r="E720" s="74"/>
      <c r="G720" s="65"/>
    </row>
    <row r="721">
      <c r="E721" s="74"/>
      <c r="G721" s="65"/>
    </row>
    <row r="722">
      <c r="E722" s="74"/>
      <c r="G722" s="65"/>
    </row>
    <row r="723">
      <c r="E723" s="74"/>
      <c r="G723" s="65"/>
    </row>
    <row r="724">
      <c r="E724" s="74"/>
      <c r="G724" s="65"/>
    </row>
    <row r="725">
      <c r="E725" s="74"/>
      <c r="G725" s="65"/>
    </row>
    <row r="726">
      <c r="E726" s="74"/>
      <c r="G726" s="65"/>
    </row>
    <row r="727">
      <c r="E727" s="74"/>
      <c r="G727" s="65"/>
    </row>
    <row r="728">
      <c r="E728" s="74"/>
      <c r="G728" s="65"/>
    </row>
    <row r="729">
      <c r="E729" s="74"/>
      <c r="G729" s="65"/>
    </row>
    <row r="730">
      <c r="E730" s="74"/>
      <c r="G730" s="65"/>
    </row>
    <row r="731">
      <c r="E731" s="74"/>
      <c r="G731" s="65"/>
    </row>
    <row r="732">
      <c r="E732" s="74"/>
      <c r="G732" s="65"/>
    </row>
    <row r="733">
      <c r="E733" s="74"/>
      <c r="G733" s="65"/>
    </row>
    <row r="734">
      <c r="E734" s="74"/>
      <c r="G734" s="65"/>
    </row>
    <row r="735">
      <c r="E735" s="74"/>
      <c r="G735" s="65"/>
    </row>
    <row r="736">
      <c r="E736" s="74"/>
      <c r="G736" s="65"/>
    </row>
    <row r="737">
      <c r="E737" s="74"/>
      <c r="G737" s="65"/>
    </row>
    <row r="738">
      <c r="E738" s="74"/>
      <c r="G738" s="65"/>
    </row>
    <row r="739">
      <c r="E739" s="74"/>
      <c r="G739" s="65"/>
    </row>
    <row r="740">
      <c r="E740" s="74"/>
      <c r="G740" s="65"/>
    </row>
    <row r="741">
      <c r="E741" s="74"/>
      <c r="G741" s="65"/>
    </row>
    <row r="742">
      <c r="E742" s="74"/>
      <c r="G742" s="65"/>
    </row>
    <row r="743">
      <c r="E743" s="74"/>
      <c r="G743" s="65"/>
    </row>
    <row r="744">
      <c r="E744" s="74"/>
      <c r="G744" s="65"/>
    </row>
    <row r="745">
      <c r="E745" s="74"/>
      <c r="G745" s="65"/>
    </row>
    <row r="746">
      <c r="E746" s="74"/>
      <c r="G746" s="65"/>
    </row>
    <row r="747">
      <c r="E747" s="74"/>
      <c r="G747" s="65"/>
    </row>
    <row r="748">
      <c r="E748" s="74"/>
      <c r="G748" s="65"/>
    </row>
    <row r="749">
      <c r="E749" s="74"/>
      <c r="G749" s="65"/>
    </row>
    <row r="750">
      <c r="E750" s="74"/>
      <c r="G750" s="65"/>
    </row>
    <row r="751">
      <c r="E751" s="74"/>
      <c r="G751" s="65"/>
    </row>
    <row r="752">
      <c r="E752" s="74"/>
      <c r="G752" s="65"/>
    </row>
    <row r="753">
      <c r="E753" s="74"/>
      <c r="G753" s="65"/>
    </row>
    <row r="754">
      <c r="E754" s="74"/>
      <c r="G754" s="65"/>
    </row>
    <row r="755">
      <c r="E755" s="74"/>
      <c r="G755" s="65"/>
    </row>
    <row r="756">
      <c r="E756" s="74"/>
      <c r="G756" s="65"/>
    </row>
    <row r="757">
      <c r="E757" s="74"/>
      <c r="G757" s="65"/>
    </row>
    <row r="758">
      <c r="E758" s="74"/>
      <c r="G758" s="65"/>
    </row>
    <row r="759">
      <c r="E759" s="74"/>
      <c r="G759" s="65"/>
    </row>
    <row r="760">
      <c r="E760" s="74"/>
      <c r="G760" s="65"/>
    </row>
    <row r="761">
      <c r="E761" s="74"/>
      <c r="G761" s="65"/>
    </row>
    <row r="762">
      <c r="E762" s="74"/>
      <c r="G762" s="65"/>
    </row>
    <row r="763">
      <c r="G763" s="65"/>
    </row>
  </sheetData>
  <autoFilter ref="$A$1:$K$3"/>
  <hyperlinks>
    <hyperlink r:id="rId2" ref="A1"/>
    <hyperlink r:id="rId3" ref="J2"/>
    <hyperlink r:id="rId4" ref="J3"/>
    <hyperlink r:id="rId5" ref="B48"/>
  </hyperlinks>
  <drawing r:id="rId6"/>
  <legacy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24.5"/>
    <col customWidth="1" min="2" max="2" width="51.5"/>
    <col customWidth="1" min="3" max="3" width="38.38"/>
    <col customWidth="1" min="4" max="4" width="42.0"/>
  </cols>
  <sheetData>
    <row r="1">
      <c r="A1" s="90" t="s">
        <v>360</v>
      </c>
    </row>
    <row r="2">
      <c r="A2" s="91" t="s">
        <v>361</v>
      </c>
      <c r="B2" s="8" t="s">
        <v>362</v>
      </c>
      <c r="C2" s="8" t="s">
        <v>363</v>
      </c>
      <c r="D2" s="8" t="s">
        <v>364</v>
      </c>
    </row>
    <row r="3">
      <c r="A3" s="92" t="s">
        <v>365</v>
      </c>
      <c r="B3" s="48" t="s">
        <v>366</v>
      </c>
      <c r="C3" s="93" t="s">
        <v>367</v>
      </c>
      <c r="D3" s="48" t="s">
        <v>368</v>
      </c>
    </row>
    <row r="4">
      <c r="A4" s="94"/>
      <c r="B4" s="48" t="s">
        <v>369</v>
      </c>
      <c r="C4" s="93" t="s">
        <v>370</v>
      </c>
      <c r="D4" s="93" t="s">
        <v>371</v>
      </c>
    </row>
    <row r="5">
      <c r="A5" s="94"/>
      <c r="B5" s="48" t="s">
        <v>372</v>
      </c>
      <c r="C5" s="93" t="s">
        <v>373</v>
      </c>
      <c r="D5" s="93" t="s">
        <v>374</v>
      </c>
    </row>
    <row r="6">
      <c r="A6" s="95"/>
      <c r="B6" s="48" t="s">
        <v>375</v>
      </c>
      <c r="C6" s="93" t="s">
        <v>376</v>
      </c>
      <c r="D6" s="93" t="s">
        <v>377</v>
      </c>
    </row>
    <row r="7">
      <c r="B7" s="53" t="s">
        <v>378</v>
      </c>
      <c r="C7" s="53" t="s">
        <v>379</v>
      </c>
      <c r="D7" s="48" t="s">
        <v>380</v>
      </c>
    </row>
    <row r="8">
      <c r="B8" s="48" t="s">
        <v>381</v>
      </c>
      <c r="C8" s="48" t="s">
        <v>382</v>
      </c>
      <c r="D8" s="48"/>
    </row>
    <row r="9">
      <c r="B9" s="53" t="s">
        <v>383</v>
      </c>
      <c r="C9" s="48" t="s">
        <v>384</v>
      </c>
      <c r="D9" s="48"/>
    </row>
    <row r="10">
      <c r="A10" s="49" t="s">
        <v>385</v>
      </c>
      <c r="B10" s="48" t="s">
        <v>386</v>
      </c>
      <c r="C10" s="96"/>
    </row>
    <row r="11">
      <c r="B11" s="53" t="s">
        <v>387</v>
      </c>
      <c r="C11" s="93" t="s">
        <v>388</v>
      </c>
      <c r="D11" s="93" t="s">
        <v>389</v>
      </c>
    </row>
    <row r="12">
      <c r="B12" s="53" t="s">
        <v>390</v>
      </c>
      <c r="C12" s="93" t="s">
        <v>391</v>
      </c>
      <c r="D12" s="93" t="s">
        <v>392</v>
      </c>
    </row>
    <row r="13">
      <c r="B13" s="53" t="s">
        <v>393</v>
      </c>
      <c r="C13" s="93" t="s">
        <v>394</v>
      </c>
      <c r="D13" s="93" t="s">
        <v>395</v>
      </c>
    </row>
    <row r="14">
      <c r="A14" s="97"/>
      <c r="B14" s="53" t="s">
        <v>396</v>
      </c>
      <c r="C14" s="48" t="s">
        <v>397</v>
      </c>
      <c r="D14" s="5" t="s">
        <v>398</v>
      </c>
    </row>
    <row r="15">
      <c r="A15" s="97"/>
      <c r="B15" s="53" t="s">
        <v>399</v>
      </c>
      <c r="C15" s="48" t="s">
        <v>400</v>
      </c>
      <c r="D15" s="48" t="s">
        <v>401</v>
      </c>
    </row>
    <row r="16">
      <c r="A16" s="97" t="s">
        <v>402</v>
      </c>
    </row>
    <row r="17">
      <c r="A17" s="94"/>
      <c r="B17" s="93" t="s">
        <v>403</v>
      </c>
      <c r="C17" s="93" t="s">
        <v>404</v>
      </c>
      <c r="D17" s="93" t="s">
        <v>405</v>
      </c>
    </row>
    <row r="18">
      <c r="B18" s="48" t="s">
        <v>406</v>
      </c>
      <c r="C18" s="93" t="s">
        <v>407</v>
      </c>
      <c r="D18" s="93" t="s">
        <v>408</v>
      </c>
    </row>
    <row r="19">
      <c r="A19" s="94"/>
      <c r="C19" s="93" t="s">
        <v>409</v>
      </c>
      <c r="D19" s="93" t="s">
        <v>410</v>
      </c>
    </row>
    <row r="20">
      <c r="A20" s="98" t="s">
        <v>411</v>
      </c>
      <c r="B20" s="48"/>
      <c r="C20" s="48"/>
      <c r="D20" s="48"/>
    </row>
    <row r="21">
      <c r="B21" s="48" t="s">
        <v>412</v>
      </c>
      <c r="C21" s="48" t="s">
        <v>413</v>
      </c>
      <c r="D21" s="48" t="s">
        <v>414</v>
      </c>
    </row>
    <row r="22">
      <c r="A22" s="98" t="s">
        <v>415</v>
      </c>
      <c r="B22" s="48"/>
      <c r="C22" s="48"/>
      <c r="D22" s="48"/>
    </row>
    <row r="23">
      <c r="B23" s="48" t="s">
        <v>416</v>
      </c>
      <c r="C23" s="48" t="s">
        <v>417</v>
      </c>
      <c r="D23" s="48" t="s">
        <v>418</v>
      </c>
    </row>
    <row r="24">
      <c r="A24" s="98" t="s">
        <v>419</v>
      </c>
      <c r="B24" s="48"/>
      <c r="C24" s="48"/>
      <c r="D24" s="48"/>
    </row>
    <row r="25">
      <c r="B25" s="48" t="s">
        <v>420</v>
      </c>
      <c r="C25" s="48" t="s">
        <v>421</v>
      </c>
      <c r="D25" s="48" t="s">
        <v>422</v>
      </c>
    </row>
    <row r="26">
      <c r="A26" s="49" t="s">
        <v>423</v>
      </c>
      <c r="B26" s="48"/>
      <c r="C26" s="48"/>
      <c r="D26" s="48"/>
    </row>
    <row r="27">
      <c r="A27" s="98"/>
      <c r="B27" s="48" t="s">
        <v>424</v>
      </c>
      <c r="C27" s="48" t="s">
        <v>425</v>
      </c>
      <c r="D27" s="48" t="s">
        <v>426</v>
      </c>
    </row>
    <row r="28">
      <c r="A28" s="98" t="s">
        <v>427</v>
      </c>
      <c r="B28" s="48"/>
      <c r="C28" s="48"/>
      <c r="D28" s="48"/>
    </row>
    <row r="29">
      <c r="B29" s="48" t="s">
        <v>428</v>
      </c>
      <c r="C29" s="48" t="s">
        <v>429</v>
      </c>
      <c r="D29" s="48" t="s">
        <v>430</v>
      </c>
    </row>
    <row r="30">
      <c r="A30" s="98" t="s">
        <v>431</v>
      </c>
      <c r="B30" s="48"/>
      <c r="C30" s="48"/>
      <c r="D30" s="48"/>
    </row>
    <row r="31">
      <c r="B31" s="48" t="s">
        <v>432</v>
      </c>
      <c r="C31" s="48" t="s">
        <v>433</v>
      </c>
      <c r="D31" s="48" t="s">
        <v>434</v>
      </c>
    </row>
    <row r="32">
      <c r="A32" s="99" t="s">
        <v>435</v>
      </c>
    </row>
    <row r="33">
      <c r="B33" s="5" t="s">
        <v>436</v>
      </c>
      <c r="C33" s="48" t="s">
        <v>437</v>
      </c>
    </row>
    <row r="35">
      <c r="B35" s="5" t="s">
        <v>438</v>
      </c>
      <c r="C35" s="48" t="s">
        <v>439</v>
      </c>
    </row>
    <row r="36">
      <c r="A36" s="100"/>
      <c r="B36" s="101"/>
      <c r="C36" s="102"/>
      <c r="D36" s="100"/>
      <c r="E36" s="100"/>
      <c r="F36" s="100"/>
      <c r="G36" s="100"/>
      <c r="H36" s="100"/>
      <c r="I36" s="100"/>
      <c r="J36" s="100"/>
      <c r="K36" s="100"/>
      <c r="L36" s="100"/>
      <c r="M36" s="100"/>
      <c r="N36" s="100"/>
      <c r="O36" s="100"/>
      <c r="P36" s="100"/>
      <c r="Q36" s="100"/>
      <c r="R36" s="100"/>
      <c r="S36" s="100"/>
      <c r="T36" s="100"/>
      <c r="U36" s="100"/>
      <c r="V36" s="100"/>
    </row>
    <row r="37">
      <c r="A37" s="100"/>
      <c r="B37" s="101" t="s">
        <v>440</v>
      </c>
      <c r="C37" s="102" t="s">
        <v>441</v>
      </c>
      <c r="D37" s="100"/>
      <c r="E37" s="100"/>
      <c r="F37" s="100"/>
      <c r="G37" s="100"/>
      <c r="H37" s="100"/>
      <c r="I37" s="100"/>
      <c r="J37" s="100"/>
      <c r="K37" s="100"/>
      <c r="L37" s="100"/>
      <c r="M37" s="100"/>
      <c r="N37" s="100"/>
      <c r="O37" s="100"/>
      <c r="P37" s="100"/>
      <c r="Q37" s="100"/>
      <c r="R37" s="100"/>
      <c r="S37" s="100"/>
      <c r="T37" s="100"/>
      <c r="U37" s="100"/>
      <c r="V37" s="10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6.0"/>
    <col customWidth="1" min="2" max="2" width="67.63"/>
    <col customWidth="1" min="3" max="3" width="51.0"/>
  </cols>
  <sheetData>
    <row r="1">
      <c r="A1" s="103" t="s">
        <v>442</v>
      </c>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c r="A2" s="105" t="s">
        <v>443</v>
      </c>
      <c r="B2" s="106"/>
      <c r="C2" s="107"/>
      <c r="D2" s="41"/>
      <c r="E2" s="107"/>
      <c r="F2" s="107"/>
      <c r="G2" s="107"/>
      <c r="H2" s="107"/>
      <c r="I2" s="107"/>
      <c r="J2" s="107"/>
      <c r="K2" s="107"/>
      <c r="L2" s="107"/>
      <c r="M2" s="107"/>
      <c r="N2" s="107"/>
      <c r="O2" s="107"/>
      <c r="P2" s="107"/>
      <c r="Q2" s="107"/>
      <c r="R2" s="107"/>
      <c r="S2" s="107"/>
      <c r="T2" s="107"/>
      <c r="U2" s="107"/>
      <c r="V2" s="107"/>
      <c r="W2" s="107"/>
      <c r="X2" s="107"/>
      <c r="Y2" s="107"/>
      <c r="Z2" s="107"/>
    </row>
    <row r="3">
      <c r="B3" s="48" t="s">
        <v>444</v>
      </c>
      <c r="C3" s="104"/>
      <c r="D3" s="41"/>
      <c r="E3" s="104"/>
      <c r="F3" s="104"/>
      <c r="G3" s="104"/>
      <c r="H3" s="104"/>
      <c r="I3" s="104"/>
      <c r="J3" s="104"/>
      <c r="K3" s="104"/>
      <c r="L3" s="104"/>
      <c r="M3" s="104"/>
      <c r="N3" s="104"/>
      <c r="O3" s="104"/>
      <c r="P3" s="104"/>
      <c r="Q3" s="104"/>
      <c r="R3" s="104"/>
      <c r="S3" s="104"/>
      <c r="T3" s="104"/>
      <c r="U3" s="104"/>
      <c r="V3" s="104"/>
      <c r="W3" s="104"/>
      <c r="X3" s="104"/>
      <c r="Y3" s="104"/>
      <c r="Z3" s="104"/>
    </row>
    <row r="4">
      <c r="A4" s="54"/>
      <c r="B4" s="48" t="s">
        <v>445</v>
      </c>
      <c r="C4" s="104"/>
      <c r="D4" s="41"/>
      <c r="E4" s="104"/>
      <c r="F4" s="104"/>
      <c r="G4" s="104"/>
      <c r="H4" s="104"/>
      <c r="I4" s="104"/>
      <c r="J4" s="104"/>
      <c r="K4" s="104"/>
      <c r="L4" s="104"/>
      <c r="M4" s="104"/>
      <c r="N4" s="104"/>
      <c r="O4" s="104"/>
      <c r="P4" s="104"/>
      <c r="Q4" s="104"/>
      <c r="R4" s="104"/>
      <c r="S4" s="104"/>
      <c r="T4" s="104"/>
      <c r="U4" s="104"/>
      <c r="V4" s="104"/>
      <c r="W4" s="104"/>
      <c r="X4" s="104"/>
      <c r="Y4" s="104"/>
      <c r="Z4" s="104"/>
    </row>
    <row r="5">
      <c r="A5" s="54"/>
      <c r="B5" s="48" t="s">
        <v>446</v>
      </c>
      <c r="C5" s="104"/>
      <c r="D5" s="41"/>
      <c r="E5" s="104"/>
      <c r="F5" s="104"/>
      <c r="G5" s="104"/>
      <c r="H5" s="104"/>
      <c r="I5" s="104"/>
      <c r="J5" s="104"/>
      <c r="K5" s="104"/>
      <c r="L5" s="104"/>
      <c r="M5" s="104"/>
      <c r="N5" s="104"/>
      <c r="O5" s="104"/>
      <c r="P5" s="104"/>
      <c r="Q5" s="104"/>
      <c r="R5" s="104"/>
      <c r="S5" s="104"/>
      <c r="T5" s="104"/>
      <c r="U5" s="104"/>
      <c r="V5" s="104"/>
      <c r="W5" s="104"/>
      <c r="X5" s="104"/>
      <c r="Y5" s="104"/>
      <c r="Z5" s="104"/>
    </row>
    <row r="6">
      <c r="A6" s="54"/>
      <c r="B6" s="48" t="s">
        <v>447</v>
      </c>
      <c r="C6" s="104"/>
      <c r="D6" s="41"/>
      <c r="E6" s="104"/>
      <c r="F6" s="104"/>
      <c r="G6" s="104"/>
      <c r="H6" s="104"/>
      <c r="I6" s="104"/>
      <c r="J6" s="104"/>
      <c r="K6" s="104"/>
      <c r="L6" s="104"/>
      <c r="M6" s="104"/>
      <c r="N6" s="104"/>
      <c r="O6" s="104"/>
      <c r="P6" s="104"/>
      <c r="Q6" s="104"/>
      <c r="R6" s="104"/>
      <c r="S6" s="104"/>
      <c r="T6" s="104"/>
      <c r="U6" s="104"/>
      <c r="V6" s="104"/>
      <c r="W6" s="104"/>
      <c r="X6" s="104"/>
      <c r="Y6" s="104"/>
      <c r="Z6" s="104"/>
    </row>
    <row r="7">
      <c r="A7" s="54"/>
      <c r="B7" s="48" t="s">
        <v>448</v>
      </c>
      <c r="C7" s="104"/>
      <c r="E7" s="104"/>
      <c r="F7" s="104"/>
      <c r="G7" s="104"/>
      <c r="H7" s="104"/>
      <c r="I7" s="104"/>
      <c r="J7" s="104"/>
      <c r="K7" s="104"/>
      <c r="L7" s="104"/>
      <c r="M7" s="104"/>
      <c r="N7" s="104"/>
      <c r="O7" s="104"/>
      <c r="P7" s="104"/>
      <c r="Q7" s="104"/>
      <c r="R7" s="104"/>
      <c r="S7" s="104"/>
      <c r="T7" s="104"/>
      <c r="U7" s="104"/>
      <c r="V7" s="104"/>
      <c r="W7" s="104"/>
      <c r="X7" s="104"/>
      <c r="Y7" s="104"/>
      <c r="Z7" s="104"/>
    </row>
    <row r="8">
      <c r="A8" s="108" t="s">
        <v>449</v>
      </c>
      <c r="C8" s="104"/>
      <c r="D8" s="109"/>
      <c r="E8" s="104"/>
      <c r="F8" s="104"/>
      <c r="G8" s="104"/>
      <c r="H8" s="104"/>
      <c r="I8" s="104"/>
      <c r="J8" s="104"/>
      <c r="K8" s="104"/>
      <c r="L8" s="104"/>
      <c r="M8" s="104"/>
      <c r="N8" s="104"/>
      <c r="O8" s="104"/>
      <c r="P8" s="104"/>
      <c r="Q8" s="104"/>
      <c r="R8" s="104"/>
      <c r="S8" s="104"/>
      <c r="T8" s="104"/>
      <c r="U8" s="104"/>
      <c r="V8" s="104"/>
      <c r="W8" s="104"/>
      <c r="X8" s="104"/>
      <c r="Y8" s="104"/>
      <c r="Z8" s="104"/>
    </row>
    <row r="9">
      <c r="B9" s="48" t="s">
        <v>450</v>
      </c>
      <c r="C9" s="104"/>
      <c r="D9" s="109"/>
      <c r="E9" s="104"/>
      <c r="F9" s="104"/>
      <c r="G9" s="104"/>
      <c r="H9" s="104"/>
      <c r="I9" s="104"/>
      <c r="J9" s="104"/>
      <c r="K9" s="104"/>
      <c r="L9" s="104"/>
      <c r="M9" s="104"/>
      <c r="N9" s="104"/>
      <c r="O9" s="104"/>
      <c r="P9" s="104"/>
      <c r="Q9" s="104"/>
      <c r="R9" s="104"/>
      <c r="S9" s="104"/>
      <c r="T9" s="104"/>
      <c r="U9" s="104"/>
      <c r="V9" s="104"/>
      <c r="W9" s="104"/>
      <c r="X9" s="104"/>
      <c r="Y9" s="104"/>
      <c r="Z9" s="104"/>
    </row>
    <row r="10">
      <c r="B10" s="48" t="s">
        <v>451</v>
      </c>
      <c r="C10" s="104"/>
      <c r="D10" s="110"/>
      <c r="E10" s="104"/>
      <c r="F10" s="104"/>
      <c r="G10" s="104"/>
      <c r="H10" s="104"/>
      <c r="I10" s="104"/>
      <c r="J10" s="104"/>
      <c r="K10" s="104"/>
      <c r="L10" s="104"/>
      <c r="M10" s="104"/>
      <c r="N10" s="104"/>
      <c r="O10" s="104"/>
      <c r="P10" s="104"/>
      <c r="Q10" s="104"/>
      <c r="R10" s="104"/>
      <c r="S10" s="104"/>
      <c r="T10" s="104"/>
      <c r="U10" s="104"/>
      <c r="V10" s="104"/>
      <c r="W10" s="104"/>
      <c r="X10" s="104"/>
      <c r="Y10" s="104"/>
      <c r="Z10" s="104"/>
    </row>
    <row r="11">
      <c r="B11" s="48" t="s">
        <v>452</v>
      </c>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c r="B12" s="48" t="s">
        <v>453</v>
      </c>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c r="B13" s="48" t="s">
        <v>454</v>
      </c>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c r="A14" s="8" t="s">
        <v>455</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c r="B15" s="48" t="s">
        <v>456</v>
      </c>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c r="B16" s="48" t="s">
        <v>457</v>
      </c>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c r="B17" s="48" t="s">
        <v>458</v>
      </c>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c r="B18" s="48" t="s">
        <v>459</v>
      </c>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c r="B19" s="48" t="s">
        <v>460</v>
      </c>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c r="A20" s="108" t="s">
        <v>461</v>
      </c>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c r="B21" s="48" t="s">
        <v>462</v>
      </c>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c r="B22" s="48" t="s">
        <v>463</v>
      </c>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c r="B23" s="48" t="s">
        <v>464</v>
      </c>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c r="B24" s="48" t="s">
        <v>465</v>
      </c>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c r="B25" s="48" t="s">
        <v>466</v>
      </c>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c r="A26" s="8" t="s">
        <v>467</v>
      </c>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c r="B27" s="48" t="s">
        <v>468</v>
      </c>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c r="B28" s="48" t="s">
        <v>469</v>
      </c>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c r="B29" s="48" t="s">
        <v>470</v>
      </c>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c r="B30" s="48" t="s">
        <v>471</v>
      </c>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c r="B31" s="48" t="s">
        <v>472</v>
      </c>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c r="A32" s="108" t="s">
        <v>473</v>
      </c>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c r="B33" s="48" t="s">
        <v>474</v>
      </c>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c r="B34" s="48" t="s">
        <v>475</v>
      </c>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c r="B35" s="48" t="s">
        <v>476</v>
      </c>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c r="B36" s="48" t="s">
        <v>477</v>
      </c>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B37" s="48" t="s">
        <v>478</v>
      </c>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108" t="s">
        <v>479</v>
      </c>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c r="B39" s="48" t="s">
        <v>480</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c r="B40" s="48" t="s">
        <v>481</v>
      </c>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B41" s="48" t="s">
        <v>482</v>
      </c>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B42" s="48" t="s">
        <v>483</v>
      </c>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108" t="s">
        <v>484</v>
      </c>
      <c r="B43" s="48"/>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5"/>
      <c r="B44" s="48" t="s">
        <v>485</v>
      </c>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B45" s="48" t="s">
        <v>486</v>
      </c>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B46" s="48" t="s">
        <v>487</v>
      </c>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B47" s="48" t="s">
        <v>488</v>
      </c>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B48" s="48" t="s">
        <v>489</v>
      </c>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c r="A49" s="108" t="s">
        <v>490</v>
      </c>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c r="B50" s="48" t="s">
        <v>491</v>
      </c>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c r="B51" s="48" t="s">
        <v>492</v>
      </c>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c r="B52" s="48" t="s">
        <v>493</v>
      </c>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c r="B53" s="48" t="s">
        <v>494</v>
      </c>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c r="B54" s="48" t="s">
        <v>495</v>
      </c>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108" t="s">
        <v>496</v>
      </c>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B56" s="48" t="s">
        <v>497</v>
      </c>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B57" s="48" t="s">
        <v>498</v>
      </c>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B58" s="48" t="s">
        <v>499</v>
      </c>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B59" s="48" t="s">
        <v>500</v>
      </c>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B60" s="48" t="s">
        <v>501</v>
      </c>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111"/>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107"/>
      <c r="B62" s="107"/>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03" t="s">
        <v>502</v>
      </c>
      <c r="B63" s="107"/>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112" t="s">
        <v>503</v>
      </c>
      <c r="B64" s="112" t="s">
        <v>504</v>
      </c>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53" t="s">
        <v>505</v>
      </c>
      <c r="B65" s="48" t="s">
        <v>506</v>
      </c>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B66" s="48" t="s">
        <v>507</v>
      </c>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48" t="s">
        <v>508</v>
      </c>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53"/>
      <c r="C68" s="48"/>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53" t="s">
        <v>509</v>
      </c>
      <c r="B69" s="48" t="s">
        <v>510</v>
      </c>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48" t="s">
        <v>511</v>
      </c>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48" t="s">
        <v>512</v>
      </c>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48" t="s">
        <v>513</v>
      </c>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54"/>
      <c r="C73" s="113"/>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53" t="s">
        <v>514</v>
      </c>
      <c r="B74" s="48" t="s">
        <v>515</v>
      </c>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48" t="s">
        <v>516</v>
      </c>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48" t="s">
        <v>517</v>
      </c>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53"/>
      <c r="C77" s="48"/>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53" t="s">
        <v>518</v>
      </c>
      <c r="B78" s="48" t="s">
        <v>519</v>
      </c>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48" t="s">
        <v>520</v>
      </c>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5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114" t="s">
        <v>521</v>
      </c>
      <c r="B81" s="54"/>
      <c r="C81" s="113"/>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93" t="s">
        <v>522</v>
      </c>
      <c r="B82" s="54"/>
      <c r="C82" s="51"/>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95" t="s">
        <v>523</v>
      </c>
      <c r="B83" s="93" t="s">
        <v>524</v>
      </c>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54"/>
      <c r="B84" s="93" t="s">
        <v>525</v>
      </c>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54"/>
      <c r="B85" s="93" t="s">
        <v>526</v>
      </c>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c r="A86" s="94"/>
      <c r="B86" s="95"/>
      <c r="C86" s="93"/>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c r="A87" s="95" t="s">
        <v>527</v>
      </c>
      <c r="B87" s="93" t="s">
        <v>528</v>
      </c>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c r="A88" s="54"/>
      <c r="B88" s="93" t="s">
        <v>529</v>
      </c>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c r="B89" s="54"/>
      <c r="C89" s="93"/>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c r="A90" s="95" t="s">
        <v>530</v>
      </c>
      <c r="B90" s="93" t="s">
        <v>531</v>
      </c>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c r="A91" s="54"/>
      <c r="B91" s="93" t="s">
        <v>532</v>
      </c>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c r="A92" s="54"/>
      <c r="B92" s="93" t="s">
        <v>533</v>
      </c>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94"/>
      <c r="B93" s="95"/>
      <c r="C93" s="93"/>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95" t="s">
        <v>534</v>
      </c>
      <c r="B94" s="93" t="s">
        <v>535</v>
      </c>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B95" s="95"/>
      <c r="C95" s="93"/>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95" t="s">
        <v>536</v>
      </c>
      <c r="B96" s="93" t="s">
        <v>537</v>
      </c>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54"/>
      <c r="B97" s="93" t="s">
        <v>538</v>
      </c>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114" t="s">
        <v>539</v>
      </c>
      <c r="B98" s="54"/>
      <c r="C98" s="113"/>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93" t="s">
        <v>540</v>
      </c>
      <c r="B99" s="54"/>
      <c r="C99" s="113"/>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95" t="s">
        <v>541</v>
      </c>
      <c r="B100" s="93" t="s">
        <v>542</v>
      </c>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B101" s="93" t="s">
        <v>543</v>
      </c>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94"/>
      <c r="B102" s="93" t="s">
        <v>544</v>
      </c>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B103" s="95"/>
      <c r="C103" s="93"/>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95" t="s">
        <v>545</v>
      </c>
      <c r="B104" s="93" t="s">
        <v>546</v>
      </c>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B105" s="93" t="s">
        <v>547</v>
      </c>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B106" s="93" t="s">
        <v>548</v>
      </c>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B107" s="93" t="s">
        <v>549</v>
      </c>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B108" s="95"/>
      <c r="C108" s="93"/>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95" t="s">
        <v>550</v>
      </c>
      <c r="B109" s="93" t="s">
        <v>551</v>
      </c>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94"/>
      <c r="B110" s="93" t="s">
        <v>552</v>
      </c>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B111" s="93" t="s">
        <v>553</v>
      </c>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94"/>
      <c r="B112" s="93" t="s">
        <v>554</v>
      </c>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14" t="s">
        <v>555</v>
      </c>
      <c r="B113" s="115"/>
      <c r="C113" s="113"/>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93" t="s">
        <v>556</v>
      </c>
      <c r="B114" s="115"/>
      <c r="C114" s="113"/>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95" t="s">
        <v>557</v>
      </c>
      <c r="B115" s="116" t="s">
        <v>558</v>
      </c>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94"/>
      <c r="B116" s="93" t="s">
        <v>559</v>
      </c>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B117" s="116" t="s">
        <v>560</v>
      </c>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B118" s="116" t="s">
        <v>561</v>
      </c>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B119" s="95"/>
      <c r="C119" s="93"/>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95" t="s">
        <v>562</v>
      </c>
      <c r="B120" s="93" t="s">
        <v>563</v>
      </c>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B121" s="95"/>
      <c r="C121" s="93"/>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95" t="s">
        <v>564</v>
      </c>
      <c r="B122" s="93" t="s">
        <v>565</v>
      </c>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B123" s="93" t="s">
        <v>566</v>
      </c>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94"/>
      <c r="B124" s="93" t="s">
        <v>567</v>
      </c>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B125" s="53"/>
      <c r="C125" s="48"/>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53" t="s">
        <v>568</v>
      </c>
      <c r="B126" s="48" t="s">
        <v>569</v>
      </c>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94"/>
      <c r="B127" s="48" t="s">
        <v>570</v>
      </c>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14" t="s">
        <v>571</v>
      </c>
      <c r="B128" s="54"/>
      <c r="C128" s="113"/>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93" t="s">
        <v>572</v>
      </c>
      <c r="B129" s="54"/>
      <c r="C129" s="113"/>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95" t="s">
        <v>573</v>
      </c>
      <c r="B130" s="93" t="s">
        <v>574</v>
      </c>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54"/>
      <c r="B131" s="93" t="s">
        <v>575</v>
      </c>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54"/>
      <c r="B132" s="93" t="s">
        <v>576</v>
      </c>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94"/>
      <c r="B133" s="95"/>
      <c r="C133" s="93"/>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95" t="s">
        <v>577</v>
      </c>
      <c r="B134" s="93" t="s">
        <v>578</v>
      </c>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54"/>
      <c r="B135" s="93" t="s">
        <v>579</v>
      </c>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15"/>
      <c r="B136" s="93" t="s">
        <v>580</v>
      </c>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B137" s="95"/>
      <c r="C137" s="93"/>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95" t="s">
        <v>581</v>
      </c>
      <c r="B138" s="93" t="s">
        <v>582</v>
      </c>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15"/>
      <c r="B139" s="93" t="s">
        <v>583</v>
      </c>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15"/>
      <c r="B140" s="93" t="s">
        <v>584</v>
      </c>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14" t="s">
        <v>585</v>
      </c>
      <c r="B141" s="115"/>
      <c r="C141" s="113"/>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93" t="s">
        <v>586</v>
      </c>
      <c r="B142" s="93" t="s">
        <v>587</v>
      </c>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95" t="s">
        <v>588</v>
      </c>
      <c r="B143" s="93" t="s">
        <v>589</v>
      </c>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94"/>
      <c r="B144" s="93" t="s">
        <v>590</v>
      </c>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B145" s="93" t="s">
        <v>591</v>
      </c>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94"/>
      <c r="B146" s="93" t="s">
        <v>592</v>
      </c>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B147" s="95"/>
      <c r="C147" s="93"/>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95" t="s">
        <v>593</v>
      </c>
      <c r="B148" s="93" t="s">
        <v>594</v>
      </c>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94"/>
      <c r="B149" s="93" t="s">
        <v>595</v>
      </c>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B150" s="93" t="s">
        <v>596</v>
      </c>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B151" s="95"/>
      <c r="C151" s="93"/>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95" t="s">
        <v>597</v>
      </c>
      <c r="B152" s="93" t="s">
        <v>598</v>
      </c>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B153" s="93" t="s">
        <v>599</v>
      </c>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B154" s="93" t="s">
        <v>600</v>
      </c>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C155" s="93"/>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95" t="s">
        <v>601</v>
      </c>
      <c r="B156" s="93" t="s">
        <v>602</v>
      </c>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B157" s="93" t="s">
        <v>603</v>
      </c>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94"/>
      <c r="B158" s="93" t="s">
        <v>604</v>
      </c>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B159" s="93" t="s">
        <v>605</v>
      </c>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B160" s="95"/>
      <c r="C160" s="93"/>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95" t="s">
        <v>606</v>
      </c>
      <c r="B161" s="93" t="s">
        <v>607</v>
      </c>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93" t="s">
        <v>608</v>
      </c>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93" t="s">
        <v>609</v>
      </c>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12" t="s">
        <v>610</v>
      </c>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95" t="s">
        <v>611</v>
      </c>
      <c r="B166" s="93" t="s">
        <v>612</v>
      </c>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93" t="s">
        <v>613</v>
      </c>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15"/>
      <c r="C168" s="113"/>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95" t="s">
        <v>614</v>
      </c>
      <c r="B169" s="93" t="s">
        <v>615</v>
      </c>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15"/>
      <c r="B170" s="93" t="s">
        <v>616</v>
      </c>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15"/>
      <c r="B171" s="93" t="s">
        <v>617</v>
      </c>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15"/>
      <c r="B172" s="93" t="s">
        <v>618</v>
      </c>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12" t="s">
        <v>619</v>
      </c>
      <c r="B173" s="115"/>
      <c r="C173" s="113"/>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95" t="s">
        <v>620</v>
      </c>
      <c r="B174" s="93" t="s">
        <v>621</v>
      </c>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93" t="s">
        <v>622</v>
      </c>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93" t="s">
        <v>623</v>
      </c>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12" t="s">
        <v>606</v>
      </c>
      <c r="B177" s="115"/>
      <c r="C177" s="113"/>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95" t="s">
        <v>624</v>
      </c>
      <c r="B178" s="93" t="s">
        <v>625</v>
      </c>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15"/>
      <c r="B179" s="93" t="s">
        <v>626</v>
      </c>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54"/>
      <c r="B180" s="113"/>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95" t="s">
        <v>627</v>
      </c>
      <c r="B181" s="93" t="s">
        <v>628</v>
      </c>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15"/>
      <c r="B182" s="93" t="s">
        <v>629</v>
      </c>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15"/>
      <c r="B183" s="93" t="s">
        <v>630</v>
      </c>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B184" s="113"/>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95" t="s">
        <v>631</v>
      </c>
      <c r="B185" s="93" t="s">
        <v>632</v>
      </c>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15"/>
      <c r="B186" s="93" t="s">
        <v>633</v>
      </c>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15"/>
      <c r="C187" s="113"/>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12" t="s">
        <v>634</v>
      </c>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95" t="s">
        <v>635</v>
      </c>
      <c r="B189" s="93" t="s">
        <v>636</v>
      </c>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12" t="s">
        <v>637</v>
      </c>
      <c r="B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95" t="s">
        <v>638</v>
      </c>
      <c r="B192" s="93" t="s">
        <v>639</v>
      </c>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93"/>
      <c r="B193" s="93" t="s">
        <v>640</v>
      </c>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93" t="s">
        <v>641</v>
      </c>
      <c r="B194" s="93" t="s">
        <v>642</v>
      </c>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93"/>
      <c r="B195" s="93"/>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93" t="s">
        <v>643</v>
      </c>
      <c r="B196" s="93" t="s">
        <v>644</v>
      </c>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93"/>
      <c r="B197" s="93"/>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93" t="s">
        <v>645</v>
      </c>
      <c r="B198" s="93" t="s">
        <v>646</v>
      </c>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93"/>
      <c r="B199" s="93"/>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93" t="s">
        <v>647</v>
      </c>
      <c r="B200" s="93" t="s">
        <v>648</v>
      </c>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12" t="s">
        <v>649</v>
      </c>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93" t="s">
        <v>650</v>
      </c>
      <c r="B203" s="93" t="s">
        <v>651</v>
      </c>
      <c r="D203" s="113"/>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93"/>
      <c r="B204" s="93"/>
      <c r="D204" s="113"/>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93" t="s">
        <v>652</v>
      </c>
      <c r="B205" s="93" t="s">
        <v>653</v>
      </c>
      <c r="D205" s="113"/>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93"/>
      <c r="B206" s="93"/>
      <c r="D206" s="113"/>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93" t="s">
        <v>654</v>
      </c>
      <c r="B207" s="93" t="s">
        <v>655</v>
      </c>
      <c r="D207" s="113"/>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93"/>
      <c r="B208" s="93"/>
      <c r="D208" s="113"/>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93" t="s">
        <v>656</v>
      </c>
      <c r="B209" s="93" t="s">
        <v>657</v>
      </c>
      <c r="D209" s="113"/>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8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83"/>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83"/>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8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83"/>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8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8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83"/>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8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8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83"/>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8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85"/>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85"/>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85"/>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85"/>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85"/>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85"/>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86"/>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85"/>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85"/>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85"/>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85"/>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85"/>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87"/>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88"/>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89"/>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35.25"/>
    <col customWidth="1" min="2" max="2" width="33.63"/>
    <col customWidth="1" min="3" max="3" width="72.75"/>
    <col customWidth="1" min="4" max="4" width="23.75"/>
    <col customWidth="1" min="5" max="5" width="26.38"/>
  </cols>
  <sheetData>
    <row r="1">
      <c r="A1" s="117" t="s">
        <v>658</v>
      </c>
      <c r="B1" s="118"/>
      <c r="C1" s="51"/>
      <c r="D1" s="51"/>
    </row>
    <row r="2">
      <c r="A2" s="112" t="s">
        <v>659</v>
      </c>
      <c r="B2" s="119"/>
      <c r="C2" s="119"/>
    </row>
    <row r="3">
      <c r="A3" s="112" t="s">
        <v>660</v>
      </c>
      <c r="B3" s="119"/>
      <c r="C3" s="119"/>
    </row>
    <row r="4">
      <c r="A4" s="112" t="s">
        <v>661</v>
      </c>
      <c r="B4" s="120" t="s">
        <v>662</v>
      </c>
      <c r="C4" s="121" t="s">
        <v>663</v>
      </c>
      <c r="D4" s="121" t="s">
        <v>664</v>
      </c>
      <c r="E4" s="121" t="s">
        <v>665</v>
      </c>
    </row>
    <row r="5">
      <c r="A5" s="98" t="s">
        <v>666</v>
      </c>
      <c r="B5" s="48" t="s">
        <v>667</v>
      </c>
      <c r="C5" s="48" t="s">
        <v>668</v>
      </c>
      <c r="D5" s="48" t="s">
        <v>669</v>
      </c>
      <c r="E5" s="48" t="s">
        <v>670</v>
      </c>
      <c r="F5" s="51"/>
      <c r="G5" s="51"/>
      <c r="H5" s="51"/>
      <c r="I5" s="51"/>
      <c r="J5" s="51"/>
      <c r="K5" s="51"/>
      <c r="L5" s="51"/>
      <c r="M5" s="51"/>
      <c r="N5" s="51"/>
      <c r="O5" s="51"/>
      <c r="P5" s="51"/>
      <c r="Q5" s="51"/>
      <c r="R5" s="51"/>
      <c r="S5" s="51"/>
      <c r="T5" s="51"/>
      <c r="U5" s="51"/>
      <c r="V5" s="51"/>
      <c r="W5" s="51"/>
      <c r="X5" s="51"/>
      <c r="Y5" s="51"/>
      <c r="Z5" s="51"/>
    </row>
    <row r="6">
      <c r="A6" s="122" t="s">
        <v>671</v>
      </c>
      <c r="B6" s="123" t="s">
        <v>672</v>
      </c>
      <c r="C6" s="123" t="s">
        <v>673</v>
      </c>
      <c r="D6" s="122" t="s">
        <v>674</v>
      </c>
      <c r="E6" s="122" t="s">
        <v>675</v>
      </c>
      <c r="F6" s="124"/>
      <c r="G6" s="124"/>
      <c r="H6" s="124"/>
      <c r="I6" s="124"/>
      <c r="J6" s="124"/>
      <c r="K6" s="124"/>
      <c r="L6" s="124"/>
      <c r="M6" s="124"/>
      <c r="N6" s="124"/>
      <c r="O6" s="124"/>
      <c r="P6" s="124"/>
      <c r="Q6" s="124"/>
      <c r="R6" s="124"/>
      <c r="S6" s="124"/>
      <c r="T6" s="124"/>
      <c r="U6" s="124"/>
      <c r="V6" s="124"/>
      <c r="W6" s="124"/>
      <c r="X6" s="124"/>
      <c r="Y6" s="124"/>
      <c r="Z6" s="124"/>
    </row>
    <row r="7">
      <c r="A7" s="49" t="s">
        <v>676</v>
      </c>
      <c r="B7" s="48" t="s">
        <v>677</v>
      </c>
      <c r="C7" s="48" t="s">
        <v>678</v>
      </c>
      <c r="D7" s="48" t="s">
        <v>679</v>
      </c>
      <c r="E7" s="48" t="s">
        <v>680</v>
      </c>
      <c r="F7" s="51"/>
      <c r="G7" s="51"/>
      <c r="H7" s="51"/>
      <c r="I7" s="51"/>
      <c r="J7" s="51"/>
      <c r="K7" s="51"/>
      <c r="L7" s="51"/>
      <c r="M7" s="51"/>
      <c r="N7" s="51"/>
      <c r="O7" s="51"/>
      <c r="P7" s="51"/>
      <c r="Q7" s="51"/>
      <c r="R7" s="51"/>
      <c r="S7" s="51"/>
      <c r="T7" s="51"/>
      <c r="U7" s="51"/>
      <c r="V7" s="51"/>
      <c r="W7" s="51"/>
      <c r="X7" s="51"/>
      <c r="Y7" s="51"/>
      <c r="Z7" s="51"/>
    </row>
    <row r="8">
      <c r="A8" s="122" t="s">
        <v>681</v>
      </c>
      <c r="B8" s="122" t="s">
        <v>682</v>
      </c>
      <c r="C8" s="122" t="s">
        <v>683</v>
      </c>
      <c r="D8" s="125" t="s">
        <v>684</v>
      </c>
      <c r="E8" s="122" t="s">
        <v>685</v>
      </c>
      <c r="F8" s="124"/>
      <c r="G8" s="124"/>
      <c r="H8" s="124"/>
      <c r="I8" s="124"/>
      <c r="J8" s="124"/>
      <c r="K8" s="124"/>
      <c r="L8" s="124"/>
      <c r="M8" s="124"/>
      <c r="N8" s="124"/>
      <c r="O8" s="124"/>
      <c r="P8" s="124"/>
      <c r="Q8" s="124"/>
      <c r="R8" s="124"/>
      <c r="S8" s="124"/>
      <c r="T8" s="124"/>
      <c r="U8" s="124"/>
      <c r="V8" s="124"/>
      <c r="W8" s="124"/>
      <c r="X8" s="124"/>
      <c r="Y8" s="124"/>
      <c r="Z8" s="124"/>
    </row>
    <row r="9">
      <c r="A9" s="125" t="s">
        <v>686</v>
      </c>
      <c r="B9" s="126" t="s">
        <v>687</v>
      </c>
      <c r="C9" s="125" t="s">
        <v>688</v>
      </c>
      <c r="D9" s="125" t="s">
        <v>684</v>
      </c>
      <c r="E9" s="122" t="s">
        <v>689</v>
      </c>
      <c r="F9" s="124"/>
      <c r="G9" s="124"/>
      <c r="H9" s="124"/>
      <c r="I9" s="124"/>
      <c r="J9" s="124"/>
      <c r="K9" s="124"/>
      <c r="L9" s="124"/>
      <c r="M9" s="124"/>
      <c r="N9" s="124"/>
      <c r="O9" s="124"/>
      <c r="P9" s="124"/>
      <c r="Q9" s="124"/>
      <c r="R9" s="124"/>
      <c r="S9" s="124"/>
      <c r="T9" s="124"/>
      <c r="U9" s="124"/>
      <c r="V9" s="124"/>
      <c r="W9" s="124"/>
      <c r="X9" s="124"/>
      <c r="Y9" s="124"/>
      <c r="Z9" s="124"/>
    </row>
    <row r="10">
      <c r="A10" s="125" t="s">
        <v>690</v>
      </c>
      <c r="B10" s="122" t="s">
        <v>691</v>
      </c>
      <c r="C10" s="125" t="s">
        <v>692</v>
      </c>
      <c r="D10" s="126" t="s">
        <v>693</v>
      </c>
      <c r="E10" s="124"/>
      <c r="F10" s="124"/>
      <c r="G10" s="124"/>
      <c r="H10" s="124"/>
      <c r="I10" s="124"/>
      <c r="J10" s="124"/>
      <c r="K10" s="124"/>
      <c r="L10" s="124"/>
      <c r="M10" s="124"/>
      <c r="N10" s="124"/>
      <c r="O10" s="124"/>
      <c r="P10" s="124"/>
      <c r="Q10" s="124"/>
      <c r="R10" s="124"/>
      <c r="S10" s="124"/>
      <c r="T10" s="124"/>
      <c r="U10" s="124"/>
      <c r="V10" s="124"/>
      <c r="W10" s="124"/>
      <c r="X10" s="124"/>
      <c r="Y10" s="124"/>
      <c r="Z10" s="124"/>
    </row>
    <row r="11">
      <c r="A11" s="122" t="s">
        <v>694</v>
      </c>
      <c r="B11" s="123" t="s">
        <v>695</v>
      </c>
      <c r="C11" s="122" t="s">
        <v>696</v>
      </c>
      <c r="D11" s="122" t="s">
        <v>697</v>
      </c>
      <c r="E11" s="124"/>
      <c r="F11" s="124"/>
      <c r="G11" s="124"/>
      <c r="H11" s="124"/>
      <c r="I11" s="124"/>
      <c r="J11" s="124"/>
      <c r="K11" s="124"/>
      <c r="L11" s="124"/>
      <c r="M11" s="124"/>
      <c r="N11" s="124"/>
      <c r="O11" s="124"/>
      <c r="P11" s="124"/>
      <c r="Q11" s="124"/>
      <c r="R11" s="124"/>
      <c r="S11" s="124"/>
      <c r="T11" s="124"/>
      <c r="U11" s="124"/>
      <c r="V11" s="124"/>
      <c r="W11" s="124"/>
      <c r="X11" s="124"/>
      <c r="Y11" s="124"/>
      <c r="Z11" s="124"/>
    </row>
    <row r="12">
      <c r="A12" s="122" t="s">
        <v>698</v>
      </c>
      <c r="B12" s="123" t="s">
        <v>699</v>
      </c>
      <c r="C12" s="122" t="s">
        <v>700</v>
      </c>
      <c r="D12" s="123" t="s">
        <v>701</v>
      </c>
      <c r="E12" s="124"/>
      <c r="F12" s="124"/>
      <c r="G12" s="124"/>
      <c r="H12" s="124"/>
      <c r="I12" s="124"/>
      <c r="J12" s="124"/>
      <c r="K12" s="124"/>
      <c r="L12" s="124"/>
      <c r="M12" s="124"/>
      <c r="N12" s="124"/>
      <c r="O12" s="124"/>
      <c r="P12" s="124"/>
      <c r="Q12" s="124"/>
      <c r="R12" s="124"/>
      <c r="S12" s="124"/>
      <c r="T12" s="124"/>
      <c r="U12" s="124"/>
      <c r="V12" s="124"/>
      <c r="W12" s="124"/>
      <c r="X12" s="124"/>
      <c r="Y12" s="124"/>
      <c r="Z12" s="124"/>
    </row>
    <row r="13">
      <c r="A13" s="49" t="s">
        <v>702</v>
      </c>
      <c r="B13" s="48" t="s">
        <v>703</v>
      </c>
      <c r="C13" s="48" t="s">
        <v>704</v>
      </c>
      <c r="D13" s="48" t="s">
        <v>705</v>
      </c>
      <c r="E13" s="51"/>
      <c r="F13" s="51"/>
      <c r="G13" s="51"/>
      <c r="H13" s="51"/>
      <c r="I13" s="51"/>
      <c r="J13" s="51"/>
      <c r="K13" s="51"/>
      <c r="L13" s="51"/>
      <c r="M13" s="51"/>
      <c r="N13" s="51"/>
      <c r="O13" s="51"/>
      <c r="P13" s="51"/>
      <c r="Q13" s="51"/>
      <c r="R13" s="51"/>
      <c r="S13" s="51"/>
      <c r="T13" s="51"/>
      <c r="U13" s="51"/>
      <c r="V13" s="51"/>
      <c r="W13" s="51"/>
      <c r="X13" s="51"/>
      <c r="Y13" s="51"/>
      <c r="Z13" s="51"/>
    </row>
    <row r="14">
      <c r="A14" s="122" t="s">
        <v>706</v>
      </c>
      <c r="B14" s="122" t="s">
        <v>707</v>
      </c>
      <c r="C14" s="122" t="s">
        <v>708</v>
      </c>
      <c r="D14" s="122" t="s">
        <v>709</v>
      </c>
      <c r="E14" s="124"/>
      <c r="F14" s="124"/>
      <c r="G14" s="124"/>
      <c r="H14" s="124"/>
      <c r="I14" s="124"/>
      <c r="J14" s="124"/>
      <c r="K14" s="124"/>
      <c r="L14" s="124"/>
      <c r="M14" s="124"/>
      <c r="N14" s="124"/>
      <c r="O14" s="124"/>
      <c r="P14" s="124"/>
      <c r="Q14" s="124"/>
      <c r="R14" s="124"/>
      <c r="S14" s="124"/>
      <c r="T14" s="124"/>
      <c r="U14" s="124"/>
      <c r="V14" s="124"/>
      <c r="W14" s="124"/>
      <c r="X14" s="124"/>
      <c r="Y14" s="124"/>
      <c r="Z14" s="124"/>
    </row>
    <row r="15">
      <c r="A15" s="125" t="s">
        <v>710</v>
      </c>
      <c r="B15" s="125" t="s">
        <v>711</v>
      </c>
      <c r="C15" s="125" t="s">
        <v>712</v>
      </c>
      <c r="D15" s="122" t="s">
        <v>697</v>
      </c>
      <c r="E15" s="124"/>
      <c r="F15" s="124"/>
      <c r="G15" s="124"/>
      <c r="H15" s="124"/>
      <c r="I15" s="124"/>
      <c r="J15" s="124"/>
      <c r="K15" s="124"/>
      <c r="L15" s="124"/>
      <c r="M15" s="124"/>
      <c r="N15" s="124"/>
      <c r="O15" s="124"/>
      <c r="P15" s="124"/>
      <c r="Q15" s="124"/>
      <c r="R15" s="124"/>
      <c r="S15" s="124"/>
      <c r="T15" s="124"/>
      <c r="U15" s="124"/>
      <c r="V15" s="124"/>
      <c r="W15" s="124"/>
      <c r="X15" s="124"/>
      <c r="Y15" s="124"/>
      <c r="Z15" s="124"/>
    </row>
    <row r="16">
      <c r="A16" s="122" t="s">
        <v>713</v>
      </c>
      <c r="B16" s="122" t="s">
        <v>714</v>
      </c>
      <c r="C16" s="122" t="s">
        <v>715</v>
      </c>
      <c r="D16" s="122" t="s">
        <v>697</v>
      </c>
      <c r="E16" s="124"/>
      <c r="F16" s="124"/>
      <c r="G16" s="124"/>
      <c r="H16" s="124"/>
      <c r="I16" s="124"/>
      <c r="J16" s="124"/>
      <c r="K16" s="124"/>
      <c r="L16" s="124"/>
      <c r="M16" s="124"/>
      <c r="N16" s="124"/>
      <c r="O16" s="124"/>
      <c r="P16" s="124"/>
      <c r="Q16" s="124"/>
      <c r="R16" s="124"/>
      <c r="S16" s="124"/>
      <c r="T16" s="124"/>
      <c r="U16" s="124"/>
      <c r="V16" s="124"/>
      <c r="W16" s="124"/>
      <c r="X16" s="124"/>
      <c r="Y16" s="124"/>
      <c r="Z16" s="124"/>
    </row>
    <row r="17">
      <c r="A17" s="49" t="s">
        <v>716</v>
      </c>
      <c r="B17" s="48" t="s">
        <v>717</v>
      </c>
      <c r="C17" s="118" t="s">
        <v>718</v>
      </c>
      <c r="D17" s="48" t="s">
        <v>719</v>
      </c>
      <c r="E17" s="51"/>
      <c r="F17" s="51"/>
      <c r="G17" s="51"/>
      <c r="H17" s="51"/>
      <c r="I17" s="51"/>
      <c r="J17" s="51"/>
      <c r="K17" s="51"/>
      <c r="L17" s="51"/>
      <c r="M17" s="51"/>
      <c r="N17" s="51"/>
      <c r="O17" s="51"/>
      <c r="P17" s="51"/>
      <c r="Q17" s="51"/>
      <c r="R17" s="51"/>
      <c r="S17" s="51"/>
      <c r="T17" s="51"/>
      <c r="U17" s="51"/>
      <c r="V17" s="51"/>
      <c r="W17" s="51"/>
      <c r="X17" s="51"/>
      <c r="Y17" s="51"/>
      <c r="Z17" s="51"/>
    </row>
    <row r="18">
      <c r="A18" s="49" t="s">
        <v>716</v>
      </c>
      <c r="B18" s="122" t="s">
        <v>720</v>
      </c>
      <c r="C18" s="127" t="s">
        <v>721</v>
      </c>
      <c r="D18" s="48" t="s">
        <v>719</v>
      </c>
      <c r="E18" s="124"/>
      <c r="F18" s="124"/>
      <c r="G18" s="124"/>
      <c r="H18" s="124"/>
      <c r="I18" s="124"/>
      <c r="J18" s="124"/>
      <c r="K18" s="124"/>
      <c r="L18" s="124"/>
      <c r="M18" s="124"/>
      <c r="N18" s="124"/>
      <c r="O18" s="124"/>
      <c r="P18" s="124"/>
      <c r="Q18" s="124"/>
      <c r="R18" s="124"/>
      <c r="S18" s="124"/>
      <c r="T18" s="124"/>
      <c r="U18" s="124"/>
      <c r="V18" s="124"/>
      <c r="W18" s="124"/>
      <c r="X18" s="124"/>
      <c r="Y18" s="124"/>
      <c r="Z18" s="124"/>
    </row>
    <row r="19">
      <c r="A19" s="49" t="s">
        <v>716</v>
      </c>
      <c r="B19" s="122" t="s">
        <v>720</v>
      </c>
      <c r="C19" s="127" t="s">
        <v>722</v>
      </c>
      <c r="D19" s="48" t="s">
        <v>719</v>
      </c>
      <c r="E19" s="124"/>
      <c r="F19" s="124"/>
      <c r="G19" s="124"/>
      <c r="H19" s="124"/>
      <c r="I19" s="124"/>
      <c r="J19" s="124"/>
      <c r="K19" s="124"/>
      <c r="L19" s="124"/>
      <c r="M19" s="124"/>
      <c r="N19" s="124"/>
      <c r="O19" s="124"/>
      <c r="P19" s="124"/>
      <c r="Q19" s="124"/>
      <c r="R19" s="124"/>
      <c r="S19" s="124"/>
      <c r="T19" s="124"/>
      <c r="U19" s="124"/>
      <c r="V19" s="124"/>
      <c r="W19" s="124"/>
      <c r="X19" s="124"/>
      <c r="Y19" s="124"/>
      <c r="Z19" s="124"/>
    </row>
    <row r="20">
      <c r="A20" s="49" t="s">
        <v>716</v>
      </c>
      <c r="B20" s="122" t="s">
        <v>720</v>
      </c>
      <c r="C20" s="127" t="s">
        <v>723</v>
      </c>
      <c r="D20" s="48" t="s">
        <v>719</v>
      </c>
      <c r="E20" s="124"/>
      <c r="F20" s="124"/>
      <c r="G20" s="124"/>
      <c r="H20" s="124"/>
      <c r="I20" s="124"/>
      <c r="J20" s="124"/>
      <c r="K20" s="124"/>
      <c r="L20" s="124"/>
      <c r="M20" s="124"/>
      <c r="N20" s="124"/>
      <c r="O20" s="124"/>
      <c r="P20" s="124"/>
      <c r="Q20" s="124"/>
      <c r="R20" s="124"/>
      <c r="S20" s="124"/>
      <c r="T20" s="124"/>
      <c r="U20" s="124"/>
      <c r="V20" s="124"/>
      <c r="W20" s="124"/>
      <c r="X20" s="124"/>
      <c r="Y20" s="124"/>
      <c r="Z20" s="124"/>
    </row>
    <row r="21">
      <c r="A21" s="49" t="s">
        <v>716</v>
      </c>
      <c r="B21" s="122" t="s">
        <v>720</v>
      </c>
      <c r="C21" s="127" t="s">
        <v>724</v>
      </c>
      <c r="D21" s="48" t="s">
        <v>719</v>
      </c>
      <c r="E21" s="124"/>
      <c r="F21" s="124"/>
      <c r="G21" s="124"/>
      <c r="H21" s="124"/>
      <c r="I21" s="124"/>
      <c r="J21" s="124"/>
      <c r="K21" s="124"/>
      <c r="L21" s="124"/>
      <c r="M21" s="124"/>
      <c r="N21" s="124"/>
      <c r="O21" s="124"/>
      <c r="P21" s="124"/>
      <c r="Q21" s="124"/>
      <c r="R21" s="124"/>
      <c r="S21" s="124"/>
      <c r="T21" s="124"/>
      <c r="U21" s="124"/>
      <c r="V21" s="124"/>
      <c r="W21" s="124"/>
      <c r="X21" s="124"/>
      <c r="Y21" s="124"/>
      <c r="Z21" s="124"/>
    </row>
    <row r="22">
      <c r="A22" s="49" t="s">
        <v>716</v>
      </c>
      <c r="B22" s="122" t="s">
        <v>720</v>
      </c>
      <c r="C22" s="125" t="s">
        <v>725</v>
      </c>
      <c r="D22" s="48" t="s">
        <v>719</v>
      </c>
      <c r="E22" s="124"/>
      <c r="F22" s="124"/>
      <c r="G22" s="124"/>
      <c r="H22" s="124"/>
      <c r="I22" s="124"/>
      <c r="J22" s="124"/>
      <c r="K22" s="124"/>
      <c r="L22" s="124"/>
      <c r="M22" s="124"/>
      <c r="N22" s="124"/>
      <c r="O22" s="124"/>
      <c r="P22" s="124"/>
      <c r="Q22" s="124"/>
      <c r="R22" s="124"/>
      <c r="S22" s="124"/>
      <c r="T22" s="124"/>
      <c r="U22" s="124"/>
      <c r="V22" s="124"/>
      <c r="W22" s="124"/>
      <c r="X22" s="124"/>
      <c r="Y22" s="124"/>
      <c r="Z22" s="124"/>
    </row>
    <row r="23">
      <c r="A23" s="49" t="s">
        <v>716</v>
      </c>
      <c r="B23" s="122" t="s">
        <v>726</v>
      </c>
      <c r="C23" s="122" t="s">
        <v>727</v>
      </c>
      <c r="D23" s="123" t="s">
        <v>728</v>
      </c>
      <c r="E23" s="124"/>
      <c r="F23" s="124"/>
      <c r="G23" s="124"/>
      <c r="H23" s="124"/>
      <c r="I23" s="124"/>
      <c r="J23" s="124"/>
      <c r="K23" s="124"/>
      <c r="L23" s="124"/>
      <c r="M23" s="124"/>
      <c r="N23" s="124"/>
      <c r="O23" s="124"/>
      <c r="P23" s="124"/>
      <c r="Q23" s="124"/>
      <c r="R23" s="124"/>
      <c r="S23" s="124"/>
      <c r="T23" s="124"/>
      <c r="U23" s="124"/>
      <c r="V23" s="124"/>
      <c r="W23" s="124"/>
      <c r="X23" s="124"/>
      <c r="Y23" s="124"/>
      <c r="Z23" s="124"/>
    </row>
    <row r="24">
      <c r="A24" s="49" t="s">
        <v>716</v>
      </c>
      <c r="B24" s="122" t="s">
        <v>729</v>
      </c>
      <c r="C24" s="122" t="s">
        <v>730</v>
      </c>
      <c r="D24" s="123" t="s">
        <v>728</v>
      </c>
      <c r="E24" s="124"/>
      <c r="F24" s="124"/>
      <c r="G24" s="124"/>
      <c r="H24" s="124"/>
      <c r="I24" s="124"/>
      <c r="J24" s="124"/>
      <c r="K24" s="124"/>
      <c r="L24" s="124"/>
      <c r="M24" s="124"/>
      <c r="N24" s="124"/>
      <c r="O24" s="124"/>
      <c r="P24" s="124"/>
      <c r="Q24" s="124"/>
      <c r="R24" s="124"/>
      <c r="S24" s="124"/>
      <c r="T24" s="124"/>
      <c r="U24" s="124"/>
      <c r="V24" s="124"/>
      <c r="W24" s="124"/>
      <c r="X24" s="124"/>
      <c r="Y24" s="124"/>
      <c r="Z24" s="124"/>
    </row>
    <row r="25">
      <c r="A25" s="49" t="s">
        <v>731</v>
      </c>
      <c r="B25" s="48" t="s">
        <v>732</v>
      </c>
      <c r="C25" s="118" t="s">
        <v>733</v>
      </c>
      <c r="D25" s="48" t="s">
        <v>734</v>
      </c>
      <c r="E25" s="51"/>
      <c r="F25" s="51"/>
      <c r="G25" s="51"/>
      <c r="H25" s="51"/>
      <c r="I25" s="51"/>
      <c r="J25" s="51"/>
      <c r="K25" s="51"/>
      <c r="L25" s="51"/>
      <c r="M25" s="51"/>
      <c r="N25" s="51"/>
      <c r="O25" s="51"/>
      <c r="P25" s="51"/>
      <c r="Q25" s="51"/>
      <c r="R25" s="51"/>
      <c r="S25" s="51"/>
      <c r="T25" s="51"/>
      <c r="U25" s="51"/>
      <c r="V25" s="51"/>
      <c r="W25" s="51"/>
      <c r="X25" s="51"/>
      <c r="Y25" s="51"/>
      <c r="Z25" s="51"/>
    </row>
    <row r="26">
      <c r="A26" s="49" t="s">
        <v>735</v>
      </c>
      <c r="B26" s="48" t="s">
        <v>736</v>
      </c>
      <c r="C26" s="118" t="s">
        <v>737</v>
      </c>
      <c r="D26" s="48" t="s">
        <v>738</v>
      </c>
      <c r="E26" s="51"/>
      <c r="F26" s="51"/>
      <c r="G26" s="51"/>
      <c r="H26" s="51"/>
      <c r="I26" s="51"/>
      <c r="J26" s="51"/>
      <c r="K26" s="51"/>
      <c r="L26" s="51"/>
      <c r="M26" s="51"/>
      <c r="N26" s="51"/>
      <c r="O26" s="51"/>
      <c r="P26" s="51"/>
      <c r="Q26" s="51"/>
      <c r="R26" s="51"/>
      <c r="S26" s="51"/>
      <c r="T26" s="51"/>
      <c r="U26" s="51"/>
      <c r="V26" s="51"/>
      <c r="W26" s="51"/>
      <c r="X26" s="51"/>
      <c r="Y26" s="51"/>
      <c r="Z26" s="51"/>
    </row>
    <row r="27">
      <c r="A27" s="49" t="s">
        <v>739</v>
      </c>
      <c r="B27" s="48" t="s">
        <v>740</v>
      </c>
      <c r="C27" s="118" t="s">
        <v>741</v>
      </c>
      <c r="D27" s="48" t="s">
        <v>742</v>
      </c>
      <c r="E27" s="51"/>
      <c r="F27" s="51"/>
      <c r="G27" s="51"/>
      <c r="H27" s="51"/>
      <c r="I27" s="51"/>
      <c r="J27" s="51"/>
      <c r="K27" s="51"/>
      <c r="L27" s="51"/>
      <c r="M27" s="51"/>
      <c r="N27" s="51"/>
      <c r="O27" s="51"/>
      <c r="P27" s="51"/>
      <c r="Q27" s="51"/>
      <c r="R27" s="51"/>
      <c r="S27" s="51"/>
      <c r="T27" s="51"/>
      <c r="U27" s="51"/>
      <c r="V27" s="51"/>
      <c r="W27" s="51"/>
      <c r="X27" s="51"/>
      <c r="Y27" s="51"/>
      <c r="Z27" s="51"/>
    </row>
    <row r="28">
      <c r="A28" s="128" t="s">
        <v>743</v>
      </c>
      <c r="B28" s="124"/>
      <c r="C28" s="127" t="s">
        <v>744</v>
      </c>
      <c r="D28" s="122" t="s">
        <v>745</v>
      </c>
      <c r="E28" s="124"/>
      <c r="F28" s="124"/>
      <c r="G28" s="124"/>
      <c r="H28" s="124"/>
      <c r="I28" s="124"/>
      <c r="J28" s="124"/>
      <c r="K28" s="124"/>
      <c r="L28" s="124"/>
      <c r="M28" s="124"/>
      <c r="N28" s="124"/>
      <c r="O28" s="124"/>
      <c r="P28" s="124"/>
      <c r="Q28" s="124"/>
      <c r="R28" s="124"/>
      <c r="S28" s="124"/>
      <c r="T28" s="124"/>
      <c r="U28" s="124"/>
      <c r="V28" s="124"/>
      <c r="W28" s="124"/>
      <c r="X28" s="124"/>
      <c r="Y28" s="124"/>
      <c r="Z28" s="124"/>
    </row>
    <row r="29">
      <c r="A29" s="122" t="s">
        <v>746</v>
      </c>
      <c r="B29" s="122" t="s">
        <v>747</v>
      </c>
      <c r="C29" s="122" t="s">
        <v>748</v>
      </c>
      <c r="D29" s="124"/>
      <c r="E29" s="124"/>
      <c r="F29" s="124"/>
      <c r="G29" s="124"/>
      <c r="H29" s="124"/>
      <c r="I29" s="124"/>
      <c r="J29" s="124"/>
      <c r="K29" s="124"/>
      <c r="L29" s="124"/>
      <c r="M29" s="124"/>
      <c r="N29" s="124"/>
      <c r="O29" s="124"/>
      <c r="P29" s="124"/>
      <c r="Q29" s="124"/>
      <c r="R29" s="124"/>
      <c r="S29" s="124"/>
      <c r="T29" s="124"/>
      <c r="U29" s="124"/>
      <c r="V29" s="124"/>
      <c r="W29" s="124"/>
      <c r="X29" s="124"/>
      <c r="Y29" s="124"/>
      <c r="Z29" s="124"/>
    </row>
    <row r="30">
      <c r="A30" s="125" t="s">
        <v>749</v>
      </c>
      <c r="B30" s="126" t="s">
        <v>750</v>
      </c>
      <c r="C30" s="125" t="s">
        <v>751</v>
      </c>
      <c r="D30" s="122" t="s">
        <v>745</v>
      </c>
      <c r="E30" s="124"/>
      <c r="F30" s="124"/>
      <c r="G30" s="124"/>
      <c r="H30" s="124"/>
      <c r="I30" s="124"/>
      <c r="J30" s="124"/>
      <c r="K30" s="124"/>
      <c r="L30" s="124"/>
      <c r="M30" s="124"/>
      <c r="N30" s="124"/>
      <c r="O30" s="124"/>
      <c r="P30" s="124"/>
      <c r="Q30" s="124"/>
      <c r="R30" s="124"/>
      <c r="S30" s="124"/>
      <c r="T30" s="124"/>
      <c r="U30" s="124"/>
      <c r="V30" s="124"/>
      <c r="W30" s="124"/>
      <c r="X30" s="124"/>
      <c r="Y30" s="124"/>
      <c r="Z30" s="124"/>
    </row>
    <row r="31">
      <c r="A31" s="125" t="s">
        <v>752</v>
      </c>
      <c r="B31" s="126" t="s">
        <v>753</v>
      </c>
      <c r="C31" s="125" t="s">
        <v>754</v>
      </c>
      <c r="D31" s="126" t="s">
        <v>755</v>
      </c>
      <c r="E31" s="124"/>
      <c r="F31" s="124"/>
      <c r="G31" s="124"/>
      <c r="H31" s="124"/>
      <c r="I31" s="124"/>
      <c r="J31" s="124"/>
      <c r="K31" s="124"/>
      <c r="L31" s="124"/>
      <c r="M31" s="124"/>
      <c r="N31" s="124"/>
      <c r="O31" s="124"/>
      <c r="P31" s="124"/>
      <c r="Q31" s="124"/>
      <c r="R31" s="124"/>
      <c r="S31" s="124"/>
      <c r="T31" s="124"/>
      <c r="U31" s="124"/>
      <c r="V31" s="124"/>
      <c r="W31" s="124"/>
      <c r="X31" s="124"/>
      <c r="Y31" s="124"/>
      <c r="Z31" s="124"/>
    </row>
    <row r="32">
      <c r="A32" s="125" t="s">
        <v>756</v>
      </c>
      <c r="B32" s="122" t="s">
        <v>757</v>
      </c>
      <c r="C32" s="125" t="s">
        <v>758</v>
      </c>
      <c r="D32" s="125" t="s">
        <v>759</v>
      </c>
      <c r="E32" s="124"/>
      <c r="F32" s="124"/>
      <c r="G32" s="124"/>
      <c r="H32" s="124"/>
      <c r="I32" s="124"/>
      <c r="J32" s="124"/>
      <c r="K32" s="124"/>
      <c r="L32" s="124"/>
      <c r="M32" s="124"/>
      <c r="N32" s="124"/>
      <c r="O32" s="124"/>
      <c r="P32" s="124"/>
      <c r="Q32" s="124"/>
      <c r="R32" s="124"/>
      <c r="S32" s="124"/>
      <c r="T32" s="124"/>
      <c r="U32" s="124"/>
      <c r="V32" s="124"/>
      <c r="W32" s="124"/>
      <c r="X32" s="124"/>
      <c r="Y32" s="124"/>
      <c r="Z32" s="124"/>
    </row>
    <row r="33">
      <c r="A33" s="125" t="s">
        <v>760</v>
      </c>
      <c r="B33" s="124"/>
      <c r="C33" s="125" t="s">
        <v>761</v>
      </c>
      <c r="D33" s="122"/>
      <c r="E33" s="124"/>
      <c r="F33" s="124"/>
      <c r="G33" s="124"/>
      <c r="H33" s="124"/>
      <c r="I33" s="124"/>
      <c r="J33" s="124"/>
      <c r="K33" s="124"/>
      <c r="L33" s="124"/>
      <c r="M33" s="124"/>
      <c r="N33" s="124"/>
      <c r="O33" s="124"/>
      <c r="P33" s="124"/>
      <c r="Q33" s="124"/>
      <c r="R33" s="124"/>
      <c r="S33" s="124"/>
      <c r="T33" s="124"/>
      <c r="U33" s="124"/>
      <c r="V33" s="124"/>
      <c r="W33" s="124"/>
      <c r="X33" s="124"/>
      <c r="Y33" s="124"/>
      <c r="Z33" s="124"/>
    </row>
    <row r="34">
      <c r="A34" s="129" t="s">
        <v>762</v>
      </c>
      <c r="B34" s="129" t="s">
        <v>763</v>
      </c>
      <c r="C34" s="129" t="s">
        <v>764</v>
      </c>
      <c r="D34" s="130"/>
      <c r="E34" s="130"/>
      <c r="F34" s="130"/>
      <c r="G34" s="130"/>
      <c r="H34" s="130"/>
      <c r="I34" s="130"/>
      <c r="J34" s="130"/>
      <c r="K34" s="130"/>
      <c r="L34" s="130"/>
      <c r="M34" s="130"/>
      <c r="N34" s="130"/>
      <c r="O34" s="130"/>
      <c r="P34" s="130"/>
      <c r="Q34" s="130"/>
      <c r="R34" s="130"/>
      <c r="S34" s="130"/>
      <c r="T34" s="130"/>
      <c r="U34" s="130"/>
      <c r="V34" s="130"/>
      <c r="W34" s="130"/>
      <c r="X34" s="130"/>
      <c r="Y34" s="130"/>
      <c r="Z34" s="130"/>
    </row>
    <row r="35">
      <c r="A35" s="125" t="s">
        <v>765</v>
      </c>
      <c r="B35" s="122" t="s">
        <v>766</v>
      </c>
      <c r="C35" s="125" t="s">
        <v>767</v>
      </c>
      <c r="D35" s="122"/>
      <c r="E35" s="124"/>
      <c r="F35" s="124"/>
      <c r="G35" s="124"/>
      <c r="H35" s="124"/>
      <c r="I35" s="124"/>
      <c r="J35" s="124"/>
      <c r="K35" s="124"/>
      <c r="L35" s="124"/>
      <c r="M35" s="124"/>
      <c r="N35" s="124"/>
      <c r="O35" s="124"/>
      <c r="P35" s="124"/>
      <c r="Q35" s="124"/>
      <c r="R35" s="124"/>
      <c r="S35" s="124"/>
      <c r="T35" s="124"/>
      <c r="U35" s="124"/>
      <c r="V35" s="124"/>
      <c r="W35" s="124"/>
      <c r="X35" s="124"/>
      <c r="Y35" s="124"/>
      <c r="Z35" s="124"/>
    </row>
    <row r="36">
      <c r="A36" s="125"/>
      <c r="B36" s="124"/>
      <c r="C36" s="125"/>
      <c r="D36" s="122"/>
      <c r="E36" s="124"/>
      <c r="F36" s="124"/>
      <c r="G36" s="124"/>
      <c r="H36" s="124"/>
      <c r="I36" s="124"/>
      <c r="J36" s="124"/>
      <c r="K36" s="124"/>
      <c r="L36" s="124"/>
      <c r="M36" s="124"/>
      <c r="N36" s="124"/>
      <c r="O36" s="124"/>
      <c r="P36" s="124"/>
      <c r="Q36" s="124"/>
      <c r="R36" s="124"/>
      <c r="S36" s="124"/>
      <c r="T36" s="124"/>
      <c r="U36" s="124"/>
      <c r="V36" s="124"/>
      <c r="W36" s="124"/>
      <c r="X36" s="124"/>
      <c r="Y36" s="124"/>
      <c r="Z36" s="124"/>
    </row>
    <row r="37">
      <c r="A37" s="125" t="s">
        <v>768</v>
      </c>
      <c r="B37" s="124"/>
      <c r="C37" s="125" t="s">
        <v>769</v>
      </c>
      <c r="D37" s="122" t="s">
        <v>693</v>
      </c>
      <c r="E37" s="124"/>
      <c r="F37" s="124"/>
      <c r="G37" s="124"/>
      <c r="H37" s="124"/>
      <c r="I37" s="124"/>
      <c r="J37" s="124"/>
      <c r="K37" s="124"/>
      <c r="L37" s="124"/>
      <c r="M37" s="124"/>
      <c r="N37" s="124"/>
      <c r="O37" s="124"/>
      <c r="P37" s="124"/>
      <c r="Q37" s="124"/>
      <c r="R37" s="124"/>
      <c r="S37" s="124"/>
      <c r="T37" s="124"/>
      <c r="U37" s="124"/>
      <c r="V37" s="124"/>
      <c r="W37" s="124"/>
      <c r="X37" s="124"/>
      <c r="Y37" s="124"/>
      <c r="Z37" s="124"/>
    </row>
    <row r="38">
      <c r="A38" s="122" t="s">
        <v>770</v>
      </c>
      <c r="B38" s="124"/>
      <c r="C38" s="127" t="s">
        <v>771</v>
      </c>
      <c r="D38" s="122" t="s">
        <v>684</v>
      </c>
      <c r="E38" s="124"/>
      <c r="F38" s="124"/>
      <c r="G38" s="124"/>
      <c r="H38" s="124"/>
      <c r="I38" s="124"/>
      <c r="J38" s="124"/>
      <c r="K38" s="124"/>
      <c r="L38" s="124"/>
      <c r="M38" s="124"/>
      <c r="N38" s="124"/>
      <c r="O38" s="124"/>
      <c r="P38" s="124"/>
      <c r="Q38" s="124"/>
      <c r="R38" s="124"/>
      <c r="S38" s="124"/>
      <c r="T38" s="124"/>
      <c r="U38" s="124"/>
      <c r="V38" s="124"/>
      <c r="W38" s="124"/>
      <c r="X38" s="124"/>
      <c r="Y38" s="124"/>
      <c r="Z38" s="124"/>
    </row>
    <row r="39">
      <c r="A39" s="122" t="s">
        <v>770</v>
      </c>
      <c r="B39" s="124"/>
      <c r="C39" s="127" t="s">
        <v>772</v>
      </c>
      <c r="D39" s="122" t="s">
        <v>745</v>
      </c>
      <c r="E39" s="124"/>
      <c r="F39" s="124"/>
      <c r="G39" s="124"/>
      <c r="H39" s="124"/>
      <c r="I39" s="124"/>
      <c r="J39" s="124"/>
      <c r="K39" s="124"/>
      <c r="L39" s="124"/>
      <c r="M39" s="124"/>
      <c r="N39" s="124"/>
      <c r="O39" s="124"/>
      <c r="P39" s="124"/>
      <c r="Q39" s="124"/>
      <c r="R39" s="124"/>
      <c r="S39" s="124"/>
      <c r="T39" s="124"/>
      <c r="U39" s="124"/>
      <c r="V39" s="124"/>
      <c r="W39" s="124"/>
      <c r="X39" s="124"/>
      <c r="Y39" s="124"/>
      <c r="Z39" s="124"/>
    </row>
    <row r="40">
      <c r="A40" s="131" t="s">
        <v>773</v>
      </c>
      <c r="B40" s="124"/>
      <c r="C40" s="125" t="s">
        <v>774</v>
      </c>
      <c r="D40" s="122" t="s">
        <v>697</v>
      </c>
      <c r="E40" s="124"/>
      <c r="F40" s="124"/>
      <c r="G40" s="124"/>
      <c r="H40" s="124"/>
      <c r="I40" s="124"/>
      <c r="J40" s="124"/>
      <c r="K40" s="124"/>
      <c r="L40" s="124"/>
      <c r="M40" s="124"/>
      <c r="N40" s="124"/>
      <c r="O40" s="124"/>
      <c r="P40" s="124"/>
      <c r="Q40" s="124"/>
      <c r="R40" s="124"/>
      <c r="S40" s="124"/>
      <c r="T40" s="124"/>
      <c r="U40" s="124"/>
      <c r="V40" s="124"/>
      <c r="W40" s="124"/>
      <c r="X40" s="124"/>
      <c r="Y40" s="124"/>
      <c r="Z40" s="124"/>
    </row>
    <row r="41">
      <c r="A41" s="125" t="s">
        <v>775</v>
      </c>
      <c r="B41" s="124"/>
      <c r="C41" s="125" t="s">
        <v>776</v>
      </c>
      <c r="D41" s="122" t="s">
        <v>777</v>
      </c>
      <c r="E41" s="124"/>
      <c r="F41" s="124"/>
      <c r="G41" s="124"/>
      <c r="H41" s="124"/>
      <c r="I41" s="124"/>
      <c r="J41" s="124"/>
      <c r="K41" s="124"/>
      <c r="L41" s="124"/>
      <c r="M41" s="124"/>
      <c r="N41" s="124"/>
      <c r="O41" s="124"/>
      <c r="P41" s="124"/>
      <c r="Q41" s="124"/>
      <c r="R41" s="124"/>
      <c r="S41" s="124"/>
      <c r="T41" s="124"/>
      <c r="U41" s="124"/>
      <c r="V41" s="124"/>
      <c r="W41" s="124"/>
      <c r="X41" s="124"/>
      <c r="Y41" s="124"/>
      <c r="Z41" s="124"/>
    </row>
    <row r="42">
      <c r="A42" s="125" t="s">
        <v>778</v>
      </c>
      <c r="B42" s="125" t="s">
        <v>779</v>
      </c>
      <c r="C42" s="125" t="s">
        <v>780</v>
      </c>
      <c r="D42" s="124"/>
      <c r="E42" s="124"/>
      <c r="F42" s="124"/>
      <c r="G42" s="124"/>
      <c r="H42" s="124"/>
      <c r="I42" s="124"/>
      <c r="J42" s="124"/>
      <c r="K42" s="124"/>
      <c r="L42" s="124"/>
      <c r="M42" s="124"/>
      <c r="N42" s="124"/>
      <c r="O42" s="124"/>
      <c r="P42" s="124"/>
      <c r="Q42" s="124"/>
      <c r="R42" s="124"/>
      <c r="S42" s="124"/>
      <c r="T42" s="124"/>
      <c r="U42" s="124"/>
      <c r="V42" s="124"/>
      <c r="W42" s="124"/>
      <c r="X42" s="124"/>
      <c r="Y42" s="124"/>
      <c r="Z42" s="124"/>
    </row>
    <row r="43">
      <c r="A43" s="125" t="s">
        <v>781</v>
      </c>
      <c r="B43" s="126" t="s">
        <v>782</v>
      </c>
      <c r="C43" s="125" t="s">
        <v>783</v>
      </c>
      <c r="D43" s="126" t="s">
        <v>777</v>
      </c>
      <c r="E43" s="124"/>
      <c r="F43" s="124"/>
      <c r="G43" s="124"/>
      <c r="H43" s="124"/>
      <c r="I43" s="124"/>
      <c r="J43" s="124"/>
      <c r="K43" s="124"/>
      <c r="L43" s="124"/>
      <c r="M43" s="124"/>
      <c r="N43" s="124"/>
      <c r="O43" s="124"/>
      <c r="P43" s="124"/>
      <c r="Q43" s="124"/>
      <c r="R43" s="124"/>
      <c r="S43" s="124"/>
      <c r="T43" s="124"/>
      <c r="U43" s="124"/>
      <c r="V43" s="124"/>
      <c r="W43" s="124"/>
      <c r="X43" s="124"/>
      <c r="Y43" s="124"/>
      <c r="Z43" s="124"/>
    </row>
    <row r="44">
      <c r="A44" s="129" t="s">
        <v>784</v>
      </c>
      <c r="B44" s="129" t="s">
        <v>785</v>
      </c>
      <c r="C44" s="129" t="s">
        <v>786</v>
      </c>
      <c r="D44" s="130"/>
      <c r="E44" s="130"/>
      <c r="F44" s="130"/>
      <c r="G44" s="130"/>
      <c r="H44" s="130"/>
      <c r="I44" s="130"/>
      <c r="J44" s="130"/>
      <c r="K44" s="130"/>
      <c r="L44" s="130"/>
      <c r="M44" s="130"/>
      <c r="N44" s="130"/>
      <c r="O44" s="130"/>
      <c r="P44" s="130"/>
      <c r="Q44" s="130"/>
      <c r="R44" s="130"/>
      <c r="S44" s="130"/>
      <c r="T44" s="130"/>
      <c r="U44" s="130"/>
      <c r="V44" s="130"/>
      <c r="W44" s="130"/>
      <c r="X44" s="130"/>
      <c r="Y44" s="130"/>
      <c r="Z44" s="130"/>
    </row>
    <row r="45">
      <c r="A45" s="129" t="s">
        <v>787</v>
      </c>
      <c r="C45" s="129" t="s">
        <v>788</v>
      </c>
      <c r="D45" s="130"/>
      <c r="E45" s="130"/>
      <c r="F45" s="130"/>
      <c r="G45" s="130"/>
      <c r="H45" s="130"/>
      <c r="I45" s="130"/>
      <c r="J45" s="130"/>
      <c r="K45" s="130"/>
      <c r="L45" s="130"/>
      <c r="M45" s="130"/>
      <c r="N45" s="130"/>
      <c r="O45" s="130"/>
      <c r="P45" s="130"/>
      <c r="Q45" s="130"/>
      <c r="R45" s="130"/>
      <c r="S45" s="130"/>
      <c r="T45" s="130"/>
      <c r="U45" s="130"/>
      <c r="V45" s="130"/>
      <c r="W45" s="130"/>
      <c r="X45" s="130"/>
      <c r="Y45" s="130"/>
      <c r="Z45" s="130"/>
    </row>
    <row r="46">
      <c r="A46" s="129" t="s">
        <v>789</v>
      </c>
      <c r="C46" s="129" t="s">
        <v>790</v>
      </c>
      <c r="D46" s="130"/>
      <c r="E46" s="130"/>
      <c r="F46" s="130"/>
      <c r="G46" s="130"/>
      <c r="H46" s="130"/>
      <c r="I46" s="130"/>
      <c r="J46" s="130"/>
      <c r="K46" s="130"/>
      <c r="L46" s="130"/>
      <c r="M46" s="130"/>
      <c r="N46" s="130"/>
      <c r="O46" s="130"/>
      <c r="P46" s="130"/>
      <c r="Q46" s="130"/>
      <c r="R46" s="130"/>
      <c r="S46" s="130"/>
      <c r="T46" s="130"/>
      <c r="U46" s="130"/>
      <c r="V46" s="130"/>
      <c r="W46" s="130"/>
      <c r="X46" s="130"/>
      <c r="Y46" s="130"/>
      <c r="Z46" s="130"/>
    </row>
    <row r="47">
      <c r="A47" s="125" t="s">
        <v>791</v>
      </c>
      <c r="B47" s="124"/>
      <c r="C47" s="125" t="s">
        <v>792</v>
      </c>
      <c r="D47" s="124"/>
      <c r="E47" s="124"/>
      <c r="F47" s="124"/>
      <c r="G47" s="124"/>
      <c r="H47" s="124"/>
      <c r="I47" s="124"/>
      <c r="J47" s="124"/>
      <c r="K47" s="124"/>
      <c r="L47" s="124"/>
      <c r="M47" s="124"/>
      <c r="N47" s="124"/>
      <c r="O47" s="124"/>
      <c r="P47" s="124"/>
      <c r="Q47" s="124"/>
      <c r="R47" s="124"/>
      <c r="S47" s="124"/>
      <c r="T47" s="124"/>
      <c r="U47" s="124"/>
      <c r="V47" s="124"/>
      <c r="W47" s="124"/>
      <c r="X47" s="124"/>
      <c r="Y47" s="124"/>
      <c r="Z47" s="124"/>
    </row>
    <row r="48">
      <c r="A48" s="122" t="s">
        <v>793</v>
      </c>
      <c r="B48" s="124"/>
      <c r="C48" s="122" t="s">
        <v>794</v>
      </c>
      <c r="D48" s="124"/>
      <c r="E48" s="124"/>
      <c r="F48" s="124"/>
      <c r="G48" s="124"/>
      <c r="H48" s="124"/>
      <c r="I48" s="124"/>
      <c r="J48" s="124"/>
      <c r="K48" s="124"/>
      <c r="L48" s="124"/>
      <c r="M48" s="124"/>
      <c r="N48" s="124"/>
      <c r="O48" s="124"/>
      <c r="P48" s="124"/>
      <c r="Q48" s="124"/>
      <c r="R48" s="124"/>
      <c r="S48" s="124"/>
      <c r="T48" s="124"/>
      <c r="U48" s="124"/>
      <c r="V48" s="124"/>
      <c r="W48" s="124"/>
      <c r="X48" s="124"/>
      <c r="Y48" s="124"/>
      <c r="Z48" s="124"/>
    </row>
    <row r="49">
      <c r="A49" s="5" t="s">
        <v>795</v>
      </c>
      <c r="B49" s="125" t="s">
        <v>796</v>
      </c>
      <c r="C49" s="125" t="s">
        <v>797</v>
      </c>
      <c r="D49" s="124"/>
      <c r="E49" s="124"/>
      <c r="F49" s="124"/>
      <c r="G49" s="124"/>
      <c r="H49" s="124"/>
      <c r="I49" s="124"/>
      <c r="J49" s="124"/>
      <c r="K49" s="124"/>
      <c r="L49" s="124"/>
      <c r="M49" s="124"/>
      <c r="N49" s="124"/>
      <c r="O49" s="124"/>
      <c r="P49" s="124"/>
      <c r="Q49" s="124"/>
      <c r="R49" s="124"/>
      <c r="S49" s="124"/>
      <c r="T49" s="124"/>
      <c r="U49" s="124"/>
      <c r="V49" s="124"/>
      <c r="W49" s="124"/>
      <c r="X49" s="124"/>
      <c r="Y49" s="124"/>
      <c r="Z49" s="124"/>
    </row>
    <row r="50">
      <c r="A50" s="53" t="s">
        <v>795</v>
      </c>
      <c r="B50" s="129" t="s">
        <v>798</v>
      </c>
      <c r="C50" s="129" t="s">
        <v>799</v>
      </c>
      <c r="D50" s="130"/>
      <c r="E50" s="130"/>
      <c r="F50" s="130"/>
      <c r="G50" s="130"/>
      <c r="H50" s="130"/>
      <c r="I50" s="130"/>
      <c r="J50" s="130"/>
      <c r="K50" s="130"/>
      <c r="L50" s="130"/>
      <c r="M50" s="130"/>
      <c r="N50" s="130"/>
      <c r="O50" s="130"/>
      <c r="P50" s="130"/>
      <c r="Q50" s="130"/>
      <c r="R50" s="130"/>
      <c r="S50" s="130"/>
      <c r="T50" s="130"/>
      <c r="U50" s="130"/>
      <c r="V50" s="130"/>
      <c r="W50" s="130"/>
      <c r="X50" s="130"/>
      <c r="Y50" s="130"/>
      <c r="Z50" s="130"/>
    </row>
    <row r="51">
      <c r="A51" s="129" t="s">
        <v>800</v>
      </c>
      <c r="B51" s="132"/>
      <c r="C51" s="129" t="s">
        <v>801</v>
      </c>
      <c r="D51" s="130"/>
      <c r="E51" s="130"/>
      <c r="F51" s="130"/>
      <c r="G51" s="130"/>
      <c r="H51" s="130"/>
      <c r="I51" s="130"/>
      <c r="J51" s="130"/>
      <c r="K51" s="130"/>
      <c r="L51" s="130"/>
      <c r="M51" s="130"/>
      <c r="N51" s="130"/>
      <c r="O51" s="130"/>
      <c r="P51" s="130"/>
      <c r="Q51" s="130"/>
      <c r="R51" s="130"/>
      <c r="S51" s="130"/>
      <c r="T51" s="130"/>
      <c r="U51" s="130"/>
      <c r="V51" s="130"/>
      <c r="W51" s="130"/>
      <c r="X51" s="130"/>
      <c r="Y51" s="130"/>
      <c r="Z51" s="130"/>
    </row>
    <row r="52">
      <c r="A52" s="129" t="s">
        <v>802</v>
      </c>
      <c r="B52" s="132"/>
      <c r="C52" s="129" t="s">
        <v>803</v>
      </c>
      <c r="D52" s="130"/>
      <c r="E52" s="130"/>
      <c r="F52" s="130"/>
      <c r="G52" s="130"/>
      <c r="H52" s="130"/>
      <c r="I52" s="130"/>
      <c r="J52" s="130"/>
      <c r="K52" s="130"/>
      <c r="L52" s="130"/>
      <c r="M52" s="130"/>
      <c r="N52" s="130"/>
      <c r="O52" s="130"/>
      <c r="P52" s="130"/>
      <c r="Q52" s="130"/>
      <c r="R52" s="130"/>
      <c r="S52" s="130"/>
      <c r="T52" s="130"/>
      <c r="U52" s="130"/>
      <c r="V52" s="130"/>
      <c r="W52" s="130"/>
      <c r="X52" s="130"/>
      <c r="Y52" s="130"/>
      <c r="Z52" s="130"/>
    </row>
    <row r="53">
      <c r="A53" s="129" t="s">
        <v>804</v>
      </c>
      <c r="C53" s="129" t="s">
        <v>805</v>
      </c>
      <c r="D53" s="130"/>
      <c r="E53" s="130"/>
      <c r="F53" s="130"/>
      <c r="G53" s="130"/>
      <c r="H53" s="130"/>
      <c r="I53" s="130"/>
      <c r="J53" s="130"/>
      <c r="K53" s="130"/>
      <c r="L53" s="130"/>
      <c r="M53" s="130"/>
      <c r="N53" s="130"/>
      <c r="O53" s="130"/>
      <c r="P53" s="130"/>
      <c r="Q53" s="130"/>
      <c r="R53" s="130"/>
      <c r="S53" s="130"/>
      <c r="T53" s="130"/>
      <c r="U53" s="130"/>
      <c r="V53" s="130"/>
      <c r="W53" s="130"/>
      <c r="X53" s="130"/>
      <c r="Y53" s="130"/>
      <c r="Z53" s="130"/>
    </row>
    <row r="54">
      <c r="A54" s="129" t="s">
        <v>806</v>
      </c>
      <c r="C54" s="129" t="s">
        <v>807</v>
      </c>
      <c r="D54" s="130"/>
      <c r="E54" s="130"/>
      <c r="F54" s="130"/>
      <c r="G54" s="130"/>
      <c r="H54" s="130"/>
      <c r="I54" s="130"/>
      <c r="J54" s="130"/>
      <c r="K54" s="130"/>
      <c r="L54" s="130"/>
      <c r="M54" s="130"/>
      <c r="N54" s="130"/>
      <c r="O54" s="130"/>
      <c r="P54" s="130"/>
      <c r="Q54" s="130"/>
      <c r="R54" s="130"/>
      <c r="S54" s="130"/>
      <c r="T54" s="130"/>
      <c r="U54" s="130"/>
      <c r="V54" s="130"/>
      <c r="W54" s="130"/>
      <c r="X54" s="130"/>
      <c r="Y54" s="130"/>
      <c r="Z54" s="130"/>
    </row>
    <row r="55">
      <c r="A55" s="129" t="s">
        <v>804</v>
      </c>
      <c r="B55" s="132"/>
      <c r="C55" s="129" t="s">
        <v>808</v>
      </c>
      <c r="D55" s="130"/>
      <c r="E55" s="130"/>
      <c r="F55" s="130"/>
      <c r="G55" s="130"/>
      <c r="H55" s="130"/>
      <c r="I55" s="130"/>
      <c r="J55" s="130"/>
      <c r="K55" s="130"/>
      <c r="L55" s="130"/>
      <c r="M55" s="130"/>
      <c r="N55" s="130"/>
      <c r="O55" s="130"/>
      <c r="P55" s="130"/>
      <c r="Q55" s="130"/>
      <c r="R55" s="130"/>
      <c r="S55" s="130"/>
      <c r="T55" s="130"/>
      <c r="U55" s="130"/>
      <c r="V55" s="130"/>
      <c r="W55" s="130"/>
      <c r="X55" s="130"/>
      <c r="Y55" s="130"/>
      <c r="Z55" s="130"/>
    </row>
    <row r="56">
      <c r="A56" s="129"/>
      <c r="B56" s="132"/>
      <c r="C56" s="129"/>
      <c r="D56" s="130"/>
      <c r="E56" s="130"/>
      <c r="F56" s="130"/>
      <c r="G56" s="130"/>
      <c r="H56" s="130"/>
      <c r="I56" s="130"/>
      <c r="J56" s="130"/>
      <c r="K56" s="130"/>
      <c r="L56" s="130"/>
      <c r="M56" s="130"/>
      <c r="N56" s="130"/>
      <c r="O56" s="130"/>
      <c r="P56" s="130"/>
      <c r="Q56" s="130"/>
      <c r="R56" s="130"/>
      <c r="S56" s="130"/>
      <c r="T56" s="130"/>
      <c r="U56" s="130"/>
      <c r="V56" s="130"/>
      <c r="W56" s="130"/>
      <c r="X56" s="130"/>
      <c r="Y56" s="130"/>
      <c r="Z56" s="130"/>
    </row>
    <row r="57">
      <c r="A57" s="129"/>
      <c r="B57" s="132"/>
      <c r="C57" s="129"/>
      <c r="D57" s="130"/>
      <c r="E57" s="130"/>
      <c r="F57" s="130"/>
      <c r="G57" s="130"/>
      <c r="H57" s="130"/>
      <c r="I57" s="130"/>
      <c r="J57" s="130"/>
      <c r="K57" s="130"/>
      <c r="L57" s="130"/>
      <c r="M57" s="130"/>
      <c r="N57" s="130"/>
      <c r="O57" s="130"/>
      <c r="P57" s="130"/>
      <c r="Q57" s="130"/>
      <c r="R57" s="130"/>
      <c r="S57" s="130"/>
      <c r="T57" s="130"/>
      <c r="U57" s="130"/>
      <c r="V57" s="130"/>
      <c r="W57" s="130"/>
      <c r="X57" s="130"/>
      <c r="Y57" s="130"/>
      <c r="Z57" s="130"/>
    </row>
    <row r="58">
      <c r="A58" s="129"/>
      <c r="B58" s="132"/>
      <c r="C58" s="129"/>
      <c r="D58" s="130"/>
      <c r="E58" s="130"/>
      <c r="F58" s="130"/>
      <c r="G58" s="130"/>
      <c r="H58" s="130"/>
      <c r="I58" s="130"/>
      <c r="J58" s="130"/>
      <c r="K58" s="130"/>
      <c r="L58" s="130"/>
      <c r="M58" s="130"/>
      <c r="N58" s="130"/>
      <c r="O58" s="130"/>
      <c r="P58" s="130"/>
      <c r="Q58" s="130"/>
      <c r="R58" s="130"/>
      <c r="S58" s="130"/>
      <c r="T58" s="130"/>
      <c r="U58" s="130"/>
      <c r="V58" s="130"/>
      <c r="W58" s="130"/>
      <c r="X58" s="130"/>
      <c r="Y58" s="130"/>
      <c r="Z58" s="130"/>
    </row>
    <row r="59">
      <c r="A59" s="133" t="s">
        <v>809</v>
      </c>
      <c r="B59" s="133" t="s">
        <v>362</v>
      </c>
      <c r="C59" s="133" t="s">
        <v>810</v>
      </c>
    </row>
    <row r="60">
      <c r="A60" s="93" t="s">
        <v>811</v>
      </c>
      <c r="B60" s="93" t="s">
        <v>812</v>
      </c>
      <c r="C60" s="51"/>
    </row>
    <row r="61">
      <c r="A61" s="93" t="s">
        <v>813</v>
      </c>
      <c r="B61" s="93" t="s">
        <v>814</v>
      </c>
      <c r="C61" s="48" t="s">
        <v>815</v>
      </c>
    </row>
    <row r="62">
      <c r="A62" s="93" t="s">
        <v>816</v>
      </c>
      <c r="B62" s="93" t="s">
        <v>817</v>
      </c>
      <c r="C62" s="48" t="s">
        <v>818</v>
      </c>
    </row>
    <row r="63">
      <c r="A63" s="93" t="s">
        <v>819</v>
      </c>
      <c r="B63" s="93" t="s">
        <v>820</v>
      </c>
      <c r="C63" s="48" t="s">
        <v>821</v>
      </c>
    </row>
    <row r="64">
      <c r="A64" s="93" t="s">
        <v>822</v>
      </c>
      <c r="B64" s="93" t="s">
        <v>823</v>
      </c>
      <c r="C64" s="48" t="s">
        <v>824</v>
      </c>
    </row>
    <row r="65">
      <c r="A65" s="93" t="s">
        <v>825</v>
      </c>
      <c r="B65" s="93" t="s">
        <v>826</v>
      </c>
      <c r="C65" s="48" t="s">
        <v>827</v>
      </c>
    </row>
    <row r="66">
      <c r="A66" s="93" t="s">
        <v>828</v>
      </c>
      <c r="B66" s="93" t="s">
        <v>829</v>
      </c>
      <c r="C66" s="48" t="s">
        <v>830</v>
      </c>
    </row>
    <row r="67">
      <c r="A67" s="93" t="s">
        <v>831</v>
      </c>
      <c r="B67" s="93" t="s">
        <v>832</v>
      </c>
      <c r="C67" s="48" t="s">
        <v>833</v>
      </c>
    </row>
    <row r="68">
      <c r="A68" s="110" t="s">
        <v>834</v>
      </c>
      <c r="B68" s="48" t="s">
        <v>835</v>
      </c>
    </row>
    <row r="69">
      <c r="A69" s="110" t="s">
        <v>836</v>
      </c>
      <c r="B69" s="48" t="s">
        <v>837</v>
      </c>
      <c r="C69" s="5" t="s">
        <v>838</v>
      </c>
    </row>
    <row r="70">
      <c r="A70" s="5" t="s">
        <v>839</v>
      </c>
      <c r="B70" s="48" t="s">
        <v>840</v>
      </c>
    </row>
    <row r="71">
      <c r="A71" s="134"/>
    </row>
    <row r="72">
      <c r="A72" s="135" t="s">
        <v>841</v>
      </c>
      <c r="B72" s="136"/>
      <c r="C72" s="136"/>
      <c r="D72" s="136"/>
    </row>
    <row r="73">
      <c r="A73" s="137" t="s">
        <v>662</v>
      </c>
      <c r="B73" s="133" t="s">
        <v>362</v>
      </c>
      <c r="C73" s="133" t="s">
        <v>842</v>
      </c>
      <c r="D73" s="133" t="s">
        <v>296</v>
      </c>
    </row>
    <row r="74">
      <c r="A74" s="93"/>
      <c r="B74" s="93"/>
      <c r="C74" s="48"/>
      <c r="D74" s="65"/>
    </row>
    <row r="75">
      <c r="A75" s="93" t="s">
        <v>843</v>
      </c>
      <c r="B75" s="93" t="s">
        <v>844</v>
      </c>
      <c r="C75" s="48" t="s">
        <v>845</v>
      </c>
      <c r="D75" s="65"/>
    </row>
    <row r="76" hidden="1">
      <c r="A76" s="93" t="s">
        <v>846</v>
      </c>
      <c r="B76" s="93" t="s">
        <v>847</v>
      </c>
      <c r="C76" s="48" t="s">
        <v>848</v>
      </c>
      <c r="D76" s="138" t="s">
        <v>849</v>
      </c>
    </row>
    <row r="77">
      <c r="A77" s="93" t="s">
        <v>850</v>
      </c>
      <c r="B77" s="93" t="s">
        <v>851</v>
      </c>
      <c r="C77" s="48" t="s">
        <v>852</v>
      </c>
      <c r="D77" s="138" t="s">
        <v>853</v>
      </c>
    </row>
    <row r="78">
      <c r="A78" s="93" t="s">
        <v>854</v>
      </c>
      <c r="B78" s="93" t="s">
        <v>855</v>
      </c>
      <c r="C78" s="48" t="s">
        <v>856</v>
      </c>
      <c r="D78" s="138" t="s">
        <v>857</v>
      </c>
    </row>
    <row r="79">
      <c r="A79" s="93" t="s">
        <v>858</v>
      </c>
      <c r="B79" s="93" t="s">
        <v>859</v>
      </c>
      <c r="C79" s="48" t="s">
        <v>860</v>
      </c>
      <c r="D79" s="139" t="s">
        <v>861</v>
      </c>
    </row>
    <row r="80">
      <c r="A80" s="112" t="s">
        <v>862</v>
      </c>
      <c r="B80" s="119"/>
      <c r="C80" s="119"/>
      <c r="D80" s="119"/>
    </row>
    <row r="81">
      <c r="A81" s="112" t="s">
        <v>662</v>
      </c>
      <c r="B81" s="8" t="s">
        <v>362</v>
      </c>
      <c r="C81" s="8" t="s">
        <v>842</v>
      </c>
      <c r="D81" s="8" t="s">
        <v>296</v>
      </c>
    </row>
    <row r="82">
      <c r="A82" s="110" t="s">
        <v>863</v>
      </c>
      <c r="B82" s="5" t="s">
        <v>864</v>
      </c>
      <c r="C82" s="5" t="s">
        <v>865</v>
      </c>
    </row>
    <row r="83">
      <c r="A83" s="95" t="s">
        <v>866</v>
      </c>
      <c r="B83" s="139" t="s">
        <v>867</v>
      </c>
      <c r="D83" s="4" t="s">
        <v>868</v>
      </c>
    </row>
    <row r="84">
      <c r="A84" s="93" t="s">
        <v>869</v>
      </c>
      <c r="B84" s="48" t="s">
        <v>870</v>
      </c>
      <c r="D84" s="4" t="s">
        <v>871</v>
      </c>
    </row>
    <row r="85">
      <c r="A85" s="110" t="s">
        <v>872</v>
      </c>
      <c r="B85" s="5" t="s">
        <v>873</v>
      </c>
      <c r="D85" s="4" t="s">
        <v>857</v>
      </c>
    </row>
    <row r="86">
      <c r="A86" s="95" t="s">
        <v>874</v>
      </c>
      <c r="B86" s="48" t="s">
        <v>875</v>
      </c>
    </row>
    <row r="88">
      <c r="A88" s="140"/>
      <c r="B88" s="94"/>
      <c r="C88" s="94"/>
    </row>
    <row r="89">
      <c r="A89" s="94"/>
      <c r="B89" s="94"/>
      <c r="C89" s="94"/>
    </row>
    <row r="90">
      <c r="A90" s="94"/>
      <c r="B90" s="94"/>
      <c r="C90" s="94"/>
    </row>
    <row r="91">
      <c r="A91" s="94"/>
      <c r="B91" s="94"/>
      <c r="C91" s="94"/>
    </row>
    <row r="92">
      <c r="A92" s="5"/>
      <c r="B92" s="94"/>
      <c r="C92" s="94"/>
    </row>
    <row r="93">
      <c r="B93" s="94"/>
      <c r="C93" s="94"/>
    </row>
    <row r="94">
      <c r="A94" s="140"/>
      <c r="B94" s="94"/>
      <c r="C94" s="94"/>
    </row>
    <row r="95">
      <c r="A95" s="140"/>
      <c r="B95" s="94"/>
      <c r="C95" s="94"/>
    </row>
    <row r="96">
      <c r="A96" s="140"/>
      <c r="B96" s="94"/>
      <c r="C96" s="94"/>
    </row>
    <row r="97">
      <c r="A97" s="140"/>
      <c r="B97" s="94"/>
      <c r="C97" s="94"/>
    </row>
    <row r="98">
      <c r="A98" s="140"/>
      <c r="B98" s="94"/>
      <c r="C98" s="94"/>
    </row>
    <row r="99">
      <c r="A99" s="140"/>
      <c r="B99" s="94"/>
      <c r="C99" s="94"/>
    </row>
    <row r="100">
      <c r="A100" s="140"/>
      <c r="B100" s="94"/>
      <c r="C100" s="94"/>
    </row>
    <row r="101">
      <c r="A101" s="140"/>
      <c r="B101" s="94"/>
      <c r="C101" s="94"/>
    </row>
    <row r="102">
      <c r="A102" s="94"/>
      <c r="B102" s="94"/>
      <c r="C102" s="94"/>
    </row>
    <row r="103">
      <c r="A103" s="140"/>
      <c r="B103" s="94"/>
      <c r="C103" s="94"/>
    </row>
    <row r="104">
      <c r="A104" s="94"/>
      <c r="B104" s="94"/>
      <c r="C104" s="94"/>
    </row>
    <row r="105">
      <c r="A105" s="140"/>
      <c r="B105" s="94"/>
      <c r="C105" s="94"/>
    </row>
    <row r="106">
      <c r="A106" s="140"/>
      <c r="B106" s="94"/>
      <c r="C106" s="94"/>
    </row>
    <row r="107">
      <c r="A107" s="140"/>
      <c r="B107" s="94"/>
      <c r="C107" s="94"/>
    </row>
    <row r="108">
      <c r="A108" s="140"/>
      <c r="B108" s="94"/>
      <c r="C108" s="94"/>
    </row>
    <row r="109">
      <c r="A109" s="140"/>
      <c r="B109" s="94"/>
      <c r="C109" s="94"/>
    </row>
    <row r="110">
      <c r="A110" s="140"/>
      <c r="B110" s="94"/>
      <c r="C110" s="94"/>
    </row>
    <row r="111">
      <c r="A111" s="94"/>
      <c r="B111" s="94"/>
      <c r="C111" s="94"/>
    </row>
    <row r="112">
      <c r="A112" s="140"/>
      <c r="B112" s="94"/>
      <c r="C112" s="94"/>
    </row>
    <row r="113">
      <c r="A113" s="94"/>
      <c r="B113" s="94"/>
      <c r="C113" s="94"/>
    </row>
    <row r="114">
      <c r="A114" s="140"/>
      <c r="B114" s="94"/>
      <c r="C114" s="94"/>
    </row>
    <row r="115">
      <c r="A115" s="140"/>
      <c r="B115" s="94"/>
      <c r="C115" s="94"/>
    </row>
    <row r="116">
      <c r="A116" s="140"/>
      <c r="B116" s="94"/>
      <c r="C116" s="94"/>
    </row>
    <row r="117">
      <c r="A117" s="140"/>
      <c r="B117" s="94"/>
      <c r="C117" s="94"/>
    </row>
    <row r="118">
      <c r="A118" s="140"/>
      <c r="B118" s="94"/>
      <c r="C118" s="94"/>
    </row>
    <row r="119">
      <c r="A119" s="140"/>
      <c r="B119" s="94"/>
      <c r="C119" s="94"/>
    </row>
    <row r="120">
      <c r="A120" s="140"/>
      <c r="B120" s="94"/>
      <c r="C120" s="94"/>
    </row>
    <row r="121">
      <c r="A121" s="140"/>
      <c r="B121" s="94"/>
      <c r="C121" s="94"/>
    </row>
    <row r="122">
      <c r="A122" s="140"/>
      <c r="B122" s="94"/>
      <c r="C122" s="94"/>
    </row>
    <row r="123">
      <c r="A123" s="140"/>
      <c r="B123" s="94"/>
      <c r="C123" s="94"/>
    </row>
    <row r="124">
      <c r="A124" s="140"/>
      <c r="B124" s="94"/>
      <c r="C124" s="94"/>
    </row>
    <row r="125">
      <c r="A125" s="140"/>
      <c r="B125" s="94"/>
      <c r="C125" s="94"/>
    </row>
    <row r="126">
      <c r="A126" s="140"/>
      <c r="B126" s="94"/>
      <c r="C126" s="94"/>
    </row>
    <row r="127">
      <c r="A127" s="94"/>
      <c r="B127" s="94"/>
      <c r="C127" s="94"/>
    </row>
    <row r="128">
      <c r="A128" s="140"/>
      <c r="B128" s="94"/>
      <c r="C128" s="94"/>
    </row>
    <row r="129">
      <c r="A129" s="94"/>
      <c r="B129" s="94"/>
      <c r="C129" s="94"/>
    </row>
    <row r="130">
      <c r="A130" s="140"/>
      <c r="B130" s="94"/>
      <c r="C130" s="94"/>
    </row>
    <row r="131">
      <c r="A131" s="140"/>
      <c r="B131" s="94"/>
      <c r="C131" s="94"/>
    </row>
    <row r="132">
      <c r="A132" s="140"/>
      <c r="B132" s="94"/>
      <c r="C132" s="94"/>
    </row>
    <row r="133">
      <c r="A133" s="140"/>
      <c r="B133" s="94"/>
      <c r="C133" s="94"/>
    </row>
    <row r="134">
      <c r="A134" s="140"/>
      <c r="B134" s="94"/>
      <c r="C134" s="94"/>
    </row>
    <row r="135">
      <c r="A135" s="140"/>
      <c r="B135" s="94"/>
      <c r="C135" s="94"/>
    </row>
    <row r="136">
      <c r="A136" s="140"/>
      <c r="B136" s="94"/>
      <c r="C136" s="94"/>
    </row>
    <row r="137">
      <c r="A137" s="140"/>
      <c r="B137" s="94"/>
      <c r="C137" s="94"/>
    </row>
    <row r="138">
      <c r="A138" s="140"/>
      <c r="B138" s="94"/>
      <c r="C138" s="94"/>
    </row>
    <row r="139">
      <c r="A139" s="140"/>
      <c r="B139" s="94"/>
      <c r="C139" s="94"/>
    </row>
    <row r="140">
      <c r="A140" s="94"/>
      <c r="B140" s="94"/>
      <c r="C140" s="94"/>
    </row>
    <row r="141">
      <c r="A141" s="140"/>
      <c r="B141" s="94"/>
      <c r="C141" s="94"/>
    </row>
    <row r="142">
      <c r="A142" s="94"/>
      <c r="B142" s="94"/>
      <c r="C142" s="94"/>
    </row>
    <row r="143">
      <c r="A143" s="140"/>
      <c r="B143" s="94"/>
      <c r="C143" s="94"/>
    </row>
    <row r="144">
      <c r="A144" s="140"/>
      <c r="B144" s="94"/>
      <c r="C144" s="94"/>
    </row>
    <row r="145">
      <c r="A145" s="140"/>
      <c r="B145" s="94"/>
      <c r="C145" s="94"/>
    </row>
    <row r="146">
      <c r="A146" s="140"/>
      <c r="B146" s="94"/>
      <c r="C146" s="94"/>
    </row>
    <row r="147">
      <c r="A147" s="140"/>
      <c r="B147" s="94"/>
      <c r="C147" s="94"/>
    </row>
    <row r="148">
      <c r="A148" s="140"/>
      <c r="B148" s="94"/>
      <c r="C148" s="94"/>
    </row>
    <row r="149">
      <c r="A149" s="94"/>
      <c r="B149" s="94"/>
      <c r="C149" s="94"/>
    </row>
    <row r="150">
      <c r="A150" s="140"/>
      <c r="B150" s="94"/>
      <c r="C150" s="94"/>
    </row>
    <row r="151">
      <c r="A151" s="94"/>
      <c r="B151" s="94"/>
      <c r="C151" s="94"/>
    </row>
    <row r="152">
      <c r="A152" s="140"/>
      <c r="B152" s="94"/>
      <c r="C152" s="94"/>
    </row>
    <row r="153">
      <c r="A153" s="140"/>
      <c r="B153" s="94"/>
      <c r="C153" s="94"/>
    </row>
    <row r="154">
      <c r="A154" s="140"/>
      <c r="B154" s="94"/>
      <c r="C154" s="94"/>
    </row>
    <row r="155">
      <c r="A155" s="140"/>
      <c r="B155" s="94"/>
      <c r="C155" s="94"/>
    </row>
    <row r="156">
      <c r="A156" s="140"/>
      <c r="B156" s="94"/>
      <c r="C156" s="94"/>
    </row>
    <row r="157">
      <c r="A157" s="140"/>
      <c r="B157" s="94"/>
      <c r="C157" s="94"/>
    </row>
    <row r="158">
      <c r="A158" s="140"/>
      <c r="B158" s="94"/>
      <c r="C158" s="94"/>
    </row>
    <row r="159">
      <c r="A159" s="140"/>
      <c r="B159" s="94"/>
      <c r="C159" s="94"/>
    </row>
    <row r="160">
      <c r="A160" s="140"/>
      <c r="B160" s="94"/>
      <c r="C160" s="94"/>
    </row>
    <row r="161">
      <c r="A161" s="140"/>
      <c r="B161" s="94"/>
      <c r="C161" s="94"/>
    </row>
    <row r="162">
      <c r="A162" s="140"/>
      <c r="B162" s="94"/>
      <c r="C162" s="94"/>
    </row>
    <row r="163">
      <c r="A163" s="140"/>
      <c r="B163" s="94"/>
      <c r="C163" s="94"/>
    </row>
    <row r="164">
      <c r="A164" s="140"/>
      <c r="B164" s="94"/>
      <c r="C164" s="94"/>
    </row>
    <row r="165">
      <c r="A165" s="140"/>
      <c r="B165" s="94"/>
      <c r="C165" s="94"/>
    </row>
    <row r="166">
      <c r="A166" s="140"/>
      <c r="B166" s="94"/>
      <c r="C166" s="94"/>
    </row>
    <row r="167">
      <c r="A167" s="140"/>
      <c r="B167" s="94"/>
      <c r="C167" s="94"/>
    </row>
    <row r="168">
      <c r="A168" s="140"/>
      <c r="B168" s="94"/>
      <c r="C168" s="94"/>
    </row>
    <row r="169">
      <c r="A169" s="140"/>
      <c r="B169" s="94"/>
      <c r="C169" s="94"/>
    </row>
    <row r="170">
      <c r="A170" s="140"/>
      <c r="B170" s="94"/>
      <c r="C170" s="94"/>
    </row>
    <row r="171">
      <c r="A171" s="94"/>
      <c r="B171" s="94"/>
      <c r="C171" s="94"/>
    </row>
    <row r="172">
      <c r="A172" s="140"/>
      <c r="B172" s="94"/>
      <c r="C172" s="94"/>
    </row>
    <row r="173">
      <c r="A173" s="94"/>
      <c r="B173" s="94"/>
      <c r="C173" s="94"/>
    </row>
    <row r="174">
      <c r="A174" s="140"/>
      <c r="B174" s="94"/>
      <c r="C174" s="94"/>
    </row>
    <row r="175">
      <c r="A175" s="140"/>
      <c r="B175" s="94"/>
      <c r="C175" s="94"/>
    </row>
    <row r="176">
      <c r="A176" s="140"/>
      <c r="B176" s="94"/>
      <c r="C176" s="94"/>
    </row>
    <row r="177">
      <c r="A177" s="140"/>
      <c r="B177" s="94"/>
      <c r="C177" s="94"/>
    </row>
    <row r="178">
      <c r="A178" s="140"/>
      <c r="B178" s="94"/>
      <c r="C178" s="94"/>
    </row>
    <row r="179">
      <c r="A179" s="140"/>
      <c r="B179" s="94"/>
      <c r="C179" s="94"/>
    </row>
    <row r="180">
      <c r="A180" s="140"/>
      <c r="B180" s="94"/>
      <c r="C180" s="94"/>
    </row>
    <row r="181">
      <c r="A181" s="140"/>
      <c r="B181" s="94"/>
      <c r="C181" s="94"/>
    </row>
    <row r="182">
      <c r="A182" s="140"/>
      <c r="B182" s="94"/>
      <c r="C182" s="94"/>
    </row>
    <row r="183">
      <c r="A183" s="140"/>
      <c r="B183" s="94"/>
      <c r="C183" s="94"/>
    </row>
    <row r="184">
      <c r="A184" s="140"/>
      <c r="B184" s="94"/>
      <c r="C184" s="94"/>
    </row>
    <row r="185">
      <c r="A185" s="140"/>
      <c r="B185" s="94"/>
      <c r="C185" s="94"/>
    </row>
    <row r="186">
      <c r="A186" s="140"/>
      <c r="B186" s="94"/>
      <c r="C186" s="94"/>
    </row>
    <row r="187">
      <c r="A187" s="140"/>
      <c r="B187" s="94"/>
      <c r="C187" s="94"/>
    </row>
    <row r="188">
      <c r="A188" s="140"/>
      <c r="B188" s="94"/>
      <c r="C188" s="94"/>
    </row>
    <row r="189">
      <c r="A189" s="140"/>
      <c r="B189" s="94"/>
      <c r="C189" s="94"/>
    </row>
    <row r="190">
      <c r="A190" s="140"/>
      <c r="B190" s="94"/>
      <c r="C190" s="94"/>
    </row>
    <row r="191">
      <c r="A191" s="140"/>
      <c r="B191" s="94"/>
      <c r="C191" s="94"/>
    </row>
    <row r="192">
      <c r="A192" s="140"/>
      <c r="B192" s="94"/>
      <c r="C192" s="94"/>
    </row>
    <row r="193">
      <c r="A193" s="140"/>
      <c r="B193" s="94"/>
      <c r="C193" s="94"/>
    </row>
    <row r="194">
      <c r="A194" s="140"/>
      <c r="B194" s="94"/>
      <c r="C194" s="94"/>
    </row>
    <row r="195">
      <c r="A195" s="140"/>
      <c r="B195" s="94"/>
      <c r="C195" s="94"/>
    </row>
    <row r="196">
      <c r="A196" s="140"/>
      <c r="B196" s="94"/>
      <c r="C196" s="94"/>
    </row>
    <row r="197">
      <c r="A197" s="140"/>
      <c r="B197" s="94"/>
      <c r="C197" s="94"/>
    </row>
    <row r="198">
      <c r="A198" s="140"/>
      <c r="B198" s="94"/>
      <c r="C198" s="94"/>
    </row>
    <row r="199">
      <c r="A199" s="140"/>
      <c r="B199" s="94"/>
      <c r="C199" s="94"/>
    </row>
    <row r="200">
      <c r="A200" s="140"/>
      <c r="B200" s="94"/>
      <c r="C200" s="94"/>
    </row>
    <row r="201">
      <c r="A201" s="140"/>
      <c r="B201" s="94"/>
      <c r="C201" s="94"/>
    </row>
    <row r="202">
      <c r="A202" s="140"/>
      <c r="B202" s="94"/>
      <c r="C202" s="94"/>
    </row>
    <row r="203">
      <c r="A203" s="140"/>
      <c r="B203" s="94"/>
      <c r="C203" s="94"/>
    </row>
    <row r="204">
      <c r="A204" s="140"/>
      <c r="B204" s="94"/>
      <c r="C204" s="94"/>
    </row>
    <row r="205">
      <c r="A205" s="140"/>
      <c r="B205" s="94"/>
      <c r="C205" s="94"/>
    </row>
    <row r="206">
      <c r="A206" s="140"/>
      <c r="B206" s="94"/>
      <c r="C206" s="94"/>
    </row>
    <row r="207">
      <c r="A207" s="140"/>
      <c r="B207" s="94"/>
      <c r="C207" s="94"/>
    </row>
    <row r="208">
      <c r="A208" s="140"/>
      <c r="B208" s="94"/>
      <c r="C208" s="94"/>
    </row>
    <row r="209">
      <c r="A209" s="140"/>
      <c r="B209" s="94"/>
      <c r="C209" s="94"/>
    </row>
    <row r="210">
      <c r="A210" s="140"/>
      <c r="B210" s="94"/>
      <c r="C210" s="94"/>
    </row>
    <row r="211">
      <c r="A211" s="140"/>
      <c r="B211" s="94"/>
      <c r="C211" s="94"/>
    </row>
    <row r="212">
      <c r="A212" s="140"/>
      <c r="B212" s="94"/>
      <c r="C212" s="94"/>
    </row>
    <row r="213">
      <c r="A213" s="140"/>
      <c r="B213" s="94"/>
      <c r="C213" s="94"/>
    </row>
    <row r="214">
      <c r="A214" s="140"/>
      <c r="B214" s="94"/>
      <c r="C214" s="94"/>
    </row>
    <row r="215">
      <c r="A215" s="140"/>
      <c r="B215" s="94"/>
      <c r="C215" s="94"/>
    </row>
    <row r="216">
      <c r="A216" s="140"/>
      <c r="B216" s="94"/>
      <c r="C216" s="94"/>
    </row>
    <row r="217">
      <c r="A217" s="140"/>
      <c r="B217" s="94"/>
      <c r="C217" s="94"/>
    </row>
    <row r="218">
      <c r="A218" s="140"/>
      <c r="B218" s="94"/>
      <c r="C218" s="94"/>
    </row>
    <row r="219">
      <c r="A219" s="140"/>
      <c r="B219" s="94"/>
      <c r="C219" s="94"/>
    </row>
    <row r="220">
      <c r="A220" s="140"/>
      <c r="B220" s="94"/>
      <c r="C220" s="94"/>
    </row>
    <row r="221">
      <c r="A221" s="140"/>
      <c r="B221" s="94"/>
      <c r="C221" s="94"/>
    </row>
    <row r="222">
      <c r="A222" s="140"/>
      <c r="B222" s="94"/>
      <c r="C222" s="94"/>
    </row>
    <row r="223">
      <c r="A223" s="140"/>
      <c r="B223" s="94"/>
      <c r="C223" s="94"/>
    </row>
    <row r="224">
      <c r="A224" s="140"/>
      <c r="B224" s="94"/>
      <c r="C224" s="94"/>
    </row>
    <row r="225">
      <c r="A225" s="140"/>
      <c r="B225" s="94"/>
      <c r="C225" s="94"/>
    </row>
    <row r="226">
      <c r="A226" s="140"/>
      <c r="B226" s="94"/>
      <c r="C226" s="94"/>
    </row>
    <row r="227">
      <c r="A227" s="140"/>
      <c r="B227" s="94"/>
      <c r="C227" s="94"/>
    </row>
    <row r="228">
      <c r="A228" s="140"/>
      <c r="B228" s="94"/>
      <c r="C228" s="94"/>
    </row>
    <row r="229">
      <c r="A229" s="140"/>
      <c r="B229" s="94"/>
      <c r="C229" s="94"/>
    </row>
    <row r="230">
      <c r="A230" s="140"/>
      <c r="B230" s="94"/>
      <c r="C230" s="94"/>
    </row>
    <row r="231">
      <c r="A231" s="140"/>
      <c r="B231" s="94"/>
      <c r="C231" s="94"/>
    </row>
    <row r="232">
      <c r="A232" s="140"/>
      <c r="B232" s="94"/>
      <c r="C232" s="94"/>
    </row>
    <row r="233">
      <c r="A233" s="140"/>
      <c r="B233" s="94"/>
      <c r="C233" s="94"/>
    </row>
    <row r="234">
      <c r="A234" s="140"/>
      <c r="B234" s="94"/>
      <c r="C234" s="94"/>
    </row>
    <row r="235">
      <c r="A235" s="140"/>
      <c r="B235" s="94"/>
      <c r="C235" s="94"/>
    </row>
    <row r="236">
      <c r="A236" s="140"/>
      <c r="B236" s="94"/>
      <c r="C236" s="94"/>
    </row>
    <row r="237">
      <c r="A237" s="140"/>
      <c r="B237" s="94"/>
      <c r="C237" s="94"/>
    </row>
    <row r="238">
      <c r="A238" s="140"/>
      <c r="B238" s="94"/>
      <c r="C238" s="94"/>
    </row>
    <row r="239">
      <c r="A239" s="141"/>
      <c r="B239" s="141"/>
      <c r="C239" s="141"/>
    </row>
    <row r="240">
      <c r="A240" s="140"/>
      <c r="B240" s="140"/>
      <c r="C240" s="140"/>
    </row>
    <row r="241">
      <c r="A241" s="140"/>
      <c r="B241" s="140"/>
      <c r="C241" s="140"/>
    </row>
    <row r="242">
      <c r="A242" s="140"/>
      <c r="B242" s="140"/>
      <c r="C242" s="140"/>
    </row>
    <row r="243">
      <c r="A243" s="140"/>
      <c r="B243" s="140"/>
      <c r="C243" s="140"/>
    </row>
    <row r="244">
      <c r="A244" s="140"/>
      <c r="B244" s="140"/>
      <c r="C244" s="140"/>
    </row>
    <row r="245">
      <c r="A245" s="140"/>
      <c r="B245" s="140"/>
      <c r="C245" s="140"/>
    </row>
    <row r="246">
      <c r="A246" s="140"/>
      <c r="B246" s="94"/>
      <c r="C246" s="94"/>
    </row>
    <row r="247">
      <c r="A247" s="140"/>
      <c r="B247" s="94"/>
      <c r="C247" s="94"/>
    </row>
    <row r="248">
      <c r="A248" s="140"/>
      <c r="B248" s="94"/>
      <c r="C248" s="94"/>
    </row>
    <row r="249">
      <c r="A249" s="140"/>
      <c r="B249" s="94"/>
      <c r="C249" s="94"/>
    </row>
    <row r="250">
      <c r="A250" s="140"/>
      <c r="B250" s="94"/>
      <c r="C250" s="94"/>
    </row>
    <row r="251">
      <c r="A251" s="140"/>
      <c r="B251" s="94"/>
      <c r="C251" s="94"/>
    </row>
    <row r="252">
      <c r="A252" s="140"/>
      <c r="B252" s="94"/>
      <c r="C252" s="94"/>
    </row>
    <row r="253">
      <c r="A253" s="140"/>
      <c r="B253" s="94"/>
      <c r="C253" s="94"/>
    </row>
    <row r="254">
      <c r="A254" s="140"/>
      <c r="B254" s="94"/>
      <c r="C254" s="94"/>
    </row>
    <row r="255">
      <c r="A255" s="140"/>
      <c r="B255" s="94"/>
      <c r="C255" s="94"/>
    </row>
    <row r="256">
      <c r="A256" s="140"/>
      <c r="B256" s="94"/>
      <c r="C256" s="94"/>
    </row>
    <row r="257">
      <c r="A257" s="140"/>
      <c r="B257" s="94"/>
      <c r="C257" s="94"/>
    </row>
    <row r="258">
      <c r="A258" s="140"/>
      <c r="B258" s="94"/>
      <c r="C258" s="94"/>
    </row>
    <row r="259">
      <c r="A259" s="140"/>
      <c r="B259" s="94"/>
      <c r="C259" s="94"/>
    </row>
    <row r="260">
      <c r="A260" s="94"/>
      <c r="B260" s="94"/>
      <c r="C260" s="94"/>
    </row>
    <row r="261">
      <c r="A261" s="140"/>
      <c r="B261" s="94"/>
      <c r="C261" s="94"/>
    </row>
  </sheetData>
  <hyperlinks>
    <hyperlink r:id="rId1" ref="D76"/>
    <hyperlink r:id="rId2" ref="D77"/>
    <hyperlink r:id="rId3" ref="D78"/>
    <hyperlink r:id="rId4" ref="D83"/>
    <hyperlink r:id="rId5" ref="D84"/>
    <hyperlink r:id="rId6" ref="D85"/>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30.13"/>
    <col customWidth="1" min="2" max="2" width="34.88"/>
    <col customWidth="1" min="3" max="3" width="26.25"/>
    <col customWidth="1" min="4" max="4" width="20.63"/>
    <col customWidth="1" min="5" max="5" width="39.38"/>
    <col customWidth="1" min="6" max="9" width="30.13"/>
    <col customWidth="1" min="10" max="10" width="40.25"/>
    <col customWidth="1" min="11" max="11" width="22.13"/>
    <col customWidth="1" min="12" max="12" width="28.0"/>
    <col customWidth="1" min="13" max="13" width="18.63"/>
    <col customWidth="1" min="14" max="14" width="21.13"/>
    <col customWidth="1" min="15" max="15" width="28.88"/>
  </cols>
  <sheetData>
    <row r="1">
      <c r="A1" s="68" t="s">
        <v>876</v>
      </c>
      <c r="D1" s="65"/>
      <c r="E1" s="65"/>
      <c r="F1" s="65"/>
      <c r="G1" s="65"/>
      <c r="H1" s="65"/>
      <c r="I1" s="65"/>
      <c r="J1" s="65"/>
    </row>
    <row r="2">
      <c r="A2" s="120" t="s">
        <v>13</v>
      </c>
      <c r="B2" s="121" t="s">
        <v>877</v>
      </c>
      <c r="C2" s="120" t="s">
        <v>878</v>
      </c>
      <c r="D2" s="121" t="s">
        <v>879</v>
      </c>
      <c r="E2" s="121" t="s">
        <v>880</v>
      </c>
      <c r="F2" s="121" t="s">
        <v>881</v>
      </c>
      <c r="G2" s="121" t="s">
        <v>882</v>
      </c>
      <c r="H2" s="121" t="s">
        <v>883</v>
      </c>
      <c r="I2" s="120" t="s">
        <v>884</v>
      </c>
      <c r="J2" s="120" t="s">
        <v>885</v>
      </c>
      <c r="K2" s="121" t="s">
        <v>886</v>
      </c>
      <c r="L2" s="121" t="s">
        <v>887</v>
      </c>
      <c r="M2" s="142" t="s">
        <v>888</v>
      </c>
      <c r="N2" s="142" t="s">
        <v>889</v>
      </c>
      <c r="O2" s="142" t="s">
        <v>890</v>
      </c>
    </row>
    <row r="3" ht="71.25" customHeight="1">
      <c r="A3" s="143" t="s">
        <v>891</v>
      </c>
      <c r="B3" s="144" t="s">
        <v>892</v>
      </c>
      <c r="C3" s="144" t="s">
        <v>893</v>
      </c>
      <c r="D3" s="145" t="s">
        <v>894</v>
      </c>
      <c r="E3" s="106" t="s">
        <v>895</v>
      </c>
      <c r="F3" s="106" t="s">
        <v>896</v>
      </c>
      <c r="G3" s="106" t="s">
        <v>896</v>
      </c>
      <c r="H3" s="48" t="s">
        <v>897</v>
      </c>
      <c r="I3" s="48" t="s">
        <v>898</v>
      </c>
      <c r="J3" s="48" t="s">
        <v>899</v>
      </c>
      <c r="K3" s="53" t="s">
        <v>900</v>
      </c>
      <c r="L3" s="53" t="s">
        <v>901</v>
      </c>
      <c r="M3" s="146" t="s">
        <v>902</v>
      </c>
      <c r="N3" s="147" t="s">
        <v>146</v>
      </c>
      <c r="O3" s="147" t="s">
        <v>903</v>
      </c>
    </row>
    <row r="4" ht="68.25" customHeight="1">
      <c r="A4" s="143" t="s">
        <v>904</v>
      </c>
      <c r="B4" s="148" t="s">
        <v>905</v>
      </c>
      <c r="C4" s="144" t="s">
        <v>906</v>
      </c>
      <c r="D4" s="145" t="s">
        <v>894</v>
      </c>
      <c r="E4" s="106" t="s">
        <v>896</v>
      </c>
      <c r="F4" s="106" t="s">
        <v>896</v>
      </c>
      <c r="G4" s="106" t="s">
        <v>896</v>
      </c>
      <c r="H4" s="48" t="s">
        <v>907</v>
      </c>
      <c r="I4" s="48" t="s">
        <v>908</v>
      </c>
      <c r="J4" s="48" t="s">
        <v>909</v>
      </c>
      <c r="K4" s="53" t="s">
        <v>910</v>
      </c>
      <c r="L4" s="53" t="s">
        <v>911</v>
      </c>
      <c r="M4" s="146" t="s">
        <v>912</v>
      </c>
      <c r="N4" s="147" t="s">
        <v>146</v>
      </c>
      <c r="O4" s="147" t="s">
        <v>913</v>
      </c>
    </row>
    <row r="5" ht="69.0" customHeight="1">
      <c r="A5" s="143" t="s">
        <v>914</v>
      </c>
      <c r="B5" s="144">
        <v>69.0</v>
      </c>
      <c r="C5" s="144">
        <f>69*12</f>
        <v>828</v>
      </c>
      <c r="D5" s="145" t="s">
        <v>894</v>
      </c>
      <c r="E5" s="106" t="s">
        <v>896</v>
      </c>
      <c r="F5" s="106" t="s">
        <v>896</v>
      </c>
      <c r="G5" s="106" t="s">
        <v>896</v>
      </c>
      <c r="H5" s="48" t="s">
        <v>915</v>
      </c>
      <c r="I5" s="48" t="s">
        <v>916</v>
      </c>
      <c r="J5" s="48" t="s">
        <v>917</v>
      </c>
      <c r="K5" s="149" t="s">
        <v>918</v>
      </c>
      <c r="L5" s="149" t="s">
        <v>919</v>
      </c>
      <c r="M5" s="146" t="s">
        <v>146</v>
      </c>
      <c r="N5" s="147" t="s">
        <v>146</v>
      </c>
      <c r="O5" s="147" t="s">
        <v>913</v>
      </c>
    </row>
    <row r="6" ht="67.5" customHeight="1">
      <c r="A6" s="143" t="s">
        <v>920</v>
      </c>
      <c r="B6" s="144" t="s">
        <v>921</v>
      </c>
      <c r="C6" s="144" t="s">
        <v>922</v>
      </c>
      <c r="D6" s="145" t="s">
        <v>894</v>
      </c>
      <c r="E6" s="106" t="s">
        <v>896</v>
      </c>
      <c r="F6" s="106" t="s">
        <v>896</v>
      </c>
      <c r="G6" s="106" t="s">
        <v>896</v>
      </c>
      <c r="H6" s="48" t="s">
        <v>907</v>
      </c>
      <c r="I6" s="48" t="s">
        <v>923</v>
      </c>
      <c r="J6" s="48" t="s">
        <v>924</v>
      </c>
      <c r="K6" s="53" t="s">
        <v>925</v>
      </c>
      <c r="L6" s="48" t="s">
        <v>926</v>
      </c>
      <c r="M6" s="146" t="s">
        <v>927</v>
      </c>
      <c r="N6" s="147" t="s">
        <v>146</v>
      </c>
      <c r="O6" s="147" t="s">
        <v>928</v>
      </c>
    </row>
    <row r="7" ht="72.0" customHeight="1">
      <c r="A7" s="143" t="s">
        <v>929</v>
      </c>
      <c r="B7" s="58" t="s">
        <v>930</v>
      </c>
      <c r="C7" s="58" t="s">
        <v>931</v>
      </c>
      <c r="D7" s="145" t="s">
        <v>894</v>
      </c>
      <c r="E7" s="106" t="s">
        <v>896</v>
      </c>
      <c r="F7" s="106" t="s">
        <v>896</v>
      </c>
      <c r="G7" s="106" t="s">
        <v>896</v>
      </c>
      <c r="H7" s="48" t="s">
        <v>146</v>
      </c>
      <c r="I7" s="48" t="s">
        <v>932</v>
      </c>
      <c r="J7" s="48" t="s">
        <v>933</v>
      </c>
      <c r="K7" s="53" t="s">
        <v>934</v>
      </c>
      <c r="L7" s="5" t="s">
        <v>935</v>
      </c>
      <c r="M7" s="146" t="s">
        <v>936</v>
      </c>
      <c r="N7" s="147" t="s">
        <v>937</v>
      </c>
      <c r="O7" s="147" t="s">
        <v>938</v>
      </c>
    </row>
    <row r="8">
      <c r="A8" s="55" t="s">
        <v>939</v>
      </c>
      <c r="B8" s="150" t="s">
        <v>940</v>
      </c>
      <c r="C8" s="54"/>
      <c r="D8" s="51"/>
      <c r="E8" s="51"/>
      <c r="F8" s="51"/>
      <c r="G8" s="51"/>
      <c r="H8" s="51"/>
      <c r="I8" s="51"/>
      <c r="J8" s="51"/>
      <c r="K8" s="54"/>
      <c r="L8" s="54"/>
      <c r="O8" s="54"/>
    </row>
    <row r="9">
      <c r="A9" s="48" t="s">
        <v>941</v>
      </c>
      <c r="B9" s="48" t="s">
        <v>942</v>
      </c>
      <c r="C9" s="54"/>
      <c r="D9" s="51"/>
      <c r="E9" s="51"/>
      <c r="F9" s="51"/>
      <c r="G9" s="51"/>
      <c r="H9" s="51"/>
      <c r="I9" s="51"/>
      <c r="J9" s="51"/>
      <c r="K9" s="54"/>
      <c r="L9" s="54"/>
      <c r="O9" s="54"/>
    </row>
    <row r="10">
      <c r="A10" s="48" t="s">
        <v>943</v>
      </c>
      <c r="B10" s="48" t="s">
        <v>944</v>
      </c>
      <c r="C10" s="54"/>
      <c r="D10" s="51"/>
      <c r="E10" s="51"/>
      <c r="F10" s="51"/>
      <c r="G10" s="51"/>
      <c r="H10" s="51"/>
      <c r="I10" s="51"/>
      <c r="J10" s="51"/>
      <c r="K10" s="54"/>
      <c r="L10" s="54"/>
      <c r="O10" s="54"/>
    </row>
    <row r="11">
      <c r="A11" s="48" t="s">
        <v>945</v>
      </c>
      <c r="B11" s="48" t="s">
        <v>946</v>
      </c>
      <c r="C11" s="54"/>
      <c r="D11" s="51"/>
      <c r="E11" s="51"/>
      <c r="F11" s="51"/>
      <c r="G11" s="51"/>
      <c r="H11" s="51"/>
      <c r="I11" s="51"/>
      <c r="J11" s="51"/>
      <c r="K11" s="54"/>
      <c r="L11" s="54"/>
      <c r="O11" s="54"/>
    </row>
    <row r="12">
      <c r="A12" s="55" t="s">
        <v>947</v>
      </c>
      <c r="B12" s="54"/>
      <c r="C12" s="54"/>
      <c r="D12" s="51"/>
      <c r="E12" s="51"/>
      <c r="F12" s="51"/>
      <c r="G12" s="51"/>
      <c r="H12" s="51"/>
      <c r="I12" s="51"/>
      <c r="J12" s="51"/>
      <c r="K12" s="54"/>
      <c r="L12" s="54"/>
      <c r="O12" s="54"/>
    </row>
    <row r="13">
      <c r="A13" s="53" t="s">
        <v>948</v>
      </c>
      <c r="B13" s="54"/>
      <c r="C13" s="54"/>
      <c r="D13" s="51"/>
      <c r="E13" s="51"/>
      <c r="F13" s="51"/>
      <c r="G13" s="51"/>
      <c r="H13" s="51"/>
      <c r="I13" s="51"/>
      <c r="J13" s="51"/>
      <c r="K13" s="54"/>
      <c r="L13" s="54"/>
      <c r="O13" s="54"/>
    </row>
    <row r="14">
      <c r="A14" s="54"/>
      <c r="B14" s="54"/>
      <c r="C14" s="54"/>
      <c r="D14" s="51"/>
      <c r="E14" s="51"/>
      <c r="F14" s="51"/>
      <c r="G14" s="51"/>
      <c r="H14" s="51"/>
      <c r="I14" s="51"/>
      <c r="J14" s="51"/>
      <c r="K14" s="54"/>
      <c r="L14" s="54"/>
      <c r="O14" s="54"/>
    </row>
    <row r="15">
      <c r="A15" s="48" t="s">
        <v>949</v>
      </c>
      <c r="B15" s="48" t="s">
        <v>950</v>
      </c>
      <c r="C15" s="54"/>
      <c r="D15" s="51"/>
      <c r="E15" s="51"/>
      <c r="F15" s="51"/>
      <c r="G15" s="51"/>
      <c r="H15" s="51"/>
      <c r="I15" s="51"/>
      <c r="J15" s="51"/>
      <c r="K15" s="54"/>
      <c r="L15" s="54"/>
      <c r="O15" s="54"/>
    </row>
    <row r="16">
      <c r="A16" s="48" t="s">
        <v>951</v>
      </c>
      <c r="B16" s="48" t="s">
        <v>952</v>
      </c>
      <c r="C16" s="54"/>
      <c r="D16" s="51"/>
      <c r="E16" s="51"/>
      <c r="F16" s="51"/>
      <c r="G16" s="51"/>
      <c r="H16" s="51"/>
      <c r="I16" s="51"/>
      <c r="J16" s="51"/>
      <c r="K16" s="54"/>
      <c r="L16" s="54"/>
      <c r="O16" s="54"/>
    </row>
    <row r="17">
      <c r="A17" s="48" t="s">
        <v>953</v>
      </c>
      <c r="B17" s="48" t="s">
        <v>954</v>
      </c>
      <c r="C17" s="54"/>
      <c r="D17" s="51"/>
      <c r="E17" s="51"/>
      <c r="F17" s="51"/>
      <c r="G17" s="51"/>
      <c r="H17" s="51"/>
      <c r="I17" s="51"/>
      <c r="J17" s="51"/>
      <c r="K17" s="54"/>
      <c r="L17" s="54"/>
      <c r="O17" s="54"/>
    </row>
    <row r="18">
      <c r="A18" s="48" t="s">
        <v>955</v>
      </c>
      <c r="B18" s="48" t="s">
        <v>956</v>
      </c>
      <c r="C18" s="54"/>
      <c r="D18" s="51"/>
      <c r="E18" s="51"/>
      <c r="F18" s="51"/>
      <c r="G18" s="51"/>
      <c r="H18" s="51"/>
      <c r="I18" s="51"/>
      <c r="J18" s="51"/>
      <c r="K18" s="54"/>
      <c r="L18" s="54"/>
      <c r="O18" s="54"/>
    </row>
    <row r="19">
      <c r="A19" s="48" t="s">
        <v>957</v>
      </c>
      <c r="B19" s="48" t="s">
        <v>958</v>
      </c>
      <c r="C19" s="54"/>
      <c r="D19" s="51"/>
      <c r="E19" s="51"/>
      <c r="F19" s="51"/>
      <c r="G19" s="51"/>
      <c r="H19" s="51"/>
      <c r="I19" s="51"/>
      <c r="J19" s="51"/>
      <c r="K19" s="54"/>
      <c r="L19" s="54"/>
      <c r="O19" s="54"/>
    </row>
    <row r="20">
      <c r="A20" s="54"/>
      <c r="B20" s="54"/>
      <c r="C20" s="54"/>
      <c r="D20" s="51"/>
      <c r="E20" s="51"/>
      <c r="F20" s="51"/>
      <c r="G20" s="51"/>
      <c r="H20" s="51"/>
      <c r="I20" s="51"/>
      <c r="J20" s="51"/>
      <c r="K20" s="54"/>
      <c r="L20" s="54"/>
      <c r="O20" s="54"/>
    </row>
    <row r="21">
      <c r="A21" s="114" t="s">
        <v>959</v>
      </c>
      <c r="B21" s="151"/>
      <c r="C21" s="152"/>
      <c r="D21" s="152"/>
      <c r="E21" s="152"/>
      <c r="F21" s="152"/>
      <c r="G21" s="152"/>
      <c r="H21" s="152"/>
      <c r="I21" s="152"/>
      <c r="J21" s="152"/>
      <c r="K21" s="151"/>
      <c r="L21" s="151"/>
      <c r="M21" s="94"/>
      <c r="O21" s="54"/>
    </row>
    <row r="22">
      <c r="A22" s="153" t="s">
        <v>960</v>
      </c>
      <c r="B22" s="153" t="s">
        <v>961</v>
      </c>
      <c r="C22" s="153" t="s">
        <v>25</v>
      </c>
      <c r="D22" s="154"/>
      <c r="E22" s="154"/>
      <c r="F22" s="154"/>
      <c r="G22" s="154"/>
      <c r="H22" s="154"/>
      <c r="I22" s="154"/>
      <c r="J22" s="146"/>
      <c r="K22" s="146"/>
      <c r="L22" s="146"/>
      <c r="M22" s="155"/>
      <c r="O22" s="54"/>
    </row>
    <row r="23">
      <c r="A23" s="156" t="s">
        <v>962</v>
      </c>
      <c r="B23" s="156" t="s">
        <v>963</v>
      </c>
      <c r="C23" s="93" t="s">
        <v>964</v>
      </c>
      <c r="D23" s="157"/>
      <c r="E23" s="157"/>
      <c r="F23" s="157"/>
      <c r="G23" s="157"/>
      <c r="H23" s="157"/>
      <c r="I23" s="158"/>
      <c r="J23" s="146"/>
      <c r="K23" s="146"/>
      <c r="L23" s="146"/>
      <c r="M23" s="155"/>
      <c r="O23" s="54"/>
    </row>
    <row r="24">
      <c r="A24" s="156" t="s">
        <v>965</v>
      </c>
      <c r="B24" s="156" t="s">
        <v>966</v>
      </c>
      <c r="C24" s="93" t="s">
        <v>967</v>
      </c>
      <c r="H24" s="157"/>
      <c r="I24" s="158"/>
      <c r="J24" s="146"/>
      <c r="K24" s="146"/>
      <c r="L24" s="146"/>
      <c r="M24" s="155"/>
      <c r="O24" s="54"/>
    </row>
    <row r="25">
      <c r="A25" s="156" t="s">
        <v>968</v>
      </c>
      <c r="B25" s="156" t="s">
        <v>969</v>
      </c>
      <c r="C25" s="159" t="s">
        <v>970</v>
      </c>
      <c r="H25" s="157"/>
      <c r="I25" s="158"/>
      <c r="J25" s="146"/>
      <c r="K25" s="146"/>
      <c r="L25" s="146"/>
      <c r="M25" s="155"/>
      <c r="O25" s="54"/>
    </row>
    <row r="26">
      <c r="A26" s="156" t="s">
        <v>971</v>
      </c>
      <c r="B26" s="156" t="s">
        <v>972</v>
      </c>
      <c r="C26" s="93" t="s">
        <v>973</v>
      </c>
      <c r="H26" s="157"/>
      <c r="I26" s="158"/>
      <c r="J26" s="146"/>
      <c r="K26" s="146"/>
      <c r="L26" s="146"/>
      <c r="M26" s="155"/>
      <c r="O26" s="54"/>
    </row>
    <row r="27">
      <c r="A27" s="156" t="s">
        <v>974</v>
      </c>
      <c r="B27" s="156" t="s">
        <v>975</v>
      </c>
      <c r="C27" s="159" t="s">
        <v>976</v>
      </c>
      <c r="H27" s="157"/>
      <c r="I27" s="158"/>
      <c r="J27" s="146"/>
      <c r="K27" s="146"/>
      <c r="L27" s="146"/>
      <c r="M27" s="155"/>
      <c r="O27" s="54"/>
    </row>
    <row r="28">
      <c r="H28" s="65"/>
      <c r="I28" s="65"/>
      <c r="J28" s="65"/>
      <c r="O28" s="54"/>
    </row>
    <row r="29">
      <c r="H29" s="65"/>
      <c r="I29" s="65"/>
      <c r="J29" s="65"/>
      <c r="O29" s="54"/>
    </row>
    <row r="30">
      <c r="D30" s="65"/>
      <c r="E30" s="65"/>
      <c r="F30" s="65"/>
      <c r="G30" s="65"/>
      <c r="H30" s="65"/>
      <c r="I30" s="65"/>
      <c r="J30" s="65"/>
      <c r="O30" s="54"/>
    </row>
    <row r="31">
      <c r="G31" s="65"/>
      <c r="H31" s="65"/>
      <c r="I31" s="65"/>
      <c r="J31" s="65"/>
      <c r="O31" s="54"/>
    </row>
    <row r="32">
      <c r="G32" s="65"/>
      <c r="H32" s="65"/>
      <c r="I32" s="65"/>
      <c r="J32" s="65"/>
      <c r="O32" s="54"/>
    </row>
    <row r="33">
      <c r="G33" s="65"/>
      <c r="H33" s="65"/>
      <c r="I33" s="65"/>
      <c r="J33" s="65"/>
      <c r="O33" s="54"/>
    </row>
    <row r="34">
      <c r="G34" s="65"/>
      <c r="H34" s="65"/>
      <c r="I34" s="65"/>
      <c r="J34" s="65"/>
      <c r="O34" s="54"/>
    </row>
    <row r="35">
      <c r="G35" s="65"/>
      <c r="H35" s="65"/>
      <c r="I35" s="65"/>
      <c r="J35" s="65"/>
      <c r="O35" s="54"/>
    </row>
    <row r="36">
      <c r="G36" s="65"/>
      <c r="H36" s="65"/>
      <c r="I36" s="65"/>
      <c r="J36" s="65"/>
      <c r="O36" s="54"/>
    </row>
    <row r="37">
      <c r="G37" s="65"/>
      <c r="H37" s="65"/>
      <c r="I37" s="65"/>
      <c r="J37" s="65"/>
      <c r="O37" s="54"/>
    </row>
    <row r="38">
      <c r="G38" s="65"/>
      <c r="H38" s="65"/>
      <c r="I38" s="65"/>
      <c r="J38" s="65"/>
      <c r="O38" s="54"/>
    </row>
    <row r="39">
      <c r="G39" s="65"/>
      <c r="H39" s="65"/>
      <c r="I39" s="65"/>
      <c r="J39" s="65"/>
      <c r="O39" s="54"/>
    </row>
    <row r="40">
      <c r="D40" s="65"/>
      <c r="E40" s="65"/>
      <c r="F40" s="65"/>
      <c r="G40" s="65"/>
      <c r="H40" s="65"/>
      <c r="I40" s="65"/>
      <c r="J40" s="65"/>
      <c r="O40" s="54"/>
    </row>
    <row r="41">
      <c r="D41" s="65"/>
      <c r="E41" s="65"/>
      <c r="F41" s="65"/>
      <c r="G41" s="65"/>
      <c r="H41" s="65"/>
      <c r="I41" s="65"/>
      <c r="J41" s="65"/>
      <c r="O41" s="54"/>
    </row>
    <row r="42">
      <c r="D42" s="65"/>
      <c r="E42" s="65"/>
      <c r="F42" s="65"/>
      <c r="G42" s="65"/>
      <c r="H42" s="65"/>
      <c r="I42" s="65"/>
      <c r="J42" s="65"/>
      <c r="O42" s="54"/>
    </row>
    <row r="43">
      <c r="D43" s="65"/>
      <c r="E43" s="65"/>
      <c r="F43" s="65"/>
      <c r="G43" s="65"/>
      <c r="H43" s="65"/>
      <c r="I43" s="65"/>
      <c r="J43" s="65"/>
      <c r="O43" s="54"/>
    </row>
    <row r="44">
      <c r="D44" s="65"/>
      <c r="E44" s="65"/>
      <c r="F44" s="65"/>
      <c r="G44" s="65"/>
      <c r="H44" s="65"/>
      <c r="I44" s="65"/>
      <c r="J44" s="65"/>
      <c r="O44" s="54"/>
    </row>
    <row r="45">
      <c r="D45" s="65"/>
      <c r="E45" s="65"/>
      <c r="F45" s="65"/>
      <c r="G45" s="65"/>
      <c r="H45" s="65"/>
      <c r="I45" s="65"/>
      <c r="J45" s="65"/>
      <c r="O45" s="54"/>
    </row>
    <row r="46">
      <c r="D46" s="65"/>
      <c r="E46" s="65"/>
      <c r="F46" s="65"/>
      <c r="G46" s="65"/>
      <c r="H46" s="65"/>
      <c r="I46" s="65"/>
      <c r="J46" s="65"/>
      <c r="O46" s="54"/>
    </row>
    <row r="47">
      <c r="D47" s="65"/>
      <c r="E47" s="65"/>
      <c r="F47" s="65"/>
      <c r="G47" s="65"/>
      <c r="H47" s="65"/>
      <c r="I47" s="65"/>
      <c r="J47" s="65"/>
      <c r="O47" s="54"/>
    </row>
    <row r="48">
      <c r="D48" s="65"/>
      <c r="E48" s="65"/>
      <c r="F48" s="65"/>
      <c r="G48" s="65"/>
      <c r="H48" s="65"/>
      <c r="I48" s="65"/>
      <c r="J48" s="65"/>
      <c r="O48" s="54"/>
    </row>
    <row r="49">
      <c r="D49" s="65"/>
      <c r="E49" s="65"/>
      <c r="F49" s="65"/>
      <c r="G49" s="65"/>
      <c r="H49" s="65"/>
      <c r="I49" s="65"/>
      <c r="J49" s="65"/>
      <c r="O49" s="54"/>
    </row>
    <row r="50">
      <c r="D50" s="65"/>
      <c r="E50" s="65"/>
      <c r="F50" s="65"/>
      <c r="G50" s="65"/>
      <c r="H50" s="65"/>
      <c r="I50" s="65"/>
      <c r="J50" s="65"/>
      <c r="O50" s="54"/>
    </row>
    <row r="51">
      <c r="D51" s="65"/>
      <c r="E51" s="65"/>
      <c r="F51" s="65"/>
      <c r="G51" s="65"/>
      <c r="H51" s="65"/>
      <c r="I51" s="65"/>
      <c r="J51" s="65"/>
      <c r="O51" s="54"/>
    </row>
    <row r="52">
      <c r="D52" s="65"/>
      <c r="E52" s="65"/>
      <c r="F52" s="65"/>
      <c r="G52" s="65"/>
      <c r="H52" s="65"/>
      <c r="I52" s="65"/>
      <c r="J52" s="65"/>
      <c r="O52" s="54"/>
    </row>
    <row r="53">
      <c r="D53" s="65"/>
      <c r="E53" s="65"/>
      <c r="F53" s="65"/>
      <c r="G53" s="65"/>
      <c r="H53" s="65"/>
      <c r="I53" s="65"/>
      <c r="J53" s="65"/>
      <c r="O53" s="54"/>
    </row>
    <row r="54">
      <c r="D54" s="65"/>
      <c r="E54" s="65"/>
      <c r="F54" s="65"/>
      <c r="G54" s="65"/>
      <c r="H54" s="65"/>
      <c r="I54" s="65"/>
      <c r="J54" s="65"/>
      <c r="O54" s="54"/>
    </row>
    <row r="55">
      <c r="D55" s="65"/>
      <c r="E55" s="65"/>
      <c r="F55" s="65"/>
      <c r="G55" s="65"/>
      <c r="H55" s="65"/>
      <c r="I55" s="65"/>
      <c r="J55" s="65"/>
      <c r="O55" s="54"/>
    </row>
    <row r="56">
      <c r="D56" s="65"/>
      <c r="E56" s="65"/>
      <c r="F56" s="65"/>
      <c r="G56" s="65"/>
      <c r="H56" s="65"/>
      <c r="I56" s="65"/>
      <c r="J56" s="65"/>
      <c r="O56" s="54"/>
    </row>
    <row r="57">
      <c r="D57" s="65"/>
      <c r="E57" s="65"/>
      <c r="F57" s="65"/>
      <c r="G57" s="65"/>
      <c r="H57" s="65"/>
      <c r="I57" s="65"/>
      <c r="J57" s="65"/>
      <c r="O57" s="54"/>
    </row>
    <row r="58">
      <c r="D58" s="65"/>
      <c r="E58" s="65"/>
      <c r="F58" s="65"/>
      <c r="G58" s="65"/>
      <c r="H58" s="65"/>
      <c r="I58" s="65"/>
      <c r="J58" s="65"/>
      <c r="O58" s="54"/>
    </row>
    <row r="59">
      <c r="D59" s="65"/>
      <c r="E59" s="65"/>
      <c r="F59" s="65"/>
      <c r="G59" s="65"/>
      <c r="H59" s="65"/>
      <c r="I59" s="65"/>
      <c r="J59" s="65"/>
      <c r="O59" s="54"/>
    </row>
    <row r="60">
      <c r="D60" s="65"/>
      <c r="E60" s="65"/>
      <c r="F60" s="65"/>
      <c r="G60" s="65"/>
      <c r="H60" s="65"/>
      <c r="I60" s="65"/>
      <c r="J60" s="65"/>
      <c r="O60" s="54"/>
    </row>
    <row r="61">
      <c r="D61" s="65"/>
      <c r="E61" s="65"/>
      <c r="F61" s="65"/>
      <c r="G61" s="65"/>
      <c r="H61" s="65"/>
      <c r="I61" s="65"/>
      <c r="J61" s="65"/>
      <c r="O61" s="54"/>
    </row>
    <row r="62">
      <c r="D62" s="65"/>
      <c r="E62" s="65"/>
      <c r="F62" s="65"/>
      <c r="G62" s="65"/>
      <c r="H62" s="65"/>
      <c r="I62" s="65"/>
      <c r="J62" s="65"/>
      <c r="O62" s="54"/>
    </row>
    <row r="63">
      <c r="D63" s="65"/>
      <c r="E63" s="65"/>
      <c r="F63" s="65"/>
      <c r="G63" s="65"/>
      <c r="H63" s="65"/>
      <c r="I63" s="65"/>
      <c r="J63" s="65"/>
      <c r="O63" s="54"/>
    </row>
    <row r="64">
      <c r="D64" s="65"/>
      <c r="E64" s="65"/>
      <c r="F64" s="65"/>
      <c r="G64" s="65"/>
      <c r="H64" s="65"/>
      <c r="I64" s="65"/>
      <c r="J64" s="65"/>
      <c r="O64" s="54"/>
    </row>
    <row r="65">
      <c r="D65" s="65"/>
      <c r="E65" s="65"/>
      <c r="F65" s="65"/>
      <c r="G65" s="65"/>
      <c r="H65" s="65"/>
      <c r="I65" s="65"/>
      <c r="J65" s="65"/>
      <c r="O65" s="54"/>
    </row>
    <row r="66">
      <c r="D66" s="65"/>
      <c r="E66" s="65"/>
      <c r="F66" s="65"/>
      <c r="G66" s="65"/>
      <c r="H66" s="65"/>
      <c r="I66" s="65"/>
      <c r="J66" s="65"/>
      <c r="O66" s="54"/>
    </row>
    <row r="67">
      <c r="D67" s="65"/>
      <c r="E67" s="65"/>
      <c r="F67" s="65"/>
      <c r="G67" s="65"/>
      <c r="H67" s="65"/>
      <c r="I67" s="65"/>
      <c r="J67" s="65"/>
      <c r="O67" s="54"/>
    </row>
    <row r="68">
      <c r="D68" s="65"/>
      <c r="E68" s="65"/>
      <c r="F68" s="65"/>
      <c r="G68" s="65"/>
      <c r="H68" s="65"/>
      <c r="I68" s="65"/>
      <c r="J68" s="65"/>
      <c r="O68" s="54"/>
    </row>
    <row r="69">
      <c r="D69" s="65"/>
      <c r="E69" s="65"/>
      <c r="F69" s="65"/>
      <c r="G69" s="65"/>
      <c r="H69" s="65"/>
      <c r="I69" s="65"/>
      <c r="J69" s="65"/>
      <c r="O69" s="54"/>
    </row>
    <row r="70">
      <c r="D70" s="65"/>
      <c r="E70" s="65"/>
      <c r="F70" s="65"/>
      <c r="G70" s="65"/>
      <c r="H70" s="65"/>
      <c r="I70" s="65"/>
      <c r="J70" s="65"/>
      <c r="O70" s="54"/>
    </row>
    <row r="71">
      <c r="D71" s="65"/>
      <c r="E71" s="65"/>
      <c r="F71" s="65"/>
      <c r="G71" s="65"/>
      <c r="H71" s="65"/>
      <c r="I71" s="65"/>
      <c r="J71" s="65"/>
      <c r="O71" s="54"/>
    </row>
    <row r="72">
      <c r="D72" s="65"/>
      <c r="E72" s="65"/>
      <c r="F72" s="65"/>
      <c r="G72" s="65"/>
      <c r="H72" s="65"/>
      <c r="I72" s="65"/>
      <c r="J72" s="65"/>
      <c r="O72" s="54"/>
    </row>
    <row r="73">
      <c r="D73" s="65"/>
      <c r="E73" s="65"/>
      <c r="F73" s="65"/>
      <c r="G73" s="65"/>
      <c r="H73" s="65"/>
      <c r="I73" s="65"/>
      <c r="J73" s="65"/>
      <c r="O73" s="54"/>
    </row>
    <row r="74">
      <c r="D74" s="65"/>
      <c r="E74" s="65"/>
      <c r="F74" s="65"/>
      <c r="G74" s="65"/>
      <c r="H74" s="65"/>
      <c r="I74" s="65"/>
      <c r="J74" s="65"/>
      <c r="O74" s="54"/>
    </row>
    <row r="75">
      <c r="D75" s="65"/>
      <c r="E75" s="65"/>
      <c r="F75" s="65"/>
      <c r="G75" s="65"/>
      <c r="H75" s="65"/>
      <c r="I75" s="65"/>
      <c r="J75" s="65"/>
      <c r="O75" s="54"/>
    </row>
    <row r="76">
      <c r="D76" s="65"/>
      <c r="E76" s="65"/>
      <c r="F76" s="65"/>
      <c r="G76" s="65"/>
      <c r="H76" s="65"/>
      <c r="I76" s="65"/>
      <c r="J76" s="65"/>
      <c r="O76" s="54"/>
    </row>
    <row r="77">
      <c r="D77" s="65"/>
      <c r="E77" s="65"/>
      <c r="F77" s="65"/>
      <c r="G77" s="65"/>
      <c r="H77" s="65"/>
      <c r="I77" s="65"/>
      <c r="J77" s="65"/>
      <c r="O77" s="54"/>
    </row>
    <row r="78">
      <c r="D78" s="65"/>
      <c r="E78" s="65"/>
      <c r="F78" s="65"/>
      <c r="G78" s="65"/>
      <c r="H78" s="65"/>
      <c r="I78" s="65"/>
      <c r="J78" s="65"/>
      <c r="O78" s="54"/>
    </row>
    <row r="79">
      <c r="D79" s="65"/>
      <c r="E79" s="65"/>
      <c r="F79" s="65"/>
      <c r="G79" s="65"/>
      <c r="H79" s="65"/>
      <c r="I79" s="65"/>
      <c r="J79" s="65"/>
      <c r="O79" s="54"/>
    </row>
    <row r="80">
      <c r="D80" s="65"/>
      <c r="E80" s="65"/>
      <c r="F80" s="65"/>
      <c r="G80" s="65"/>
      <c r="H80" s="65"/>
      <c r="I80" s="65"/>
      <c r="J80" s="65"/>
      <c r="O80" s="54"/>
    </row>
    <row r="81">
      <c r="D81" s="65"/>
      <c r="E81" s="65"/>
      <c r="F81" s="65"/>
      <c r="G81" s="65"/>
      <c r="H81" s="65"/>
      <c r="I81" s="65"/>
      <c r="J81" s="65"/>
      <c r="O81" s="54"/>
    </row>
    <row r="82">
      <c r="D82" s="65"/>
      <c r="E82" s="65"/>
      <c r="F82" s="65"/>
      <c r="G82" s="65"/>
      <c r="H82" s="65"/>
      <c r="I82" s="65"/>
      <c r="J82" s="65"/>
      <c r="O82" s="54"/>
    </row>
    <row r="83">
      <c r="D83" s="65"/>
      <c r="E83" s="65"/>
      <c r="F83" s="65"/>
      <c r="G83" s="65"/>
      <c r="H83" s="65"/>
      <c r="I83" s="65"/>
      <c r="J83" s="65"/>
      <c r="O83" s="54"/>
    </row>
    <row r="84">
      <c r="D84" s="65"/>
      <c r="E84" s="65"/>
      <c r="F84" s="65"/>
      <c r="G84" s="65"/>
      <c r="H84" s="65"/>
      <c r="I84" s="65"/>
      <c r="J84" s="65"/>
      <c r="O84" s="54"/>
    </row>
    <row r="85">
      <c r="D85" s="65"/>
      <c r="E85" s="65"/>
      <c r="F85" s="65"/>
      <c r="G85" s="65"/>
      <c r="H85" s="65"/>
      <c r="I85" s="65"/>
      <c r="J85" s="65"/>
      <c r="O85" s="54"/>
    </row>
    <row r="86">
      <c r="D86" s="65"/>
      <c r="E86" s="65"/>
      <c r="F86" s="65"/>
      <c r="G86" s="65"/>
      <c r="H86" s="65"/>
      <c r="I86" s="65"/>
      <c r="J86" s="65"/>
      <c r="O86" s="54"/>
    </row>
    <row r="87">
      <c r="D87" s="65"/>
      <c r="E87" s="65"/>
      <c r="F87" s="65"/>
      <c r="G87" s="65"/>
      <c r="H87" s="65"/>
      <c r="I87" s="65"/>
      <c r="J87" s="65"/>
      <c r="O87" s="54"/>
    </row>
    <row r="88">
      <c r="D88" s="65"/>
      <c r="E88" s="65"/>
      <c r="F88" s="65"/>
      <c r="G88" s="65"/>
      <c r="H88" s="65"/>
      <c r="I88" s="65"/>
      <c r="J88" s="65"/>
      <c r="O88" s="54"/>
    </row>
    <row r="89">
      <c r="D89" s="65"/>
      <c r="E89" s="65"/>
      <c r="F89" s="65"/>
      <c r="G89" s="65"/>
      <c r="H89" s="65"/>
      <c r="I89" s="65"/>
      <c r="J89" s="65"/>
      <c r="O89" s="54"/>
    </row>
    <row r="90">
      <c r="D90" s="65"/>
      <c r="E90" s="65"/>
      <c r="F90" s="65"/>
      <c r="G90" s="65"/>
      <c r="H90" s="65"/>
      <c r="I90" s="65"/>
      <c r="J90" s="65"/>
      <c r="O90" s="54"/>
    </row>
    <row r="91">
      <c r="D91" s="65"/>
      <c r="E91" s="65"/>
      <c r="F91" s="65"/>
      <c r="G91" s="65"/>
      <c r="H91" s="65"/>
      <c r="I91" s="65"/>
      <c r="J91" s="65"/>
      <c r="O91" s="54"/>
    </row>
    <row r="92">
      <c r="D92" s="65"/>
      <c r="E92" s="65"/>
      <c r="F92" s="65"/>
      <c r="G92" s="65"/>
      <c r="H92" s="65"/>
      <c r="I92" s="65"/>
      <c r="J92" s="65"/>
      <c r="O92" s="54"/>
    </row>
    <row r="93">
      <c r="D93" s="65"/>
      <c r="E93" s="65"/>
      <c r="F93" s="65"/>
      <c r="G93" s="65"/>
      <c r="H93" s="65"/>
      <c r="I93" s="65"/>
      <c r="J93" s="65"/>
      <c r="O93" s="54"/>
    </row>
    <row r="94">
      <c r="D94" s="65"/>
      <c r="E94" s="65"/>
      <c r="F94" s="65"/>
      <c r="G94" s="65"/>
      <c r="H94" s="65"/>
      <c r="I94" s="65"/>
      <c r="J94" s="65"/>
      <c r="O94" s="54"/>
    </row>
    <row r="95">
      <c r="D95" s="65"/>
      <c r="E95" s="65"/>
      <c r="F95" s="65"/>
      <c r="G95" s="65"/>
      <c r="H95" s="65"/>
      <c r="I95" s="65"/>
      <c r="J95" s="65"/>
      <c r="O95" s="54"/>
    </row>
    <row r="96">
      <c r="D96" s="65"/>
      <c r="E96" s="65"/>
      <c r="F96" s="65"/>
      <c r="G96" s="65"/>
      <c r="H96" s="65"/>
      <c r="I96" s="65"/>
      <c r="J96" s="65"/>
      <c r="O96" s="54"/>
    </row>
    <row r="97">
      <c r="D97" s="65"/>
      <c r="E97" s="65"/>
      <c r="F97" s="65"/>
      <c r="G97" s="65"/>
      <c r="H97" s="65"/>
      <c r="I97" s="65"/>
      <c r="J97" s="65"/>
      <c r="O97" s="54"/>
    </row>
    <row r="98">
      <c r="D98" s="65"/>
      <c r="E98" s="65"/>
      <c r="F98" s="65"/>
      <c r="G98" s="65"/>
      <c r="H98" s="65"/>
      <c r="I98" s="65"/>
      <c r="J98" s="65"/>
      <c r="O98" s="54"/>
    </row>
    <row r="99">
      <c r="D99" s="65"/>
      <c r="E99" s="65"/>
      <c r="F99" s="65"/>
      <c r="G99" s="65"/>
      <c r="H99" s="65"/>
      <c r="I99" s="65"/>
      <c r="J99" s="65"/>
      <c r="O99" s="54"/>
    </row>
    <row r="100">
      <c r="D100" s="65"/>
      <c r="E100" s="65"/>
      <c r="F100" s="65"/>
      <c r="G100" s="65"/>
      <c r="H100" s="65"/>
      <c r="I100" s="65"/>
      <c r="J100" s="65"/>
      <c r="O100" s="54"/>
    </row>
    <row r="101">
      <c r="D101" s="65"/>
      <c r="E101" s="65"/>
      <c r="F101" s="65"/>
      <c r="G101" s="65"/>
      <c r="H101" s="65"/>
      <c r="I101" s="65"/>
      <c r="J101" s="65"/>
      <c r="O101" s="54"/>
    </row>
    <row r="102">
      <c r="D102" s="65"/>
      <c r="E102" s="65"/>
      <c r="F102" s="65"/>
      <c r="G102" s="65"/>
      <c r="H102" s="65"/>
      <c r="I102" s="65"/>
      <c r="J102" s="65"/>
      <c r="O102" s="54"/>
    </row>
    <row r="103">
      <c r="D103" s="65"/>
      <c r="E103" s="65"/>
      <c r="F103" s="65"/>
      <c r="G103" s="65"/>
      <c r="H103" s="65"/>
      <c r="I103" s="65"/>
      <c r="J103" s="65"/>
      <c r="O103" s="54"/>
    </row>
    <row r="104">
      <c r="D104" s="65"/>
      <c r="E104" s="65"/>
      <c r="F104" s="65"/>
      <c r="G104" s="65"/>
      <c r="H104" s="65"/>
      <c r="I104" s="65"/>
      <c r="J104" s="65"/>
      <c r="O104" s="54"/>
    </row>
    <row r="105">
      <c r="D105" s="65"/>
      <c r="E105" s="65"/>
      <c r="F105" s="65"/>
      <c r="G105" s="65"/>
      <c r="H105" s="65"/>
      <c r="I105" s="65"/>
      <c r="J105" s="65"/>
      <c r="O105" s="54"/>
    </row>
    <row r="106">
      <c r="D106" s="65"/>
      <c r="E106" s="65"/>
      <c r="F106" s="65"/>
      <c r="G106" s="65"/>
      <c r="H106" s="65"/>
      <c r="I106" s="65"/>
      <c r="J106" s="65"/>
      <c r="O106" s="54"/>
    </row>
    <row r="107">
      <c r="D107" s="65"/>
      <c r="E107" s="65"/>
      <c r="F107" s="65"/>
      <c r="G107" s="65"/>
      <c r="H107" s="65"/>
      <c r="I107" s="65"/>
      <c r="J107" s="65"/>
      <c r="O107" s="54"/>
    </row>
    <row r="108">
      <c r="D108" s="65"/>
      <c r="E108" s="65"/>
      <c r="F108" s="65"/>
      <c r="G108" s="65"/>
      <c r="H108" s="65"/>
      <c r="I108" s="65"/>
      <c r="J108" s="65"/>
      <c r="O108" s="54"/>
    </row>
    <row r="109">
      <c r="D109" s="65"/>
      <c r="E109" s="65"/>
      <c r="F109" s="65"/>
      <c r="G109" s="65"/>
      <c r="H109" s="65"/>
      <c r="I109" s="65"/>
      <c r="J109" s="65"/>
      <c r="O109" s="54"/>
    </row>
    <row r="110">
      <c r="D110" s="65"/>
      <c r="E110" s="65"/>
      <c r="F110" s="65"/>
      <c r="G110" s="65"/>
      <c r="H110" s="65"/>
      <c r="I110" s="65"/>
      <c r="J110" s="65"/>
      <c r="O110" s="54"/>
    </row>
    <row r="111">
      <c r="D111" s="65"/>
      <c r="E111" s="65"/>
      <c r="F111" s="65"/>
      <c r="G111" s="65"/>
      <c r="H111" s="65"/>
      <c r="I111" s="65"/>
      <c r="J111" s="65"/>
      <c r="O111" s="54"/>
    </row>
    <row r="112">
      <c r="D112" s="65"/>
      <c r="E112" s="65"/>
      <c r="F112" s="65"/>
      <c r="G112" s="65"/>
      <c r="H112" s="65"/>
      <c r="I112" s="65"/>
      <c r="J112" s="65"/>
      <c r="O112" s="54"/>
    </row>
    <row r="113">
      <c r="D113" s="65"/>
      <c r="E113" s="65"/>
      <c r="F113" s="65"/>
      <c r="G113" s="65"/>
      <c r="H113" s="65"/>
      <c r="I113" s="65"/>
      <c r="J113" s="65"/>
      <c r="O113" s="54"/>
    </row>
    <row r="114">
      <c r="D114" s="65"/>
      <c r="E114" s="65"/>
      <c r="F114" s="65"/>
      <c r="G114" s="65"/>
      <c r="H114" s="65"/>
      <c r="I114" s="65"/>
      <c r="J114" s="65"/>
      <c r="O114" s="54"/>
    </row>
    <row r="115">
      <c r="D115" s="65"/>
      <c r="E115" s="65"/>
      <c r="F115" s="65"/>
      <c r="G115" s="65"/>
      <c r="H115" s="65"/>
      <c r="I115" s="65"/>
      <c r="J115" s="65"/>
      <c r="O115" s="54"/>
    </row>
    <row r="116">
      <c r="D116" s="65"/>
      <c r="E116" s="65"/>
      <c r="F116" s="65"/>
      <c r="G116" s="65"/>
      <c r="H116" s="65"/>
      <c r="I116" s="65"/>
      <c r="J116" s="65"/>
      <c r="O116" s="54"/>
    </row>
    <row r="117">
      <c r="D117" s="65"/>
      <c r="E117" s="65"/>
      <c r="F117" s="65"/>
      <c r="G117" s="65"/>
      <c r="H117" s="65"/>
      <c r="I117" s="65"/>
      <c r="J117" s="65"/>
      <c r="O117" s="54"/>
    </row>
    <row r="118">
      <c r="D118" s="65"/>
      <c r="E118" s="65"/>
      <c r="F118" s="65"/>
      <c r="G118" s="65"/>
      <c r="H118" s="65"/>
      <c r="I118" s="65"/>
      <c r="J118" s="65"/>
      <c r="O118" s="54"/>
    </row>
    <row r="119">
      <c r="D119" s="65"/>
      <c r="E119" s="65"/>
      <c r="F119" s="65"/>
      <c r="G119" s="65"/>
      <c r="H119" s="65"/>
      <c r="I119" s="65"/>
      <c r="J119" s="65"/>
      <c r="O119" s="54"/>
    </row>
    <row r="120">
      <c r="D120" s="65"/>
      <c r="E120" s="65"/>
      <c r="F120" s="65"/>
      <c r="G120" s="65"/>
      <c r="H120" s="65"/>
      <c r="I120" s="65"/>
      <c r="J120" s="65"/>
      <c r="O120" s="54"/>
    </row>
    <row r="121">
      <c r="D121" s="65"/>
      <c r="E121" s="65"/>
      <c r="F121" s="65"/>
      <c r="G121" s="65"/>
      <c r="H121" s="65"/>
      <c r="I121" s="65"/>
      <c r="J121" s="65"/>
      <c r="O121" s="54"/>
    </row>
    <row r="122">
      <c r="D122" s="65"/>
      <c r="E122" s="65"/>
      <c r="F122" s="65"/>
      <c r="G122" s="65"/>
      <c r="H122" s="65"/>
      <c r="I122" s="65"/>
      <c r="J122" s="65"/>
      <c r="O122" s="54"/>
    </row>
    <row r="123">
      <c r="D123" s="65"/>
      <c r="E123" s="65"/>
      <c r="F123" s="65"/>
      <c r="G123" s="65"/>
      <c r="H123" s="65"/>
      <c r="I123" s="65"/>
      <c r="J123" s="65"/>
      <c r="O123" s="54"/>
    </row>
    <row r="124">
      <c r="D124" s="65"/>
      <c r="E124" s="65"/>
      <c r="F124" s="65"/>
      <c r="G124" s="65"/>
      <c r="H124" s="65"/>
      <c r="I124" s="65"/>
      <c r="J124" s="65"/>
      <c r="O124" s="54"/>
    </row>
    <row r="125">
      <c r="D125" s="65"/>
      <c r="E125" s="65"/>
      <c r="F125" s="65"/>
      <c r="G125" s="65"/>
      <c r="H125" s="65"/>
      <c r="I125" s="65"/>
      <c r="J125" s="65"/>
      <c r="O125" s="54"/>
    </row>
    <row r="126">
      <c r="D126" s="65"/>
      <c r="E126" s="65"/>
      <c r="F126" s="65"/>
      <c r="G126" s="65"/>
      <c r="H126" s="65"/>
      <c r="I126" s="65"/>
      <c r="J126" s="65"/>
      <c r="O126" s="54"/>
    </row>
    <row r="127">
      <c r="D127" s="65"/>
      <c r="E127" s="65"/>
      <c r="F127" s="65"/>
      <c r="G127" s="65"/>
      <c r="H127" s="65"/>
      <c r="I127" s="65"/>
      <c r="J127" s="65"/>
      <c r="O127" s="54"/>
    </row>
    <row r="128">
      <c r="D128" s="65"/>
      <c r="E128" s="65"/>
      <c r="F128" s="65"/>
      <c r="G128" s="65"/>
      <c r="H128" s="65"/>
      <c r="I128" s="65"/>
      <c r="J128" s="65"/>
      <c r="O128" s="54"/>
    </row>
    <row r="129">
      <c r="D129" s="65"/>
      <c r="E129" s="65"/>
      <c r="F129" s="65"/>
      <c r="G129" s="65"/>
      <c r="H129" s="65"/>
      <c r="I129" s="65"/>
      <c r="J129" s="65"/>
      <c r="O129" s="54"/>
    </row>
    <row r="130">
      <c r="D130" s="65"/>
      <c r="E130" s="65"/>
      <c r="F130" s="65"/>
      <c r="G130" s="65"/>
      <c r="H130" s="65"/>
      <c r="I130" s="65"/>
      <c r="J130" s="65"/>
      <c r="O130" s="54"/>
    </row>
    <row r="131">
      <c r="D131" s="65"/>
      <c r="E131" s="65"/>
      <c r="F131" s="65"/>
      <c r="G131" s="65"/>
      <c r="H131" s="65"/>
      <c r="I131" s="65"/>
      <c r="J131" s="65"/>
      <c r="O131" s="54"/>
    </row>
    <row r="132">
      <c r="D132" s="65"/>
      <c r="E132" s="65"/>
      <c r="F132" s="65"/>
      <c r="G132" s="65"/>
      <c r="H132" s="65"/>
      <c r="I132" s="65"/>
      <c r="J132" s="65"/>
      <c r="O132" s="54"/>
    </row>
    <row r="133">
      <c r="D133" s="65"/>
      <c r="E133" s="65"/>
      <c r="F133" s="65"/>
      <c r="G133" s="65"/>
      <c r="H133" s="65"/>
      <c r="I133" s="65"/>
      <c r="J133" s="65"/>
      <c r="O133" s="54"/>
    </row>
    <row r="134">
      <c r="D134" s="65"/>
      <c r="E134" s="65"/>
      <c r="F134" s="65"/>
      <c r="G134" s="65"/>
      <c r="H134" s="65"/>
      <c r="I134" s="65"/>
      <c r="J134" s="65"/>
      <c r="O134" s="54"/>
    </row>
    <row r="135">
      <c r="D135" s="65"/>
      <c r="E135" s="65"/>
      <c r="F135" s="65"/>
      <c r="G135" s="65"/>
      <c r="H135" s="65"/>
      <c r="I135" s="65"/>
      <c r="J135" s="65"/>
      <c r="O135" s="54"/>
    </row>
    <row r="136">
      <c r="D136" s="65"/>
      <c r="E136" s="65"/>
      <c r="F136" s="65"/>
      <c r="G136" s="65"/>
      <c r="H136" s="65"/>
      <c r="I136" s="65"/>
      <c r="J136" s="65"/>
      <c r="O136" s="54"/>
    </row>
    <row r="137">
      <c r="D137" s="65"/>
      <c r="E137" s="65"/>
      <c r="F137" s="65"/>
      <c r="G137" s="65"/>
      <c r="H137" s="65"/>
      <c r="I137" s="65"/>
      <c r="J137" s="65"/>
      <c r="O137" s="54"/>
    </row>
    <row r="138">
      <c r="D138" s="65"/>
      <c r="E138" s="65"/>
      <c r="F138" s="65"/>
      <c r="G138" s="65"/>
      <c r="H138" s="65"/>
      <c r="I138" s="65"/>
      <c r="J138" s="65"/>
      <c r="O138" s="54"/>
    </row>
    <row r="139">
      <c r="D139" s="65"/>
      <c r="E139" s="65"/>
      <c r="F139" s="65"/>
      <c r="G139" s="65"/>
      <c r="H139" s="65"/>
      <c r="I139" s="65"/>
      <c r="J139" s="65"/>
      <c r="O139" s="54"/>
    </row>
    <row r="140">
      <c r="D140" s="65"/>
      <c r="E140" s="65"/>
      <c r="F140" s="65"/>
      <c r="G140" s="65"/>
      <c r="H140" s="65"/>
      <c r="I140" s="65"/>
      <c r="J140" s="65"/>
      <c r="O140" s="54"/>
    </row>
    <row r="141">
      <c r="D141" s="65"/>
      <c r="E141" s="65"/>
      <c r="F141" s="65"/>
      <c r="G141" s="65"/>
      <c r="H141" s="65"/>
      <c r="I141" s="65"/>
      <c r="J141" s="65"/>
      <c r="O141" s="54"/>
    </row>
    <row r="142">
      <c r="D142" s="65"/>
      <c r="E142" s="65"/>
      <c r="F142" s="65"/>
      <c r="G142" s="65"/>
      <c r="H142" s="65"/>
      <c r="I142" s="65"/>
      <c r="J142" s="65"/>
      <c r="O142" s="54"/>
    </row>
    <row r="143">
      <c r="D143" s="65"/>
      <c r="E143" s="65"/>
      <c r="F143" s="65"/>
      <c r="G143" s="65"/>
      <c r="H143" s="65"/>
      <c r="I143" s="65"/>
      <c r="J143" s="65"/>
      <c r="O143" s="54"/>
    </row>
    <row r="144">
      <c r="D144" s="65"/>
      <c r="E144" s="65"/>
      <c r="F144" s="65"/>
      <c r="G144" s="65"/>
      <c r="H144" s="65"/>
      <c r="I144" s="65"/>
      <c r="J144" s="65"/>
      <c r="O144" s="54"/>
    </row>
    <row r="145">
      <c r="D145" s="65"/>
      <c r="E145" s="65"/>
      <c r="F145" s="65"/>
      <c r="G145" s="65"/>
      <c r="H145" s="65"/>
      <c r="I145" s="65"/>
      <c r="J145" s="65"/>
      <c r="O145" s="54"/>
    </row>
    <row r="146">
      <c r="D146" s="65"/>
      <c r="E146" s="65"/>
      <c r="F146" s="65"/>
      <c r="G146" s="65"/>
      <c r="H146" s="65"/>
      <c r="I146" s="65"/>
      <c r="J146" s="65"/>
      <c r="O146" s="54"/>
    </row>
    <row r="147">
      <c r="D147" s="65"/>
      <c r="E147" s="65"/>
      <c r="F147" s="65"/>
      <c r="G147" s="65"/>
      <c r="H147" s="65"/>
      <c r="I147" s="65"/>
      <c r="J147" s="65"/>
      <c r="O147" s="54"/>
    </row>
    <row r="148">
      <c r="D148" s="65"/>
      <c r="E148" s="65"/>
      <c r="F148" s="65"/>
      <c r="G148" s="65"/>
      <c r="H148" s="65"/>
      <c r="I148" s="65"/>
      <c r="J148" s="65"/>
      <c r="O148" s="54"/>
    </row>
    <row r="149">
      <c r="D149" s="65"/>
      <c r="E149" s="65"/>
      <c r="F149" s="65"/>
      <c r="G149" s="65"/>
      <c r="H149" s="65"/>
      <c r="I149" s="65"/>
      <c r="J149" s="65"/>
      <c r="O149" s="54"/>
    </row>
    <row r="150">
      <c r="D150" s="65"/>
      <c r="E150" s="65"/>
      <c r="F150" s="65"/>
      <c r="G150" s="65"/>
      <c r="H150" s="65"/>
      <c r="I150" s="65"/>
      <c r="J150" s="65"/>
      <c r="O150" s="54"/>
    </row>
    <row r="151">
      <c r="D151" s="65"/>
      <c r="E151" s="65"/>
      <c r="F151" s="65"/>
      <c r="G151" s="65"/>
      <c r="H151" s="65"/>
      <c r="I151" s="65"/>
      <c r="J151" s="65"/>
      <c r="O151" s="54"/>
    </row>
    <row r="152">
      <c r="D152" s="65"/>
      <c r="E152" s="65"/>
      <c r="F152" s="65"/>
      <c r="G152" s="65"/>
      <c r="H152" s="65"/>
      <c r="I152" s="65"/>
      <c r="J152" s="65"/>
      <c r="O152" s="54"/>
    </row>
    <row r="153">
      <c r="D153" s="65"/>
      <c r="E153" s="65"/>
      <c r="F153" s="65"/>
      <c r="G153" s="65"/>
      <c r="H153" s="65"/>
      <c r="I153" s="65"/>
      <c r="J153" s="65"/>
      <c r="O153" s="54"/>
    </row>
    <row r="154">
      <c r="D154" s="65"/>
      <c r="E154" s="65"/>
      <c r="F154" s="65"/>
      <c r="G154" s="65"/>
      <c r="H154" s="65"/>
      <c r="I154" s="65"/>
      <c r="J154" s="65"/>
      <c r="O154" s="54"/>
    </row>
    <row r="155">
      <c r="D155" s="65"/>
      <c r="E155" s="65"/>
      <c r="F155" s="65"/>
      <c r="G155" s="65"/>
      <c r="H155" s="65"/>
      <c r="I155" s="65"/>
      <c r="J155" s="65"/>
      <c r="O155" s="54"/>
    </row>
    <row r="156">
      <c r="D156" s="65"/>
      <c r="E156" s="65"/>
      <c r="F156" s="65"/>
      <c r="G156" s="65"/>
      <c r="H156" s="65"/>
      <c r="I156" s="65"/>
      <c r="J156" s="65"/>
      <c r="O156" s="54"/>
    </row>
    <row r="157">
      <c r="D157" s="65"/>
      <c r="E157" s="65"/>
      <c r="F157" s="65"/>
      <c r="G157" s="65"/>
      <c r="H157" s="65"/>
      <c r="I157" s="65"/>
      <c r="J157" s="65"/>
      <c r="O157" s="54"/>
    </row>
    <row r="158">
      <c r="D158" s="65"/>
      <c r="E158" s="65"/>
      <c r="F158" s="65"/>
      <c r="G158" s="65"/>
      <c r="H158" s="65"/>
      <c r="I158" s="65"/>
      <c r="J158" s="65"/>
      <c r="O158" s="54"/>
    </row>
    <row r="159">
      <c r="D159" s="65"/>
      <c r="E159" s="65"/>
      <c r="F159" s="65"/>
      <c r="G159" s="65"/>
      <c r="H159" s="65"/>
      <c r="I159" s="65"/>
      <c r="J159" s="65"/>
      <c r="O159" s="54"/>
    </row>
    <row r="160">
      <c r="D160" s="65"/>
      <c r="E160" s="65"/>
      <c r="F160" s="65"/>
      <c r="G160" s="65"/>
      <c r="H160" s="65"/>
      <c r="I160" s="65"/>
      <c r="J160" s="65"/>
      <c r="O160" s="54"/>
    </row>
    <row r="161">
      <c r="D161" s="65"/>
      <c r="E161" s="65"/>
      <c r="F161" s="65"/>
      <c r="G161" s="65"/>
      <c r="H161" s="65"/>
      <c r="I161" s="65"/>
      <c r="J161" s="65"/>
      <c r="O161" s="54"/>
    </row>
    <row r="162">
      <c r="D162" s="65"/>
      <c r="E162" s="65"/>
      <c r="F162" s="65"/>
      <c r="G162" s="65"/>
      <c r="H162" s="65"/>
      <c r="I162" s="65"/>
      <c r="J162" s="65"/>
      <c r="O162" s="54"/>
    </row>
    <row r="163">
      <c r="D163" s="65"/>
      <c r="E163" s="65"/>
      <c r="F163" s="65"/>
      <c r="G163" s="65"/>
      <c r="H163" s="65"/>
      <c r="I163" s="65"/>
      <c r="J163" s="65"/>
      <c r="O163" s="54"/>
    </row>
    <row r="164">
      <c r="D164" s="65"/>
      <c r="E164" s="65"/>
      <c r="F164" s="65"/>
      <c r="G164" s="65"/>
      <c r="H164" s="65"/>
      <c r="I164" s="65"/>
      <c r="J164" s="65"/>
      <c r="O164" s="54"/>
    </row>
    <row r="165">
      <c r="D165" s="65"/>
      <c r="E165" s="65"/>
      <c r="F165" s="65"/>
      <c r="G165" s="65"/>
      <c r="H165" s="65"/>
      <c r="I165" s="65"/>
      <c r="J165" s="65"/>
      <c r="O165" s="54"/>
    </row>
    <row r="166">
      <c r="D166" s="65"/>
      <c r="E166" s="65"/>
      <c r="F166" s="65"/>
      <c r="G166" s="65"/>
      <c r="H166" s="65"/>
      <c r="I166" s="65"/>
      <c r="J166" s="65"/>
      <c r="O166" s="54"/>
    </row>
    <row r="167">
      <c r="D167" s="65"/>
      <c r="E167" s="65"/>
      <c r="F167" s="65"/>
      <c r="G167" s="65"/>
      <c r="H167" s="65"/>
      <c r="I167" s="65"/>
      <c r="J167" s="65"/>
      <c r="O167" s="54"/>
    </row>
    <row r="168">
      <c r="D168" s="65"/>
      <c r="E168" s="65"/>
      <c r="F168" s="65"/>
      <c r="G168" s="65"/>
      <c r="H168" s="65"/>
      <c r="I168" s="65"/>
      <c r="J168" s="65"/>
      <c r="O168" s="54"/>
    </row>
    <row r="169">
      <c r="D169" s="65"/>
      <c r="E169" s="65"/>
      <c r="F169" s="65"/>
      <c r="G169" s="65"/>
      <c r="H169" s="65"/>
      <c r="I169" s="65"/>
      <c r="J169" s="65"/>
      <c r="O169" s="54"/>
    </row>
    <row r="170">
      <c r="D170" s="65"/>
      <c r="E170" s="65"/>
      <c r="F170" s="65"/>
      <c r="G170" s="65"/>
      <c r="H170" s="65"/>
      <c r="I170" s="65"/>
      <c r="J170" s="65"/>
      <c r="O170" s="54"/>
    </row>
    <row r="171">
      <c r="D171" s="65"/>
      <c r="E171" s="65"/>
      <c r="F171" s="65"/>
      <c r="G171" s="65"/>
      <c r="H171" s="65"/>
      <c r="I171" s="65"/>
      <c r="J171" s="65"/>
      <c r="O171" s="54"/>
    </row>
    <row r="172">
      <c r="D172" s="65"/>
      <c r="E172" s="65"/>
      <c r="F172" s="65"/>
      <c r="G172" s="65"/>
      <c r="H172" s="65"/>
      <c r="I172" s="65"/>
      <c r="J172" s="65"/>
      <c r="O172" s="54"/>
    </row>
    <row r="173">
      <c r="D173" s="65"/>
      <c r="E173" s="65"/>
      <c r="F173" s="65"/>
      <c r="G173" s="65"/>
      <c r="H173" s="65"/>
      <c r="I173" s="65"/>
      <c r="J173" s="65"/>
      <c r="O173" s="54"/>
    </row>
    <row r="174">
      <c r="D174" s="65"/>
      <c r="E174" s="65"/>
      <c r="F174" s="65"/>
      <c r="G174" s="65"/>
      <c r="H174" s="65"/>
      <c r="I174" s="65"/>
      <c r="J174" s="65"/>
      <c r="O174" s="54"/>
    </row>
    <row r="175">
      <c r="D175" s="65"/>
      <c r="E175" s="65"/>
      <c r="F175" s="65"/>
      <c r="G175" s="65"/>
      <c r="H175" s="65"/>
      <c r="I175" s="65"/>
      <c r="J175" s="65"/>
      <c r="O175" s="54"/>
    </row>
    <row r="176">
      <c r="D176" s="65"/>
      <c r="E176" s="65"/>
      <c r="F176" s="65"/>
      <c r="G176" s="65"/>
      <c r="H176" s="65"/>
      <c r="I176" s="65"/>
      <c r="J176" s="65"/>
      <c r="O176" s="54"/>
    </row>
    <row r="177">
      <c r="D177" s="65"/>
      <c r="E177" s="65"/>
      <c r="F177" s="65"/>
      <c r="G177" s="65"/>
      <c r="H177" s="65"/>
      <c r="I177" s="65"/>
      <c r="J177" s="65"/>
      <c r="O177" s="54"/>
    </row>
    <row r="178">
      <c r="D178" s="65"/>
      <c r="E178" s="65"/>
      <c r="F178" s="65"/>
      <c r="G178" s="65"/>
      <c r="H178" s="65"/>
      <c r="I178" s="65"/>
      <c r="J178" s="65"/>
      <c r="O178" s="54"/>
    </row>
    <row r="179">
      <c r="D179" s="65"/>
      <c r="E179" s="65"/>
      <c r="F179" s="65"/>
      <c r="G179" s="65"/>
      <c r="H179" s="65"/>
      <c r="I179" s="65"/>
      <c r="J179" s="65"/>
      <c r="O179" s="54"/>
    </row>
    <row r="180">
      <c r="D180" s="65"/>
      <c r="E180" s="65"/>
      <c r="F180" s="65"/>
      <c r="G180" s="65"/>
      <c r="H180" s="65"/>
      <c r="I180" s="65"/>
      <c r="J180" s="65"/>
      <c r="O180" s="54"/>
    </row>
    <row r="181">
      <c r="D181" s="65"/>
      <c r="E181" s="65"/>
      <c r="F181" s="65"/>
      <c r="G181" s="65"/>
      <c r="H181" s="65"/>
      <c r="I181" s="65"/>
      <c r="J181" s="65"/>
      <c r="O181" s="54"/>
    </row>
    <row r="182">
      <c r="D182" s="65"/>
      <c r="E182" s="65"/>
      <c r="F182" s="65"/>
      <c r="G182" s="65"/>
      <c r="H182" s="65"/>
      <c r="I182" s="65"/>
      <c r="J182" s="65"/>
      <c r="O182" s="54"/>
    </row>
    <row r="183">
      <c r="D183" s="65"/>
      <c r="E183" s="65"/>
      <c r="F183" s="65"/>
      <c r="G183" s="65"/>
      <c r="H183" s="65"/>
      <c r="I183" s="65"/>
      <c r="J183" s="65"/>
      <c r="O183" s="54"/>
    </row>
    <row r="184">
      <c r="D184" s="65"/>
      <c r="E184" s="65"/>
      <c r="F184" s="65"/>
      <c r="G184" s="65"/>
      <c r="H184" s="65"/>
      <c r="I184" s="65"/>
      <c r="J184" s="65"/>
      <c r="O184" s="54"/>
    </row>
    <row r="185">
      <c r="D185" s="65"/>
      <c r="E185" s="65"/>
      <c r="F185" s="65"/>
      <c r="G185" s="65"/>
      <c r="H185" s="65"/>
      <c r="I185" s="65"/>
      <c r="J185" s="65"/>
      <c r="O185" s="54"/>
    </row>
    <row r="186">
      <c r="D186" s="65"/>
      <c r="E186" s="65"/>
      <c r="F186" s="65"/>
      <c r="G186" s="65"/>
      <c r="H186" s="65"/>
      <c r="I186" s="65"/>
      <c r="J186" s="65"/>
      <c r="O186" s="54"/>
    </row>
    <row r="187">
      <c r="D187" s="65"/>
      <c r="E187" s="65"/>
      <c r="F187" s="65"/>
      <c r="G187" s="65"/>
      <c r="H187" s="65"/>
      <c r="I187" s="65"/>
      <c r="J187" s="65"/>
      <c r="O187" s="54"/>
    </row>
    <row r="188">
      <c r="D188" s="65"/>
      <c r="E188" s="65"/>
      <c r="F188" s="65"/>
      <c r="G188" s="65"/>
      <c r="H188" s="65"/>
      <c r="I188" s="65"/>
      <c r="J188" s="65"/>
      <c r="O188" s="54"/>
    </row>
    <row r="189">
      <c r="D189" s="65"/>
      <c r="E189" s="65"/>
      <c r="F189" s="65"/>
      <c r="G189" s="65"/>
      <c r="H189" s="65"/>
      <c r="I189" s="65"/>
      <c r="J189" s="65"/>
      <c r="O189" s="54"/>
    </row>
    <row r="190">
      <c r="D190" s="65"/>
      <c r="E190" s="65"/>
      <c r="F190" s="65"/>
      <c r="G190" s="65"/>
      <c r="H190" s="65"/>
      <c r="I190" s="65"/>
      <c r="J190" s="65"/>
      <c r="O190" s="54"/>
    </row>
    <row r="191">
      <c r="D191" s="65"/>
      <c r="E191" s="65"/>
      <c r="F191" s="65"/>
      <c r="G191" s="65"/>
      <c r="H191" s="65"/>
      <c r="I191" s="65"/>
      <c r="J191" s="65"/>
      <c r="O191" s="54"/>
    </row>
    <row r="192">
      <c r="D192" s="65"/>
      <c r="E192" s="65"/>
      <c r="F192" s="65"/>
      <c r="G192" s="65"/>
      <c r="H192" s="65"/>
      <c r="I192" s="65"/>
      <c r="J192" s="65"/>
      <c r="O192" s="54"/>
    </row>
    <row r="193">
      <c r="D193" s="65"/>
      <c r="E193" s="65"/>
      <c r="F193" s="65"/>
      <c r="G193" s="65"/>
      <c r="H193" s="65"/>
      <c r="I193" s="65"/>
      <c r="J193" s="65"/>
      <c r="O193" s="54"/>
    </row>
    <row r="194">
      <c r="D194" s="65"/>
      <c r="E194" s="65"/>
      <c r="F194" s="65"/>
      <c r="G194" s="65"/>
      <c r="H194" s="65"/>
      <c r="I194" s="65"/>
      <c r="J194" s="65"/>
      <c r="O194" s="54"/>
    </row>
    <row r="195">
      <c r="D195" s="65"/>
      <c r="E195" s="65"/>
      <c r="F195" s="65"/>
      <c r="G195" s="65"/>
      <c r="H195" s="65"/>
      <c r="I195" s="65"/>
      <c r="J195" s="65"/>
      <c r="O195" s="54"/>
    </row>
    <row r="196">
      <c r="D196" s="65"/>
      <c r="E196" s="65"/>
      <c r="F196" s="65"/>
      <c r="G196" s="65"/>
      <c r="H196" s="65"/>
      <c r="I196" s="65"/>
      <c r="J196" s="65"/>
      <c r="O196" s="54"/>
    </row>
    <row r="197">
      <c r="D197" s="65"/>
      <c r="E197" s="65"/>
      <c r="F197" s="65"/>
      <c r="G197" s="65"/>
      <c r="H197" s="65"/>
      <c r="I197" s="65"/>
      <c r="J197" s="65"/>
      <c r="O197" s="54"/>
    </row>
    <row r="198">
      <c r="D198" s="65"/>
      <c r="E198" s="65"/>
      <c r="F198" s="65"/>
      <c r="G198" s="65"/>
      <c r="H198" s="65"/>
      <c r="I198" s="65"/>
      <c r="J198" s="65"/>
      <c r="O198" s="54"/>
    </row>
    <row r="199">
      <c r="D199" s="65"/>
      <c r="E199" s="65"/>
      <c r="F199" s="65"/>
      <c r="G199" s="65"/>
      <c r="H199" s="65"/>
      <c r="I199" s="65"/>
      <c r="J199" s="65"/>
      <c r="O199" s="54"/>
    </row>
    <row r="200">
      <c r="D200" s="65"/>
      <c r="E200" s="65"/>
      <c r="F200" s="65"/>
      <c r="G200" s="65"/>
      <c r="H200" s="65"/>
      <c r="I200" s="65"/>
      <c r="J200" s="65"/>
      <c r="O200" s="54"/>
    </row>
    <row r="201">
      <c r="D201" s="65"/>
      <c r="E201" s="65"/>
      <c r="F201" s="65"/>
      <c r="G201" s="65"/>
      <c r="H201" s="65"/>
      <c r="I201" s="65"/>
      <c r="J201" s="65"/>
      <c r="O201" s="54"/>
    </row>
    <row r="202">
      <c r="D202" s="65"/>
      <c r="E202" s="65"/>
      <c r="F202" s="65"/>
      <c r="G202" s="65"/>
      <c r="H202" s="65"/>
      <c r="I202" s="65"/>
      <c r="J202" s="65"/>
      <c r="O202" s="54"/>
    </row>
    <row r="203">
      <c r="D203" s="65"/>
      <c r="E203" s="65"/>
      <c r="F203" s="65"/>
      <c r="G203" s="65"/>
      <c r="H203" s="65"/>
      <c r="I203" s="65"/>
      <c r="J203" s="65"/>
      <c r="O203" s="54"/>
    </row>
    <row r="204">
      <c r="D204" s="65"/>
      <c r="E204" s="65"/>
      <c r="F204" s="65"/>
      <c r="G204" s="65"/>
      <c r="H204" s="65"/>
      <c r="I204" s="65"/>
      <c r="J204" s="65"/>
      <c r="O204" s="54"/>
    </row>
    <row r="205">
      <c r="D205" s="65"/>
      <c r="E205" s="65"/>
      <c r="F205" s="65"/>
      <c r="G205" s="65"/>
      <c r="H205" s="65"/>
      <c r="I205" s="65"/>
      <c r="J205" s="65"/>
      <c r="O205" s="54"/>
    </row>
    <row r="206">
      <c r="D206" s="65"/>
      <c r="E206" s="65"/>
      <c r="F206" s="65"/>
      <c r="G206" s="65"/>
      <c r="H206" s="65"/>
      <c r="I206" s="65"/>
      <c r="J206" s="65"/>
      <c r="O206" s="54"/>
    </row>
    <row r="207">
      <c r="D207" s="65"/>
      <c r="E207" s="65"/>
      <c r="F207" s="65"/>
      <c r="G207" s="65"/>
      <c r="H207" s="65"/>
      <c r="I207" s="65"/>
      <c r="J207" s="65"/>
      <c r="O207" s="54"/>
    </row>
    <row r="208">
      <c r="D208" s="65"/>
      <c r="E208" s="65"/>
      <c r="F208" s="65"/>
      <c r="G208" s="65"/>
      <c r="H208" s="65"/>
      <c r="I208" s="65"/>
      <c r="J208" s="65"/>
      <c r="O208" s="54"/>
    </row>
    <row r="209">
      <c r="D209" s="65"/>
      <c r="E209" s="65"/>
      <c r="F209" s="65"/>
      <c r="G209" s="65"/>
      <c r="H209" s="65"/>
      <c r="I209" s="65"/>
      <c r="J209" s="65"/>
      <c r="O209" s="54"/>
    </row>
    <row r="210">
      <c r="D210" s="65"/>
      <c r="E210" s="65"/>
      <c r="F210" s="65"/>
      <c r="G210" s="65"/>
      <c r="H210" s="65"/>
      <c r="I210" s="65"/>
      <c r="J210" s="65"/>
      <c r="O210" s="54"/>
    </row>
    <row r="211">
      <c r="D211" s="65"/>
      <c r="E211" s="65"/>
      <c r="F211" s="65"/>
      <c r="G211" s="65"/>
      <c r="H211" s="65"/>
      <c r="I211" s="65"/>
      <c r="J211" s="65"/>
      <c r="O211" s="54"/>
    </row>
    <row r="212">
      <c r="D212" s="65"/>
      <c r="E212" s="65"/>
      <c r="F212" s="65"/>
      <c r="G212" s="65"/>
      <c r="H212" s="65"/>
      <c r="I212" s="65"/>
      <c r="J212" s="65"/>
      <c r="O212" s="54"/>
    </row>
    <row r="213">
      <c r="D213" s="65"/>
      <c r="E213" s="65"/>
      <c r="F213" s="65"/>
      <c r="G213" s="65"/>
      <c r="H213" s="65"/>
      <c r="I213" s="65"/>
      <c r="J213" s="65"/>
      <c r="O213" s="54"/>
    </row>
    <row r="214">
      <c r="D214" s="65"/>
      <c r="E214" s="65"/>
      <c r="F214" s="65"/>
      <c r="G214" s="65"/>
      <c r="H214" s="65"/>
      <c r="I214" s="65"/>
      <c r="J214" s="65"/>
      <c r="O214" s="54"/>
    </row>
    <row r="215">
      <c r="D215" s="65"/>
      <c r="E215" s="65"/>
      <c r="F215" s="65"/>
      <c r="G215" s="65"/>
      <c r="H215" s="65"/>
      <c r="I215" s="65"/>
      <c r="J215" s="65"/>
      <c r="O215" s="54"/>
    </row>
    <row r="216">
      <c r="D216" s="65"/>
      <c r="E216" s="65"/>
      <c r="F216" s="65"/>
      <c r="G216" s="65"/>
      <c r="H216" s="65"/>
      <c r="I216" s="65"/>
      <c r="J216" s="65"/>
      <c r="O216" s="54"/>
    </row>
    <row r="217">
      <c r="D217" s="65"/>
      <c r="E217" s="65"/>
      <c r="F217" s="65"/>
      <c r="G217" s="65"/>
      <c r="H217" s="65"/>
      <c r="I217" s="65"/>
      <c r="J217" s="65"/>
      <c r="O217" s="54"/>
    </row>
    <row r="218">
      <c r="D218" s="65"/>
      <c r="E218" s="65"/>
      <c r="F218" s="65"/>
      <c r="G218" s="65"/>
      <c r="H218" s="65"/>
      <c r="I218" s="65"/>
      <c r="J218" s="65"/>
      <c r="O218" s="54"/>
    </row>
    <row r="219">
      <c r="D219" s="65"/>
      <c r="E219" s="65"/>
      <c r="F219" s="65"/>
      <c r="G219" s="65"/>
      <c r="H219" s="65"/>
      <c r="I219" s="65"/>
      <c r="J219" s="65"/>
      <c r="O219" s="54"/>
    </row>
    <row r="220">
      <c r="D220" s="65"/>
      <c r="E220" s="65"/>
      <c r="F220" s="65"/>
      <c r="G220" s="65"/>
      <c r="H220" s="65"/>
      <c r="I220" s="65"/>
      <c r="J220" s="65"/>
      <c r="O220" s="54"/>
    </row>
    <row r="221">
      <c r="D221" s="65"/>
      <c r="E221" s="65"/>
      <c r="F221" s="65"/>
      <c r="G221" s="65"/>
      <c r="H221" s="65"/>
      <c r="I221" s="65"/>
      <c r="J221" s="65"/>
      <c r="O221" s="54"/>
    </row>
    <row r="222">
      <c r="D222" s="65"/>
      <c r="E222" s="65"/>
      <c r="F222" s="65"/>
      <c r="G222" s="65"/>
      <c r="H222" s="65"/>
      <c r="I222" s="65"/>
      <c r="J222" s="65"/>
      <c r="O222" s="54"/>
    </row>
    <row r="223">
      <c r="D223" s="65"/>
      <c r="E223" s="65"/>
      <c r="F223" s="65"/>
      <c r="G223" s="65"/>
      <c r="H223" s="65"/>
      <c r="I223" s="65"/>
      <c r="J223" s="65"/>
      <c r="O223" s="54"/>
    </row>
    <row r="224">
      <c r="D224" s="65"/>
      <c r="E224" s="65"/>
      <c r="F224" s="65"/>
      <c r="G224" s="65"/>
      <c r="H224" s="65"/>
      <c r="I224" s="65"/>
      <c r="J224" s="65"/>
      <c r="O224" s="54"/>
    </row>
    <row r="225">
      <c r="D225" s="65"/>
      <c r="E225" s="65"/>
      <c r="F225" s="65"/>
      <c r="G225" s="65"/>
      <c r="H225" s="65"/>
      <c r="I225" s="65"/>
      <c r="J225" s="65"/>
      <c r="O225" s="54"/>
    </row>
    <row r="226">
      <c r="D226" s="65"/>
      <c r="E226" s="65"/>
      <c r="F226" s="65"/>
      <c r="G226" s="65"/>
      <c r="H226" s="65"/>
      <c r="I226" s="65"/>
      <c r="J226" s="65"/>
      <c r="O226" s="54"/>
    </row>
    <row r="227">
      <c r="D227" s="65"/>
      <c r="E227" s="65"/>
      <c r="F227" s="65"/>
      <c r="G227" s="65"/>
      <c r="H227" s="65"/>
      <c r="I227" s="65"/>
      <c r="J227" s="65"/>
      <c r="O227" s="54"/>
    </row>
    <row r="228">
      <c r="D228" s="65"/>
      <c r="E228" s="65"/>
      <c r="F228" s="65"/>
      <c r="G228" s="65"/>
      <c r="H228" s="65"/>
      <c r="I228" s="65"/>
      <c r="J228" s="65"/>
      <c r="O228" s="54"/>
    </row>
    <row r="229">
      <c r="D229" s="65"/>
      <c r="E229" s="65"/>
      <c r="F229" s="65"/>
      <c r="G229" s="65"/>
      <c r="H229" s="65"/>
      <c r="I229" s="65"/>
      <c r="J229" s="65"/>
      <c r="O229" s="54"/>
    </row>
    <row r="230">
      <c r="D230" s="65"/>
      <c r="E230" s="65"/>
      <c r="F230" s="65"/>
      <c r="G230" s="65"/>
      <c r="H230" s="65"/>
      <c r="I230" s="65"/>
      <c r="J230" s="65"/>
      <c r="O230" s="54"/>
    </row>
    <row r="231">
      <c r="D231" s="65"/>
      <c r="E231" s="65"/>
      <c r="F231" s="65"/>
      <c r="G231" s="65"/>
      <c r="H231" s="65"/>
      <c r="I231" s="65"/>
      <c r="J231" s="65"/>
      <c r="O231" s="54"/>
    </row>
    <row r="232">
      <c r="D232" s="65"/>
      <c r="E232" s="65"/>
      <c r="F232" s="65"/>
      <c r="G232" s="65"/>
      <c r="H232" s="65"/>
      <c r="I232" s="65"/>
      <c r="J232" s="65"/>
      <c r="O232" s="54"/>
    </row>
    <row r="233">
      <c r="D233" s="65"/>
      <c r="E233" s="65"/>
      <c r="F233" s="65"/>
      <c r="G233" s="65"/>
      <c r="H233" s="65"/>
      <c r="I233" s="65"/>
      <c r="J233" s="65"/>
      <c r="O233" s="54"/>
    </row>
    <row r="234">
      <c r="D234" s="65"/>
      <c r="E234" s="65"/>
      <c r="F234" s="65"/>
      <c r="G234" s="65"/>
      <c r="H234" s="65"/>
      <c r="I234" s="65"/>
      <c r="J234" s="65"/>
      <c r="O234" s="54"/>
    </row>
    <row r="235">
      <c r="D235" s="65"/>
      <c r="E235" s="65"/>
      <c r="F235" s="65"/>
      <c r="G235" s="65"/>
      <c r="H235" s="65"/>
      <c r="I235" s="65"/>
      <c r="J235" s="65"/>
      <c r="O235" s="54"/>
    </row>
    <row r="236">
      <c r="D236" s="65"/>
      <c r="E236" s="65"/>
      <c r="F236" s="65"/>
      <c r="G236" s="65"/>
      <c r="H236" s="65"/>
      <c r="I236" s="65"/>
      <c r="J236" s="65"/>
      <c r="O236" s="54"/>
    </row>
    <row r="237">
      <c r="D237" s="65"/>
      <c r="E237" s="65"/>
      <c r="F237" s="65"/>
      <c r="G237" s="65"/>
      <c r="H237" s="65"/>
      <c r="I237" s="65"/>
      <c r="J237" s="65"/>
      <c r="O237" s="54"/>
    </row>
    <row r="238">
      <c r="D238" s="65"/>
      <c r="E238" s="65"/>
      <c r="F238" s="65"/>
      <c r="G238" s="65"/>
      <c r="H238" s="65"/>
      <c r="I238" s="65"/>
      <c r="J238" s="65"/>
      <c r="O238" s="54"/>
    </row>
    <row r="239">
      <c r="D239" s="65"/>
      <c r="E239" s="65"/>
      <c r="F239" s="65"/>
      <c r="G239" s="65"/>
      <c r="H239" s="65"/>
      <c r="I239" s="65"/>
      <c r="J239" s="65"/>
      <c r="O239" s="54"/>
    </row>
    <row r="240">
      <c r="D240" s="65"/>
      <c r="E240" s="65"/>
      <c r="F240" s="65"/>
      <c r="G240" s="65"/>
      <c r="H240" s="65"/>
      <c r="I240" s="65"/>
      <c r="J240" s="65"/>
      <c r="O240" s="54"/>
    </row>
    <row r="241">
      <c r="D241" s="65"/>
      <c r="E241" s="65"/>
      <c r="F241" s="65"/>
      <c r="G241" s="65"/>
      <c r="H241" s="65"/>
      <c r="I241" s="65"/>
      <c r="J241" s="65"/>
      <c r="O241" s="54"/>
    </row>
    <row r="242">
      <c r="D242" s="65"/>
      <c r="E242" s="65"/>
      <c r="F242" s="65"/>
      <c r="G242" s="65"/>
      <c r="H242" s="65"/>
      <c r="I242" s="65"/>
      <c r="J242" s="65"/>
      <c r="O242" s="54"/>
    </row>
    <row r="243">
      <c r="D243" s="65"/>
      <c r="E243" s="65"/>
      <c r="F243" s="65"/>
      <c r="G243" s="65"/>
      <c r="H243" s="65"/>
      <c r="I243" s="65"/>
      <c r="J243" s="65"/>
      <c r="O243" s="54"/>
    </row>
    <row r="244">
      <c r="D244" s="65"/>
      <c r="E244" s="65"/>
      <c r="F244" s="65"/>
      <c r="G244" s="65"/>
      <c r="H244" s="65"/>
      <c r="I244" s="65"/>
      <c r="J244" s="65"/>
      <c r="O244" s="54"/>
    </row>
    <row r="245">
      <c r="D245" s="65"/>
      <c r="E245" s="65"/>
      <c r="F245" s="65"/>
      <c r="G245" s="65"/>
      <c r="H245" s="65"/>
      <c r="I245" s="65"/>
      <c r="J245" s="65"/>
      <c r="O245" s="54"/>
    </row>
    <row r="246">
      <c r="D246" s="65"/>
      <c r="E246" s="65"/>
      <c r="F246" s="65"/>
      <c r="G246" s="65"/>
      <c r="H246" s="65"/>
      <c r="I246" s="65"/>
      <c r="J246" s="65"/>
      <c r="O246" s="54"/>
    </row>
    <row r="247">
      <c r="D247" s="65"/>
      <c r="E247" s="65"/>
      <c r="F247" s="65"/>
      <c r="G247" s="65"/>
      <c r="H247" s="65"/>
      <c r="I247" s="65"/>
      <c r="J247" s="65"/>
      <c r="O247" s="54"/>
    </row>
    <row r="248">
      <c r="D248" s="65"/>
      <c r="E248" s="65"/>
      <c r="F248" s="65"/>
      <c r="G248" s="65"/>
      <c r="H248" s="65"/>
      <c r="I248" s="65"/>
      <c r="J248" s="65"/>
      <c r="O248" s="54"/>
    </row>
    <row r="249">
      <c r="D249" s="65"/>
      <c r="E249" s="65"/>
      <c r="F249" s="65"/>
      <c r="G249" s="65"/>
      <c r="H249" s="65"/>
      <c r="I249" s="65"/>
      <c r="J249" s="65"/>
      <c r="O249" s="54"/>
    </row>
    <row r="250">
      <c r="D250" s="65"/>
      <c r="E250" s="65"/>
      <c r="F250" s="65"/>
      <c r="G250" s="65"/>
      <c r="H250" s="65"/>
      <c r="I250" s="65"/>
      <c r="J250" s="65"/>
      <c r="O250" s="54"/>
    </row>
    <row r="251">
      <c r="D251" s="65"/>
      <c r="E251" s="65"/>
      <c r="F251" s="65"/>
      <c r="G251" s="65"/>
      <c r="H251" s="65"/>
      <c r="I251" s="65"/>
      <c r="J251" s="65"/>
      <c r="O251" s="54"/>
    </row>
    <row r="252">
      <c r="D252" s="65"/>
      <c r="E252" s="65"/>
      <c r="F252" s="65"/>
      <c r="G252" s="65"/>
      <c r="H252" s="65"/>
      <c r="I252" s="65"/>
      <c r="J252" s="65"/>
      <c r="O252" s="54"/>
    </row>
    <row r="253">
      <c r="D253" s="65"/>
      <c r="E253" s="65"/>
      <c r="F253" s="65"/>
      <c r="G253" s="65"/>
      <c r="H253" s="65"/>
      <c r="I253" s="65"/>
      <c r="J253" s="65"/>
      <c r="O253" s="54"/>
    </row>
    <row r="254">
      <c r="D254" s="65"/>
      <c r="E254" s="65"/>
      <c r="F254" s="65"/>
      <c r="G254" s="65"/>
      <c r="H254" s="65"/>
      <c r="I254" s="65"/>
      <c r="J254" s="65"/>
      <c r="O254" s="54"/>
    </row>
    <row r="255">
      <c r="D255" s="65"/>
      <c r="E255" s="65"/>
      <c r="F255" s="65"/>
      <c r="G255" s="65"/>
      <c r="H255" s="65"/>
      <c r="I255" s="65"/>
      <c r="J255" s="65"/>
      <c r="O255" s="54"/>
    </row>
    <row r="256">
      <c r="D256" s="65"/>
      <c r="E256" s="65"/>
      <c r="F256" s="65"/>
      <c r="G256" s="65"/>
      <c r="H256" s="65"/>
      <c r="I256" s="65"/>
      <c r="J256" s="65"/>
      <c r="O256" s="54"/>
    </row>
    <row r="257">
      <c r="D257" s="65"/>
      <c r="E257" s="65"/>
      <c r="F257" s="65"/>
      <c r="G257" s="65"/>
      <c r="H257" s="65"/>
      <c r="I257" s="65"/>
      <c r="J257" s="65"/>
      <c r="O257" s="54"/>
    </row>
    <row r="258">
      <c r="D258" s="65"/>
      <c r="E258" s="65"/>
      <c r="F258" s="65"/>
      <c r="G258" s="65"/>
      <c r="H258" s="65"/>
      <c r="I258" s="65"/>
      <c r="J258" s="65"/>
      <c r="O258" s="54"/>
    </row>
    <row r="259">
      <c r="D259" s="65"/>
      <c r="E259" s="65"/>
      <c r="F259" s="65"/>
      <c r="G259" s="65"/>
      <c r="H259" s="65"/>
      <c r="I259" s="65"/>
      <c r="J259" s="65"/>
      <c r="O259" s="54"/>
    </row>
    <row r="260">
      <c r="D260" s="65"/>
      <c r="E260" s="65"/>
      <c r="F260" s="65"/>
      <c r="G260" s="65"/>
      <c r="H260" s="65"/>
      <c r="I260" s="65"/>
      <c r="J260" s="65"/>
      <c r="O260" s="54"/>
    </row>
    <row r="261">
      <c r="D261" s="65"/>
      <c r="E261" s="65"/>
      <c r="F261" s="65"/>
      <c r="G261" s="65"/>
      <c r="H261" s="65"/>
      <c r="I261" s="65"/>
      <c r="J261" s="65"/>
      <c r="O261" s="54"/>
    </row>
    <row r="262">
      <c r="D262" s="65"/>
      <c r="E262" s="65"/>
      <c r="F262" s="65"/>
      <c r="G262" s="65"/>
      <c r="H262" s="65"/>
      <c r="I262" s="65"/>
      <c r="J262" s="65"/>
      <c r="O262" s="54"/>
    </row>
    <row r="263">
      <c r="D263" s="65"/>
      <c r="E263" s="65"/>
      <c r="F263" s="65"/>
      <c r="G263" s="65"/>
      <c r="H263" s="65"/>
      <c r="I263" s="65"/>
      <c r="J263" s="65"/>
      <c r="O263" s="54"/>
    </row>
    <row r="264">
      <c r="D264" s="65"/>
      <c r="E264" s="65"/>
      <c r="F264" s="65"/>
      <c r="G264" s="65"/>
      <c r="H264" s="65"/>
      <c r="I264" s="65"/>
      <c r="J264" s="65"/>
      <c r="O264" s="54"/>
    </row>
    <row r="265">
      <c r="D265" s="65"/>
      <c r="E265" s="65"/>
      <c r="F265" s="65"/>
      <c r="G265" s="65"/>
      <c r="H265" s="65"/>
      <c r="I265" s="65"/>
      <c r="J265" s="65"/>
      <c r="O265" s="54"/>
    </row>
    <row r="266">
      <c r="D266" s="65"/>
      <c r="E266" s="65"/>
      <c r="F266" s="65"/>
      <c r="G266" s="65"/>
      <c r="H266" s="65"/>
      <c r="I266" s="65"/>
      <c r="J266" s="65"/>
      <c r="O266" s="54"/>
    </row>
    <row r="267">
      <c r="D267" s="65"/>
      <c r="E267" s="65"/>
      <c r="F267" s="65"/>
      <c r="G267" s="65"/>
      <c r="H267" s="65"/>
      <c r="I267" s="65"/>
      <c r="J267" s="65"/>
      <c r="O267" s="54"/>
    </row>
    <row r="268">
      <c r="D268" s="65"/>
      <c r="E268" s="65"/>
      <c r="F268" s="65"/>
      <c r="G268" s="65"/>
      <c r="H268" s="65"/>
      <c r="I268" s="65"/>
      <c r="J268" s="65"/>
      <c r="O268" s="54"/>
    </row>
    <row r="269">
      <c r="D269" s="65"/>
      <c r="E269" s="65"/>
      <c r="F269" s="65"/>
      <c r="G269" s="65"/>
      <c r="H269" s="65"/>
      <c r="I269" s="65"/>
      <c r="J269" s="65"/>
      <c r="O269" s="54"/>
    </row>
    <row r="270">
      <c r="D270" s="65"/>
      <c r="E270" s="65"/>
      <c r="F270" s="65"/>
      <c r="G270" s="65"/>
      <c r="H270" s="65"/>
      <c r="I270" s="65"/>
      <c r="J270" s="65"/>
      <c r="O270" s="54"/>
    </row>
    <row r="271">
      <c r="D271" s="65"/>
      <c r="E271" s="65"/>
      <c r="F271" s="65"/>
      <c r="G271" s="65"/>
      <c r="H271" s="65"/>
      <c r="I271" s="65"/>
      <c r="J271" s="65"/>
      <c r="O271" s="54"/>
    </row>
    <row r="272">
      <c r="D272" s="65"/>
      <c r="E272" s="65"/>
      <c r="F272" s="65"/>
      <c r="G272" s="65"/>
      <c r="H272" s="65"/>
      <c r="I272" s="65"/>
      <c r="J272" s="65"/>
      <c r="O272" s="54"/>
    </row>
    <row r="273">
      <c r="D273" s="65"/>
      <c r="E273" s="65"/>
      <c r="F273" s="65"/>
      <c r="G273" s="65"/>
      <c r="H273" s="65"/>
      <c r="I273" s="65"/>
      <c r="J273" s="65"/>
      <c r="O273" s="54"/>
    </row>
    <row r="274">
      <c r="D274" s="65"/>
      <c r="E274" s="65"/>
      <c r="F274" s="65"/>
      <c r="G274" s="65"/>
      <c r="H274" s="65"/>
      <c r="I274" s="65"/>
      <c r="J274" s="65"/>
      <c r="O274" s="54"/>
    </row>
    <row r="275">
      <c r="D275" s="65"/>
      <c r="E275" s="65"/>
      <c r="F275" s="65"/>
      <c r="G275" s="65"/>
      <c r="H275" s="65"/>
      <c r="I275" s="65"/>
      <c r="J275" s="65"/>
      <c r="O275" s="54"/>
    </row>
    <row r="276">
      <c r="D276" s="65"/>
      <c r="E276" s="65"/>
      <c r="F276" s="65"/>
      <c r="G276" s="65"/>
      <c r="H276" s="65"/>
      <c r="I276" s="65"/>
      <c r="J276" s="65"/>
      <c r="O276" s="54"/>
    </row>
    <row r="277">
      <c r="D277" s="65"/>
      <c r="E277" s="65"/>
      <c r="F277" s="65"/>
      <c r="G277" s="65"/>
      <c r="H277" s="65"/>
      <c r="I277" s="65"/>
      <c r="J277" s="65"/>
      <c r="O277" s="54"/>
    </row>
    <row r="278">
      <c r="D278" s="65"/>
      <c r="E278" s="65"/>
      <c r="F278" s="65"/>
      <c r="G278" s="65"/>
      <c r="H278" s="65"/>
      <c r="I278" s="65"/>
      <c r="J278" s="65"/>
      <c r="O278" s="54"/>
    </row>
    <row r="279">
      <c r="D279" s="65"/>
      <c r="E279" s="65"/>
      <c r="F279" s="65"/>
      <c r="G279" s="65"/>
      <c r="H279" s="65"/>
      <c r="I279" s="65"/>
      <c r="J279" s="65"/>
      <c r="O279" s="54"/>
    </row>
    <row r="280">
      <c r="D280" s="65"/>
      <c r="E280" s="65"/>
      <c r="F280" s="65"/>
      <c r="G280" s="65"/>
      <c r="H280" s="65"/>
      <c r="I280" s="65"/>
      <c r="J280" s="65"/>
      <c r="O280" s="54"/>
    </row>
    <row r="281">
      <c r="D281" s="65"/>
      <c r="E281" s="65"/>
      <c r="F281" s="65"/>
      <c r="G281" s="65"/>
      <c r="H281" s="65"/>
      <c r="I281" s="65"/>
      <c r="J281" s="65"/>
      <c r="O281" s="54"/>
    </row>
    <row r="282">
      <c r="D282" s="65"/>
      <c r="E282" s="65"/>
      <c r="F282" s="65"/>
      <c r="G282" s="65"/>
      <c r="H282" s="65"/>
      <c r="I282" s="65"/>
      <c r="J282" s="65"/>
      <c r="O282" s="54"/>
    </row>
    <row r="283">
      <c r="D283" s="65"/>
      <c r="E283" s="65"/>
      <c r="F283" s="65"/>
      <c r="G283" s="65"/>
      <c r="H283" s="65"/>
      <c r="I283" s="65"/>
      <c r="J283" s="65"/>
      <c r="O283" s="54"/>
    </row>
    <row r="284">
      <c r="D284" s="65"/>
      <c r="E284" s="65"/>
      <c r="F284" s="65"/>
      <c r="G284" s="65"/>
      <c r="H284" s="65"/>
      <c r="I284" s="65"/>
      <c r="J284" s="65"/>
      <c r="O284" s="54"/>
    </row>
    <row r="285">
      <c r="D285" s="65"/>
      <c r="E285" s="65"/>
      <c r="F285" s="65"/>
      <c r="G285" s="65"/>
      <c r="H285" s="65"/>
      <c r="I285" s="65"/>
      <c r="J285" s="65"/>
      <c r="O285" s="54"/>
    </row>
    <row r="286">
      <c r="D286" s="65"/>
      <c r="E286" s="65"/>
      <c r="F286" s="65"/>
      <c r="G286" s="65"/>
      <c r="H286" s="65"/>
      <c r="I286" s="65"/>
      <c r="J286" s="65"/>
      <c r="O286" s="54"/>
    </row>
    <row r="287">
      <c r="D287" s="65"/>
      <c r="E287" s="65"/>
      <c r="F287" s="65"/>
      <c r="G287" s="65"/>
      <c r="H287" s="65"/>
      <c r="I287" s="65"/>
      <c r="J287" s="65"/>
      <c r="O287" s="54"/>
    </row>
    <row r="288">
      <c r="D288" s="65"/>
      <c r="E288" s="65"/>
      <c r="F288" s="65"/>
      <c r="G288" s="65"/>
      <c r="H288" s="65"/>
      <c r="I288" s="65"/>
      <c r="J288" s="65"/>
      <c r="O288" s="54"/>
    </row>
    <row r="289">
      <c r="D289" s="65"/>
      <c r="E289" s="65"/>
      <c r="F289" s="65"/>
      <c r="G289" s="65"/>
      <c r="H289" s="65"/>
      <c r="I289" s="65"/>
      <c r="J289" s="65"/>
      <c r="O289" s="54"/>
    </row>
    <row r="290">
      <c r="D290" s="65"/>
      <c r="E290" s="65"/>
      <c r="F290" s="65"/>
      <c r="G290" s="65"/>
      <c r="H290" s="65"/>
      <c r="I290" s="65"/>
      <c r="J290" s="65"/>
      <c r="O290" s="54"/>
    </row>
    <row r="291">
      <c r="D291" s="65"/>
      <c r="E291" s="65"/>
      <c r="F291" s="65"/>
      <c r="G291" s="65"/>
      <c r="H291" s="65"/>
      <c r="I291" s="65"/>
      <c r="J291" s="65"/>
      <c r="O291" s="54"/>
    </row>
    <row r="292">
      <c r="D292" s="65"/>
      <c r="E292" s="65"/>
      <c r="F292" s="65"/>
      <c r="G292" s="65"/>
      <c r="H292" s="65"/>
      <c r="I292" s="65"/>
      <c r="J292" s="65"/>
      <c r="O292" s="54"/>
    </row>
    <row r="293">
      <c r="D293" s="65"/>
      <c r="E293" s="65"/>
      <c r="F293" s="65"/>
      <c r="G293" s="65"/>
      <c r="H293" s="65"/>
      <c r="I293" s="65"/>
      <c r="J293" s="65"/>
      <c r="O293" s="54"/>
    </row>
    <row r="294">
      <c r="D294" s="65"/>
      <c r="E294" s="65"/>
      <c r="F294" s="65"/>
      <c r="G294" s="65"/>
      <c r="H294" s="65"/>
      <c r="I294" s="65"/>
      <c r="J294" s="65"/>
      <c r="O294" s="54"/>
    </row>
    <row r="295">
      <c r="D295" s="65"/>
      <c r="E295" s="65"/>
      <c r="F295" s="65"/>
      <c r="G295" s="65"/>
      <c r="H295" s="65"/>
      <c r="I295" s="65"/>
      <c r="J295" s="65"/>
      <c r="O295" s="54"/>
    </row>
    <row r="296">
      <c r="D296" s="65"/>
      <c r="E296" s="65"/>
      <c r="F296" s="65"/>
      <c r="G296" s="65"/>
      <c r="H296" s="65"/>
      <c r="I296" s="65"/>
      <c r="J296" s="65"/>
      <c r="O296" s="54"/>
    </row>
    <row r="297">
      <c r="D297" s="65"/>
      <c r="E297" s="65"/>
      <c r="F297" s="65"/>
      <c r="G297" s="65"/>
      <c r="H297" s="65"/>
      <c r="I297" s="65"/>
      <c r="J297" s="65"/>
      <c r="O297" s="54"/>
    </row>
    <row r="298">
      <c r="D298" s="65"/>
      <c r="E298" s="65"/>
      <c r="F298" s="65"/>
      <c r="G298" s="65"/>
      <c r="H298" s="65"/>
      <c r="I298" s="65"/>
      <c r="J298" s="65"/>
      <c r="O298" s="54"/>
    </row>
    <row r="299">
      <c r="D299" s="65"/>
      <c r="E299" s="65"/>
      <c r="F299" s="65"/>
      <c r="G299" s="65"/>
      <c r="H299" s="65"/>
      <c r="I299" s="65"/>
      <c r="J299" s="65"/>
      <c r="O299" s="54"/>
    </row>
    <row r="300">
      <c r="D300" s="65"/>
      <c r="E300" s="65"/>
      <c r="F300" s="65"/>
      <c r="G300" s="65"/>
      <c r="H300" s="65"/>
      <c r="I300" s="65"/>
      <c r="J300" s="65"/>
      <c r="O300" s="54"/>
    </row>
    <row r="301">
      <c r="D301" s="65"/>
      <c r="E301" s="65"/>
      <c r="F301" s="65"/>
      <c r="G301" s="65"/>
      <c r="H301" s="65"/>
      <c r="I301" s="65"/>
      <c r="J301" s="65"/>
      <c r="O301" s="54"/>
    </row>
    <row r="302">
      <c r="D302" s="65"/>
      <c r="E302" s="65"/>
      <c r="F302" s="65"/>
      <c r="G302" s="65"/>
      <c r="H302" s="65"/>
      <c r="I302" s="65"/>
      <c r="J302" s="65"/>
      <c r="O302" s="54"/>
    </row>
    <row r="303">
      <c r="D303" s="65"/>
      <c r="E303" s="65"/>
      <c r="F303" s="65"/>
      <c r="G303" s="65"/>
      <c r="H303" s="65"/>
      <c r="I303" s="65"/>
      <c r="J303" s="65"/>
      <c r="O303" s="54"/>
    </row>
    <row r="304">
      <c r="D304" s="65"/>
      <c r="E304" s="65"/>
      <c r="F304" s="65"/>
      <c r="G304" s="65"/>
      <c r="H304" s="65"/>
      <c r="I304" s="65"/>
      <c r="J304" s="65"/>
      <c r="O304" s="54"/>
    </row>
    <row r="305">
      <c r="D305" s="65"/>
      <c r="E305" s="65"/>
      <c r="F305" s="65"/>
      <c r="G305" s="65"/>
      <c r="H305" s="65"/>
      <c r="I305" s="65"/>
      <c r="J305" s="65"/>
      <c r="O305" s="54"/>
    </row>
    <row r="306">
      <c r="D306" s="65"/>
      <c r="E306" s="65"/>
      <c r="F306" s="65"/>
      <c r="G306" s="65"/>
      <c r="H306" s="65"/>
      <c r="I306" s="65"/>
      <c r="J306" s="65"/>
      <c r="O306" s="54"/>
    </row>
    <row r="307">
      <c r="D307" s="65"/>
      <c r="E307" s="65"/>
      <c r="F307" s="65"/>
      <c r="G307" s="65"/>
      <c r="H307" s="65"/>
      <c r="I307" s="65"/>
      <c r="J307" s="65"/>
      <c r="O307" s="54"/>
    </row>
    <row r="308">
      <c r="D308" s="65"/>
      <c r="E308" s="65"/>
      <c r="F308" s="65"/>
      <c r="G308" s="65"/>
      <c r="H308" s="65"/>
      <c r="I308" s="65"/>
      <c r="J308" s="65"/>
      <c r="O308" s="54"/>
    </row>
    <row r="309">
      <c r="D309" s="65"/>
      <c r="E309" s="65"/>
      <c r="F309" s="65"/>
      <c r="G309" s="65"/>
      <c r="H309" s="65"/>
      <c r="I309" s="65"/>
      <c r="J309" s="65"/>
      <c r="O309" s="54"/>
    </row>
    <row r="310">
      <c r="D310" s="65"/>
      <c r="E310" s="65"/>
      <c r="F310" s="65"/>
      <c r="G310" s="65"/>
      <c r="H310" s="65"/>
      <c r="I310" s="65"/>
      <c r="J310" s="65"/>
      <c r="O310" s="54"/>
    </row>
    <row r="311">
      <c r="D311" s="65"/>
      <c r="E311" s="65"/>
      <c r="F311" s="65"/>
      <c r="G311" s="65"/>
      <c r="H311" s="65"/>
      <c r="I311" s="65"/>
      <c r="J311" s="65"/>
      <c r="O311" s="54"/>
    </row>
    <row r="312">
      <c r="D312" s="65"/>
      <c r="E312" s="65"/>
      <c r="F312" s="65"/>
      <c r="G312" s="65"/>
      <c r="H312" s="65"/>
      <c r="I312" s="65"/>
      <c r="J312" s="65"/>
      <c r="O312" s="54"/>
    </row>
    <row r="313">
      <c r="D313" s="65"/>
      <c r="E313" s="65"/>
      <c r="F313" s="65"/>
      <c r="G313" s="65"/>
      <c r="H313" s="65"/>
      <c r="I313" s="65"/>
      <c r="J313" s="65"/>
      <c r="O313" s="54"/>
    </row>
    <row r="314">
      <c r="D314" s="65"/>
      <c r="E314" s="65"/>
      <c r="F314" s="65"/>
      <c r="G314" s="65"/>
      <c r="H314" s="65"/>
      <c r="I314" s="65"/>
      <c r="J314" s="65"/>
      <c r="O314" s="54"/>
    </row>
    <row r="315">
      <c r="D315" s="65"/>
      <c r="E315" s="65"/>
      <c r="F315" s="65"/>
      <c r="G315" s="65"/>
      <c r="H315" s="65"/>
      <c r="I315" s="65"/>
      <c r="J315" s="65"/>
      <c r="O315" s="54"/>
    </row>
    <row r="316">
      <c r="D316" s="65"/>
      <c r="E316" s="65"/>
      <c r="F316" s="65"/>
      <c r="G316" s="65"/>
      <c r="H316" s="65"/>
      <c r="I316" s="65"/>
      <c r="J316" s="65"/>
      <c r="O316" s="54"/>
    </row>
    <row r="317">
      <c r="D317" s="65"/>
      <c r="E317" s="65"/>
      <c r="F317" s="65"/>
      <c r="G317" s="65"/>
      <c r="H317" s="65"/>
      <c r="I317" s="65"/>
      <c r="J317" s="65"/>
      <c r="O317" s="54"/>
    </row>
    <row r="318">
      <c r="D318" s="65"/>
      <c r="E318" s="65"/>
      <c r="F318" s="65"/>
      <c r="G318" s="65"/>
      <c r="H318" s="65"/>
      <c r="I318" s="65"/>
      <c r="J318" s="65"/>
      <c r="O318" s="54"/>
    </row>
    <row r="319">
      <c r="D319" s="65"/>
      <c r="E319" s="65"/>
      <c r="F319" s="65"/>
      <c r="G319" s="65"/>
      <c r="H319" s="65"/>
      <c r="I319" s="65"/>
      <c r="J319" s="65"/>
      <c r="O319" s="54"/>
    </row>
    <row r="320">
      <c r="D320" s="65"/>
      <c r="E320" s="65"/>
      <c r="F320" s="65"/>
      <c r="G320" s="65"/>
      <c r="H320" s="65"/>
      <c r="I320" s="65"/>
      <c r="J320" s="65"/>
      <c r="O320" s="54"/>
    </row>
    <row r="321">
      <c r="D321" s="65"/>
      <c r="E321" s="65"/>
      <c r="F321" s="65"/>
      <c r="G321" s="65"/>
      <c r="H321" s="65"/>
      <c r="I321" s="65"/>
      <c r="J321" s="65"/>
      <c r="O321" s="54"/>
    </row>
    <row r="322">
      <c r="D322" s="65"/>
      <c r="E322" s="65"/>
      <c r="F322" s="65"/>
      <c r="G322" s="65"/>
      <c r="H322" s="65"/>
      <c r="I322" s="65"/>
      <c r="J322" s="65"/>
      <c r="O322" s="54"/>
    </row>
    <row r="323">
      <c r="D323" s="65"/>
      <c r="E323" s="65"/>
      <c r="F323" s="65"/>
      <c r="G323" s="65"/>
      <c r="H323" s="65"/>
      <c r="I323" s="65"/>
      <c r="J323" s="65"/>
      <c r="O323" s="54"/>
    </row>
    <row r="324">
      <c r="D324" s="65"/>
      <c r="E324" s="65"/>
      <c r="F324" s="65"/>
      <c r="G324" s="65"/>
      <c r="H324" s="65"/>
      <c r="I324" s="65"/>
      <c r="J324" s="65"/>
      <c r="O324" s="54"/>
    </row>
    <row r="325">
      <c r="D325" s="65"/>
      <c r="E325" s="65"/>
      <c r="F325" s="65"/>
      <c r="G325" s="65"/>
      <c r="H325" s="65"/>
      <c r="I325" s="65"/>
      <c r="J325" s="65"/>
      <c r="O325" s="54"/>
    </row>
    <row r="326">
      <c r="D326" s="65"/>
      <c r="E326" s="65"/>
      <c r="F326" s="65"/>
      <c r="G326" s="65"/>
      <c r="H326" s="65"/>
      <c r="I326" s="65"/>
      <c r="J326" s="65"/>
      <c r="O326" s="54"/>
    </row>
    <row r="327">
      <c r="D327" s="65"/>
      <c r="E327" s="65"/>
      <c r="F327" s="65"/>
      <c r="G327" s="65"/>
      <c r="H327" s="65"/>
      <c r="I327" s="65"/>
      <c r="J327" s="65"/>
      <c r="O327" s="54"/>
    </row>
    <row r="328">
      <c r="D328" s="65"/>
      <c r="E328" s="65"/>
      <c r="F328" s="65"/>
      <c r="G328" s="65"/>
      <c r="H328" s="65"/>
      <c r="I328" s="65"/>
      <c r="J328" s="65"/>
      <c r="O328" s="54"/>
    </row>
    <row r="329">
      <c r="D329" s="65"/>
      <c r="E329" s="65"/>
      <c r="F329" s="65"/>
      <c r="G329" s="65"/>
      <c r="H329" s="65"/>
      <c r="I329" s="65"/>
      <c r="J329" s="65"/>
      <c r="O329" s="54"/>
    </row>
    <row r="330">
      <c r="D330" s="65"/>
      <c r="E330" s="65"/>
      <c r="F330" s="65"/>
      <c r="G330" s="65"/>
      <c r="H330" s="65"/>
      <c r="I330" s="65"/>
      <c r="J330" s="65"/>
      <c r="O330" s="54"/>
    </row>
    <row r="331">
      <c r="D331" s="65"/>
      <c r="E331" s="65"/>
      <c r="F331" s="65"/>
      <c r="G331" s="65"/>
      <c r="H331" s="65"/>
      <c r="I331" s="65"/>
      <c r="J331" s="65"/>
      <c r="O331" s="54"/>
    </row>
    <row r="332">
      <c r="D332" s="65"/>
      <c r="E332" s="65"/>
      <c r="F332" s="65"/>
      <c r="G332" s="65"/>
      <c r="H332" s="65"/>
      <c r="I332" s="65"/>
      <c r="J332" s="65"/>
      <c r="O332" s="54"/>
    </row>
    <row r="333">
      <c r="D333" s="65"/>
      <c r="E333" s="65"/>
      <c r="F333" s="65"/>
      <c r="G333" s="65"/>
      <c r="H333" s="65"/>
      <c r="I333" s="65"/>
      <c r="J333" s="65"/>
      <c r="O333" s="54"/>
    </row>
    <row r="334">
      <c r="D334" s="65"/>
      <c r="E334" s="65"/>
      <c r="F334" s="65"/>
      <c r="G334" s="65"/>
      <c r="H334" s="65"/>
      <c r="I334" s="65"/>
      <c r="J334" s="65"/>
      <c r="O334" s="54"/>
    </row>
    <row r="335">
      <c r="D335" s="65"/>
      <c r="E335" s="65"/>
      <c r="F335" s="65"/>
      <c r="G335" s="65"/>
      <c r="H335" s="65"/>
      <c r="I335" s="65"/>
      <c r="J335" s="65"/>
      <c r="O335" s="54"/>
    </row>
    <row r="336">
      <c r="D336" s="65"/>
      <c r="E336" s="65"/>
      <c r="F336" s="65"/>
      <c r="G336" s="65"/>
      <c r="H336" s="65"/>
      <c r="I336" s="65"/>
      <c r="J336" s="65"/>
      <c r="O336" s="54"/>
    </row>
    <row r="337">
      <c r="D337" s="65"/>
      <c r="E337" s="65"/>
      <c r="F337" s="65"/>
      <c r="G337" s="65"/>
      <c r="H337" s="65"/>
      <c r="I337" s="65"/>
      <c r="J337" s="65"/>
      <c r="O337" s="54"/>
    </row>
    <row r="338">
      <c r="D338" s="65"/>
      <c r="E338" s="65"/>
      <c r="F338" s="65"/>
      <c r="G338" s="65"/>
      <c r="H338" s="65"/>
      <c r="I338" s="65"/>
      <c r="J338" s="65"/>
      <c r="O338" s="54"/>
    </row>
    <row r="339">
      <c r="D339" s="65"/>
      <c r="E339" s="65"/>
      <c r="F339" s="65"/>
      <c r="G339" s="65"/>
      <c r="H339" s="65"/>
      <c r="I339" s="65"/>
      <c r="J339" s="65"/>
      <c r="O339" s="54"/>
    </row>
    <row r="340">
      <c r="D340" s="65"/>
      <c r="E340" s="65"/>
      <c r="F340" s="65"/>
      <c r="G340" s="65"/>
      <c r="H340" s="65"/>
      <c r="I340" s="65"/>
      <c r="J340" s="65"/>
      <c r="O340" s="54"/>
    </row>
    <row r="341">
      <c r="D341" s="65"/>
      <c r="E341" s="65"/>
      <c r="F341" s="65"/>
      <c r="G341" s="65"/>
      <c r="H341" s="65"/>
      <c r="I341" s="65"/>
      <c r="J341" s="65"/>
      <c r="O341" s="54"/>
    </row>
    <row r="342">
      <c r="D342" s="65"/>
      <c r="E342" s="65"/>
      <c r="F342" s="65"/>
      <c r="G342" s="65"/>
      <c r="H342" s="65"/>
      <c r="I342" s="65"/>
      <c r="J342" s="65"/>
      <c r="O342" s="54"/>
    </row>
    <row r="343">
      <c r="D343" s="65"/>
      <c r="E343" s="65"/>
      <c r="F343" s="65"/>
      <c r="G343" s="65"/>
      <c r="H343" s="65"/>
      <c r="I343" s="65"/>
      <c r="J343" s="65"/>
      <c r="O343" s="54"/>
    </row>
    <row r="344">
      <c r="D344" s="65"/>
      <c r="E344" s="65"/>
      <c r="F344" s="65"/>
      <c r="G344" s="65"/>
      <c r="H344" s="65"/>
      <c r="I344" s="65"/>
      <c r="J344" s="65"/>
      <c r="O344" s="54"/>
    </row>
    <row r="345">
      <c r="D345" s="65"/>
      <c r="E345" s="65"/>
      <c r="F345" s="65"/>
      <c r="G345" s="65"/>
      <c r="H345" s="65"/>
      <c r="I345" s="65"/>
      <c r="J345" s="65"/>
      <c r="O345" s="54"/>
    </row>
    <row r="346">
      <c r="D346" s="65"/>
      <c r="E346" s="65"/>
      <c r="F346" s="65"/>
      <c r="G346" s="65"/>
      <c r="H346" s="65"/>
      <c r="I346" s="65"/>
      <c r="J346" s="65"/>
      <c r="O346" s="54"/>
    </row>
    <row r="347">
      <c r="D347" s="65"/>
      <c r="E347" s="65"/>
      <c r="F347" s="65"/>
      <c r="G347" s="65"/>
      <c r="H347" s="65"/>
      <c r="I347" s="65"/>
      <c r="J347" s="65"/>
      <c r="O347" s="54"/>
    </row>
    <row r="348">
      <c r="D348" s="65"/>
      <c r="E348" s="65"/>
      <c r="F348" s="65"/>
      <c r="G348" s="65"/>
      <c r="H348" s="65"/>
      <c r="I348" s="65"/>
      <c r="J348" s="65"/>
      <c r="O348" s="54"/>
    </row>
    <row r="349">
      <c r="D349" s="65"/>
      <c r="E349" s="65"/>
      <c r="F349" s="65"/>
      <c r="G349" s="65"/>
      <c r="H349" s="65"/>
      <c r="I349" s="65"/>
      <c r="J349" s="65"/>
      <c r="O349" s="54"/>
    </row>
    <row r="350">
      <c r="D350" s="65"/>
      <c r="E350" s="65"/>
      <c r="F350" s="65"/>
      <c r="G350" s="65"/>
      <c r="H350" s="65"/>
      <c r="I350" s="65"/>
      <c r="J350" s="65"/>
      <c r="O350" s="54"/>
    </row>
    <row r="351">
      <c r="D351" s="65"/>
      <c r="E351" s="65"/>
      <c r="F351" s="65"/>
      <c r="G351" s="65"/>
      <c r="H351" s="65"/>
      <c r="I351" s="65"/>
      <c r="J351" s="65"/>
      <c r="O351" s="54"/>
    </row>
    <row r="352">
      <c r="D352" s="65"/>
      <c r="E352" s="65"/>
      <c r="F352" s="65"/>
      <c r="G352" s="65"/>
      <c r="H352" s="65"/>
      <c r="I352" s="65"/>
      <c r="J352" s="65"/>
      <c r="O352" s="54"/>
    </row>
    <row r="353">
      <c r="D353" s="65"/>
      <c r="E353" s="65"/>
      <c r="F353" s="65"/>
      <c r="G353" s="65"/>
      <c r="H353" s="65"/>
      <c r="I353" s="65"/>
      <c r="J353" s="65"/>
      <c r="O353" s="54"/>
    </row>
    <row r="354">
      <c r="D354" s="65"/>
      <c r="E354" s="65"/>
      <c r="F354" s="65"/>
      <c r="G354" s="65"/>
      <c r="H354" s="65"/>
      <c r="I354" s="65"/>
      <c r="J354" s="65"/>
      <c r="O354" s="54"/>
    </row>
    <row r="355">
      <c r="D355" s="65"/>
      <c r="E355" s="65"/>
      <c r="F355" s="65"/>
      <c r="G355" s="65"/>
      <c r="H355" s="65"/>
      <c r="I355" s="65"/>
      <c r="J355" s="65"/>
      <c r="O355" s="54"/>
    </row>
    <row r="356">
      <c r="D356" s="65"/>
      <c r="E356" s="65"/>
      <c r="F356" s="65"/>
      <c r="G356" s="65"/>
      <c r="H356" s="65"/>
      <c r="I356" s="65"/>
      <c r="J356" s="65"/>
      <c r="O356" s="54"/>
    </row>
    <row r="357">
      <c r="D357" s="65"/>
      <c r="E357" s="65"/>
      <c r="F357" s="65"/>
      <c r="G357" s="65"/>
      <c r="H357" s="65"/>
      <c r="I357" s="65"/>
      <c r="J357" s="65"/>
      <c r="O357" s="54"/>
    </row>
    <row r="358">
      <c r="D358" s="65"/>
      <c r="E358" s="65"/>
      <c r="F358" s="65"/>
      <c r="G358" s="65"/>
      <c r="H358" s="65"/>
      <c r="I358" s="65"/>
      <c r="J358" s="65"/>
      <c r="O358" s="54"/>
    </row>
    <row r="359">
      <c r="D359" s="65"/>
      <c r="E359" s="65"/>
      <c r="F359" s="65"/>
      <c r="G359" s="65"/>
      <c r="H359" s="65"/>
      <c r="I359" s="65"/>
      <c r="J359" s="65"/>
      <c r="O359" s="54"/>
    </row>
    <row r="360">
      <c r="D360" s="65"/>
      <c r="E360" s="65"/>
      <c r="F360" s="65"/>
      <c r="G360" s="65"/>
      <c r="H360" s="65"/>
      <c r="I360" s="65"/>
      <c r="J360" s="65"/>
      <c r="O360" s="54"/>
    </row>
    <row r="361">
      <c r="D361" s="65"/>
      <c r="E361" s="65"/>
      <c r="F361" s="65"/>
      <c r="G361" s="65"/>
      <c r="H361" s="65"/>
      <c r="I361" s="65"/>
      <c r="J361" s="65"/>
      <c r="O361" s="54"/>
    </row>
    <row r="362">
      <c r="D362" s="65"/>
      <c r="E362" s="65"/>
      <c r="F362" s="65"/>
      <c r="G362" s="65"/>
      <c r="H362" s="65"/>
      <c r="I362" s="65"/>
      <c r="J362" s="65"/>
      <c r="O362" s="54"/>
    </row>
    <row r="363">
      <c r="D363" s="65"/>
      <c r="E363" s="65"/>
      <c r="F363" s="65"/>
      <c r="G363" s="65"/>
      <c r="H363" s="65"/>
      <c r="I363" s="65"/>
      <c r="J363" s="65"/>
      <c r="O363" s="54"/>
    </row>
    <row r="364">
      <c r="D364" s="65"/>
      <c r="E364" s="65"/>
      <c r="F364" s="65"/>
      <c r="G364" s="65"/>
      <c r="H364" s="65"/>
      <c r="I364" s="65"/>
      <c r="J364" s="65"/>
      <c r="O364" s="54"/>
    </row>
    <row r="365">
      <c r="D365" s="65"/>
      <c r="E365" s="65"/>
      <c r="F365" s="65"/>
      <c r="G365" s="65"/>
      <c r="H365" s="65"/>
      <c r="I365" s="65"/>
      <c r="J365" s="65"/>
      <c r="O365" s="54"/>
    </row>
    <row r="366">
      <c r="D366" s="65"/>
      <c r="E366" s="65"/>
      <c r="F366" s="65"/>
      <c r="G366" s="65"/>
      <c r="H366" s="65"/>
      <c r="I366" s="65"/>
      <c r="J366" s="65"/>
      <c r="O366" s="54"/>
    </row>
    <row r="367">
      <c r="D367" s="65"/>
      <c r="E367" s="65"/>
      <c r="F367" s="65"/>
      <c r="G367" s="65"/>
      <c r="H367" s="65"/>
      <c r="I367" s="65"/>
      <c r="J367" s="65"/>
      <c r="O367" s="54"/>
    </row>
    <row r="368">
      <c r="D368" s="65"/>
      <c r="E368" s="65"/>
      <c r="F368" s="65"/>
      <c r="G368" s="65"/>
      <c r="H368" s="65"/>
      <c r="I368" s="65"/>
      <c r="J368" s="65"/>
      <c r="O368" s="54"/>
    </row>
    <row r="369">
      <c r="D369" s="65"/>
      <c r="E369" s="65"/>
      <c r="F369" s="65"/>
      <c r="G369" s="65"/>
      <c r="H369" s="65"/>
      <c r="I369" s="65"/>
      <c r="J369" s="65"/>
      <c r="O369" s="54"/>
    </row>
    <row r="370">
      <c r="D370" s="65"/>
      <c r="E370" s="65"/>
      <c r="F370" s="65"/>
      <c r="G370" s="65"/>
      <c r="H370" s="65"/>
      <c r="I370" s="65"/>
      <c r="J370" s="65"/>
      <c r="O370" s="54"/>
    </row>
    <row r="371">
      <c r="D371" s="65"/>
      <c r="E371" s="65"/>
      <c r="F371" s="65"/>
      <c r="G371" s="65"/>
      <c r="H371" s="65"/>
      <c r="I371" s="65"/>
      <c r="J371" s="65"/>
      <c r="O371" s="54"/>
    </row>
    <row r="372">
      <c r="D372" s="65"/>
      <c r="E372" s="65"/>
      <c r="F372" s="65"/>
      <c r="G372" s="65"/>
      <c r="H372" s="65"/>
      <c r="I372" s="65"/>
      <c r="J372" s="65"/>
      <c r="O372" s="54"/>
    </row>
    <row r="373">
      <c r="D373" s="65"/>
      <c r="E373" s="65"/>
      <c r="F373" s="65"/>
      <c r="G373" s="65"/>
      <c r="H373" s="65"/>
      <c r="I373" s="65"/>
      <c r="J373" s="65"/>
      <c r="O373" s="54"/>
    </row>
    <row r="374">
      <c r="D374" s="65"/>
      <c r="E374" s="65"/>
      <c r="F374" s="65"/>
      <c r="G374" s="65"/>
      <c r="H374" s="65"/>
      <c r="I374" s="65"/>
      <c r="J374" s="65"/>
      <c r="O374" s="54"/>
    </row>
    <row r="375">
      <c r="D375" s="65"/>
      <c r="E375" s="65"/>
      <c r="F375" s="65"/>
      <c r="G375" s="65"/>
      <c r="H375" s="65"/>
      <c r="I375" s="65"/>
      <c r="J375" s="65"/>
      <c r="O375" s="54"/>
    </row>
    <row r="376">
      <c r="D376" s="65"/>
      <c r="E376" s="65"/>
      <c r="F376" s="65"/>
      <c r="G376" s="65"/>
      <c r="H376" s="65"/>
      <c r="I376" s="65"/>
      <c r="J376" s="65"/>
      <c r="O376" s="54"/>
    </row>
    <row r="377">
      <c r="D377" s="65"/>
      <c r="E377" s="65"/>
      <c r="F377" s="65"/>
      <c r="G377" s="65"/>
      <c r="H377" s="65"/>
      <c r="I377" s="65"/>
      <c r="J377" s="65"/>
      <c r="O377" s="54"/>
    </row>
    <row r="378">
      <c r="D378" s="65"/>
      <c r="E378" s="65"/>
      <c r="F378" s="65"/>
      <c r="G378" s="65"/>
      <c r="H378" s="65"/>
      <c r="I378" s="65"/>
      <c r="J378" s="65"/>
      <c r="O378" s="54"/>
    </row>
    <row r="379">
      <c r="D379" s="65"/>
      <c r="E379" s="65"/>
      <c r="F379" s="65"/>
      <c r="G379" s="65"/>
      <c r="H379" s="65"/>
      <c r="I379" s="65"/>
      <c r="J379" s="65"/>
      <c r="O379" s="54"/>
    </row>
    <row r="380">
      <c r="D380" s="65"/>
      <c r="E380" s="65"/>
      <c r="F380" s="65"/>
      <c r="G380" s="65"/>
      <c r="H380" s="65"/>
      <c r="I380" s="65"/>
      <c r="J380" s="65"/>
      <c r="O380" s="54"/>
    </row>
    <row r="381">
      <c r="D381" s="65"/>
      <c r="E381" s="65"/>
      <c r="F381" s="65"/>
      <c r="G381" s="65"/>
      <c r="H381" s="65"/>
      <c r="I381" s="65"/>
      <c r="J381" s="65"/>
      <c r="O381" s="54"/>
    </row>
    <row r="382">
      <c r="D382" s="65"/>
      <c r="E382" s="65"/>
      <c r="F382" s="65"/>
      <c r="G382" s="65"/>
      <c r="H382" s="65"/>
      <c r="I382" s="65"/>
      <c r="J382" s="65"/>
      <c r="O382" s="54"/>
    </row>
    <row r="383">
      <c r="D383" s="65"/>
      <c r="E383" s="65"/>
      <c r="F383" s="65"/>
      <c r="G383" s="65"/>
      <c r="H383" s="65"/>
      <c r="I383" s="65"/>
      <c r="J383" s="65"/>
      <c r="O383" s="54"/>
    </row>
    <row r="384">
      <c r="D384" s="65"/>
      <c r="E384" s="65"/>
      <c r="F384" s="65"/>
      <c r="G384" s="65"/>
      <c r="H384" s="65"/>
      <c r="I384" s="65"/>
      <c r="J384" s="65"/>
      <c r="O384" s="54"/>
    </row>
    <row r="385">
      <c r="D385" s="65"/>
      <c r="E385" s="65"/>
      <c r="F385" s="65"/>
      <c r="G385" s="65"/>
      <c r="H385" s="65"/>
      <c r="I385" s="65"/>
      <c r="J385" s="65"/>
      <c r="O385" s="54"/>
    </row>
    <row r="386">
      <c r="D386" s="65"/>
      <c r="E386" s="65"/>
      <c r="F386" s="65"/>
      <c r="G386" s="65"/>
      <c r="H386" s="65"/>
      <c r="I386" s="65"/>
      <c r="J386" s="65"/>
      <c r="O386" s="54"/>
    </row>
    <row r="387">
      <c r="D387" s="65"/>
      <c r="E387" s="65"/>
      <c r="F387" s="65"/>
      <c r="G387" s="65"/>
      <c r="H387" s="65"/>
      <c r="I387" s="65"/>
      <c r="J387" s="65"/>
      <c r="O387" s="54"/>
    </row>
    <row r="388">
      <c r="D388" s="65"/>
      <c r="E388" s="65"/>
      <c r="F388" s="65"/>
      <c r="G388" s="65"/>
      <c r="H388" s="65"/>
      <c r="I388" s="65"/>
      <c r="J388" s="65"/>
      <c r="O388" s="54"/>
    </row>
    <row r="389">
      <c r="D389" s="65"/>
      <c r="E389" s="65"/>
      <c r="F389" s="65"/>
      <c r="G389" s="65"/>
      <c r="H389" s="65"/>
      <c r="I389" s="65"/>
      <c r="J389" s="65"/>
      <c r="O389" s="54"/>
    </row>
    <row r="390">
      <c r="D390" s="65"/>
      <c r="E390" s="65"/>
      <c r="F390" s="65"/>
      <c r="G390" s="65"/>
      <c r="H390" s="65"/>
      <c r="I390" s="65"/>
      <c r="J390" s="65"/>
      <c r="O390" s="54"/>
    </row>
    <row r="391">
      <c r="D391" s="65"/>
      <c r="E391" s="65"/>
      <c r="F391" s="65"/>
      <c r="G391" s="65"/>
      <c r="H391" s="65"/>
      <c r="I391" s="65"/>
      <c r="J391" s="65"/>
      <c r="O391" s="54"/>
    </row>
    <row r="392">
      <c r="D392" s="65"/>
      <c r="E392" s="65"/>
      <c r="F392" s="65"/>
      <c r="G392" s="65"/>
      <c r="H392" s="65"/>
      <c r="I392" s="65"/>
      <c r="J392" s="65"/>
      <c r="O392" s="54"/>
    </row>
    <row r="393">
      <c r="D393" s="65"/>
      <c r="E393" s="65"/>
      <c r="F393" s="65"/>
      <c r="G393" s="65"/>
      <c r="H393" s="65"/>
      <c r="I393" s="65"/>
      <c r="J393" s="65"/>
      <c r="O393" s="54"/>
    </row>
    <row r="394">
      <c r="D394" s="65"/>
      <c r="E394" s="65"/>
      <c r="F394" s="65"/>
      <c r="G394" s="65"/>
      <c r="H394" s="65"/>
      <c r="I394" s="65"/>
      <c r="J394" s="65"/>
      <c r="O394" s="54"/>
    </row>
    <row r="395">
      <c r="D395" s="65"/>
      <c r="E395" s="65"/>
      <c r="F395" s="65"/>
      <c r="G395" s="65"/>
      <c r="H395" s="65"/>
      <c r="I395" s="65"/>
      <c r="J395" s="65"/>
      <c r="O395" s="54"/>
    </row>
    <row r="396">
      <c r="D396" s="65"/>
      <c r="E396" s="65"/>
      <c r="F396" s="65"/>
      <c r="G396" s="65"/>
      <c r="H396" s="65"/>
      <c r="I396" s="65"/>
      <c r="J396" s="65"/>
      <c r="O396" s="54"/>
    </row>
    <row r="397">
      <c r="D397" s="65"/>
      <c r="E397" s="65"/>
      <c r="F397" s="65"/>
      <c r="G397" s="65"/>
      <c r="H397" s="65"/>
      <c r="I397" s="65"/>
      <c r="J397" s="65"/>
      <c r="O397" s="54"/>
    </row>
    <row r="398">
      <c r="D398" s="65"/>
      <c r="E398" s="65"/>
      <c r="F398" s="65"/>
      <c r="G398" s="65"/>
      <c r="H398" s="65"/>
      <c r="I398" s="65"/>
      <c r="J398" s="65"/>
      <c r="O398" s="54"/>
    </row>
    <row r="399">
      <c r="D399" s="65"/>
      <c r="E399" s="65"/>
      <c r="F399" s="65"/>
      <c r="G399" s="65"/>
      <c r="H399" s="65"/>
      <c r="I399" s="65"/>
      <c r="J399" s="65"/>
      <c r="O399" s="54"/>
    </row>
    <row r="400">
      <c r="D400" s="65"/>
      <c r="E400" s="65"/>
      <c r="F400" s="65"/>
      <c r="G400" s="65"/>
      <c r="H400" s="65"/>
      <c r="I400" s="65"/>
      <c r="J400" s="65"/>
      <c r="O400" s="54"/>
    </row>
    <row r="401">
      <c r="D401" s="65"/>
      <c r="E401" s="65"/>
      <c r="F401" s="65"/>
      <c r="G401" s="65"/>
      <c r="H401" s="65"/>
      <c r="I401" s="65"/>
      <c r="J401" s="65"/>
      <c r="O401" s="54"/>
    </row>
    <row r="402">
      <c r="D402" s="65"/>
      <c r="E402" s="65"/>
      <c r="F402" s="65"/>
      <c r="G402" s="65"/>
      <c r="H402" s="65"/>
      <c r="I402" s="65"/>
      <c r="J402" s="65"/>
      <c r="O402" s="54"/>
    </row>
    <row r="403">
      <c r="D403" s="65"/>
      <c r="E403" s="65"/>
      <c r="F403" s="65"/>
      <c r="G403" s="65"/>
      <c r="H403" s="65"/>
      <c r="I403" s="65"/>
      <c r="J403" s="65"/>
      <c r="O403" s="54"/>
    </row>
    <row r="404">
      <c r="D404" s="65"/>
      <c r="E404" s="65"/>
      <c r="F404" s="65"/>
      <c r="G404" s="65"/>
      <c r="H404" s="65"/>
      <c r="I404" s="65"/>
      <c r="J404" s="65"/>
      <c r="O404" s="54"/>
    </row>
    <row r="405">
      <c r="D405" s="65"/>
      <c r="E405" s="65"/>
      <c r="F405" s="65"/>
      <c r="G405" s="65"/>
      <c r="H405" s="65"/>
      <c r="I405" s="65"/>
      <c r="J405" s="65"/>
      <c r="O405" s="54"/>
    </row>
    <row r="406">
      <c r="D406" s="65"/>
      <c r="E406" s="65"/>
      <c r="F406" s="65"/>
      <c r="G406" s="65"/>
      <c r="H406" s="65"/>
      <c r="I406" s="65"/>
      <c r="J406" s="65"/>
      <c r="O406" s="54"/>
    </row>
    <row r="407">
      <c r="D407" s="65"/>
      <c r="E407" s="65"/>
      <c r="F407" s="65"/>
      <c r="G407" s="65"/>
      <c r="H407" s="65"/>
      <c r="I407" s="65"/>
      <c r="J407" s="65"/>
      <c r="O407" s="54"/>
    </row>
    <row r="408">
      <c r="D408" s="65"/>
      <c r="E408" s="65"/>
      <c r="F408" s="65"/>
      <c r="G408" s="65"/>
      <c r="H408" s="65"/>
      <c r="I408" s="65"/>
      <c r="J408" s="65"/>
      <c r="O408" s="54"/>
    </row>
    <row r="409">
      <c r="D409" s="65"/>
      <c r="E409" s="65"/>
      <c r="F409" s="65"/>
      <c r="G409" s="65"/>
      <c r="H409" s="65"/>
      <c r="I409" s="65"/>
      <c r="J409" s="65"/>
      <c r="O409" s="54"/>
    </row>
    <row r="410">
      <c r="D410" s="65"/>
      <c r="E410" s="65"/>
      <c r="F410" s="65"/>
      <c r="G410" s="65"/>
      <c r="H410" s="65"/>
      <c r="I410" s="65"/>
      <c r="J410" s="65"/>
      <c r="O410" s="54"/>
    </row>
    <row r="411">
      <c r="D411" s="65"/>
      <c r="E411" s="65"/>
      <c r="F411" s="65"/>
      <c r="G411" s="65"/>
      <c r="H411" s="65"/>
      <c r="I411" s="65"/>
      <c r="J411" s="65"/>
      <c r="O411" s="54"/>
    </row>
    <row r="412">
      <c r="D412" s="65"/>
      <c r="E412" s="65"/>
      <c r="F412" s="65"/>
      <c r="G412" s="65"/>
      <c r="H412" s="65"/>
      <c r="I412" s="65"/>
      <c r="J412" s="65"/>
      <c r="O412" s="54"/>
    </row>
    <row r="413">
      <c r="D413" s="65"/>
      <c r="E413" s="65"/>
      <c r="F413" s="65"/>
      <c r="G413" s="65"/>
      <c r="H413" s="65"/>
      <c r="I413" s="65"/>
      <c r="J413" s="65"/>
      <c r="O413" s="54"/>
    </row>
    <row r="414">
      <c r="D414" s="65"/>
      <c r="E414" s="65"/>
      <c r="F414" s="65"/>
      <c r="G414" s="65"/>
      <c r="H414" s="65"/>
      <c r="I414" s="65"/>
      <c r="J414" s="65"/>
      <c r="O414" s="54"/>
    </row>
    <row r="415">
      <c r="D415" s="65"/>
      <c r="E415" s="65"/>
      <c r="F415" s="65"/>
      <c r="G415" s="65"/>
      <c r="H415" s="65"/>
      <c r="I415" s="65"/>
      <c r="J415" s="65"/>
      <c r="O415" s="54"/>
    </row>
    <row r="416">
      <c r="D416" s="65"/>
      <c r="E416" s="65"/>
      <c r="F416" s="65"/>
      <c r="G416" s="65"/>
      <c r="H416" s="65"/>
      <c r="I416" s="65"/>
      <c r="J416" s="65"/>
      <c r="O416" s="54"/>
    </row>
    <row r="417">
      <c r="D417" s="65"/>
      <c r="E417" s="65"/>
      <c r="F417" s="65"/>
      <c r="G417" s="65"/>
      <c r="H417" s="65"/>
      <c r="I417" s="65"/>
      <c r="J417" s="65"/>
      <c r="O417" s="54"/>
    </row>
    <row r="418">
      <c r="D418" s="65"/>
      <c r="E418" s="65"/>
      <c r="F418" s="65"/>
      <c r="G418" s="65"/>
      <c r="H418" s="65"/>
      <c r="I418" s="65"/>
      <c r="J418" s="65"/>
      <c r="O418" s="54"/>
    </row>
    <row r="419">
      <c r="D419" s="65"/>
      <c r="E419" s="65"/>
      <c r="F419" s="65"/>
      <c r="G419" s="65"/>
      <c r="H419" s="65"/>
      <c r="I419" s="65"/>
      <c r="J419" s="65"/>
      <c r="O419" s="54"/>
    </row>
    <row r="420">
      <c r="D420" s="65"/>
      <c r="E420" s="65"/>
      <c r="F420" s="65"/>
      <c r="G420" s="65"/>
      <c r="H420" s="65"/>
      <c r="I420" s="65"/>
      <c r="J420" s="65"/>
      <c r="O420" s="54"/>
    </row>
    <row r="421">
      <c r="D421" s="65"/>
      <c r="E421" s="65"/>
      <c r="F421" s="65"/>
      <c r="G421" s="65"/>
      <c r="H421" s="65"/>
      <c r="I421" s="65"/>
      <c r="J421" s="65"/>
      <c r="O421" s="54"/>
    </row>
    <row r="422">
      <c r="D422" s="65"/>
      <c r="E422" s="65"/>
      <c r="F422" s="65"/>
      <c r="G422" s="65"/>
      <c r="H422" s="65"/>
      <c r="I422" s="65"/>
      <c r="J422" s="65"/>
      <c r="O422" s="54"/>
    </row>
    <row r="423">
      <c r="D423" s="65"/>
      <c r="E423" s="65"/>
      <c r="F423" s="65"/>
      <c r="G423" s="65"/>
      <c r="H423" s="65"/>
      <c r="I423" s="65"/>
      <c r="J423" s="65"/>
      <c r="O423" s="54"/>
    </row>
    <row r="424">
      <c r="D424" s="65"/>
      <c r="E424" s="65"/>
      <c r="F424" s="65"/>
      <c r="G424" s="65"/>
      <c r="H424" s="65"/>
      <c r="I424" s="65"/>
      <c r="J424" s="65"/>
      <c r="O424" s="54"/>
    </row>
    <row r="425">
      <c r="D425" s="65"/>
      <c r="E425" s="65"/>
      <c r="F425" s="65"/>
      <c r="G425" s="65"/>
      <c r="H425" s="65"/>
      <c r="I425" s="65"/>
      <c r="J425" s="65"/>
      <c r="O425" s="54"/>
    </row>
    <row r="426">
      <c r="D426" s="65"/>
      <c r="E426" s="65"/>
      <c r="F426" s="65"/>
      <c r="G426" s="65"/>
      <c r="H426" s="65"/>
      <c r="I426" s="65"/>
      <c r="J426" s="65"/>
      <c r="O426" s="54"/>
    </row>
    <row r="427">
      <c r="D427" s="65"/>
      <c r="E427" s="65"/>
      <c r="F427" s="65"/>
      <c r="G427" s="65"/>
      <c r="H427" s="65"/>
      <c r="I427" s="65"/>
      <c r="J427" s="65"/>
      <c r="O427" s="54"/>
    </row>
    <row r="428">
      <c r="D428" s="65"/>
      <c r="E428" s="65"/>
      <c r="F428" s="65"/>
      <c r="G428" s="65"/>
      <c r="H428" s="65"/>
      <c r="I428" s="65"/>
      <c r="J428" s="65"/>
      <c r="O428" s="54"/>
    </row>
    <row r="429">
      <c r="D429" s="65"/>
      <c r="E429" s="65"/>
      <c r="F429" s="65"/>
      <c r="G429" s="65"/>
      <c r="H429" s="65"/>
      <c r="I429" s="65"/>
      <c r="J429" s="65"/>
      <c r="O429" s="54"/>
    </row>
    <row r="430">
      <c r="D430" s="65"/>
      <c r="E430" s="65"/>
      <c r="F430" s="65"/>
      <c r="G430" s="65"/>
      <c r="H430" s="65"/>
      <c r="I430" s="65"/>
      <c r="J430" s="65"/>
      <c r="O430" s="54"/>
    </row>
    <row r="431">
      <c r="D431" s="65"/>
      <c r="E431" s="65"/>
      <c r="F431" s="65"/>
      <c r="G431" s="65"/>
      <c r="H431" s="65"/>
      <c r="I431" s="65"/>
      <c r="J431" s="65"/>
      <c r="O431" s="54"/>
    </row>
    <row r="432">
      <c r="D432" s="65"/>
      <c r="E432" s="65"/>
      <c r="F432" s="65"/>
      <c r="G432" s="65"/>
      <c r="H432" s="65"/>
      <c r="I432" s="65"/>
      <c r="J432" s="65"/>
      <c r="O432" s="54"/>
    </row>
    <row r="433">
      <c r="D433" s="65"/>
      <c r="E433" s="65"/>
      <c r="F433" s="65"/>
      <c r="G433" s="65"/>
      <c r="H433" s="65"/>
      <c r="I433" s="65"/>
      <c r="J433" s="65"/>
      <c r="O433" s="54"/>
    </row>
    <row r="434">
      <c r="D434" s="65"/>
      <c r="E434" s="65"/>
      <c r="F434" s="65"/>
      <c r="G434" s="65"/>
      <c r="H434" s="65"/>
      <c r="I434" s="65"/>
      <c r="J434" s="65"/>
      <c r="O434" s="54"/>
    </row>
    <row r="435">
      <c r="D435" s="65"/>
      <c r="E435" s="65"/>
      <c r="F435" s="65"/>
      <c r="G435" s="65"/>
      <c r="H435" s="65"/>
      <c r="I435" s="65"/>
      <c r="J435" s="65"/>
      <c r="O435" s="54"/>
    </row>
    <row r="436">
      <c r="D436" s="65"/>
      <c r="E436" s="65"/>
      <c r="F436" s="65"/>
      <c r="G436" s="65"/>
      <c r="H436" s="65"/>
      <c r="I436" s="65"/>
      <c r="J436" s="65"/>
      <c r="O436" s="54"/>
    </row>
    <row r="437">
      <c r="D437" s="65"/>
      <c r="E437" s="65"/>
      <c r="F437" s="65"/>
      <c r="G437" s="65"/>
      <c r="H437" s="65"/>
      <c r="I437" s="65"/>
      <c r="J437" s="65"/>
      <c r="O437" s="54"/>
    </row>
    <row r="438">
      <c r="D438" s="65"/>
      <c r="E438" s="65"/>
      <c r="F438" s="65"/>
      <c r="G438" s="65"/>
      <c r="H438" s="65"/>
      <c r="I438" s="65"/>
      <c r="J438" s="65"/>
      <c r="O438" s="54"/>
    </row>
    <row r="439">
      <c r="D439" s="65"/>
      <c r="E439" s="65"/>
      <c r="F439" s="65"/>
      <c r="G439" s="65"/>
      <c r="H439" s="65"/>
      <c r="I439" s="65"/>
      <c r="J439" s="65"/>
      <c r="O439" s="54"/>
    </row>
    <row r="440">
      <c r="D440" s="65"/>
      <c r="E440" s="65"/>
      <c r="F440" s="65"/>
      <c r="G440" s="65"/>
      <c r="H440" s="65"/>
      <c r="I440" s="65"/>
      <c r="J440" s="65"/>
      <c r="O440" s="54"/>
    </row>
    <row r="441">
      <c r="D441" s="65"/>
      <c r="E441" s="65"/>
      <c r="F441" s="65"/>
      <c r="G441" s="65"/>
      <c r="H441" s="65"/>
      <c r="I441" s="65"/>
      <c r="J441" s="65"/>
      <c r="O441" s="54"/>
    </row>
    <row r="442">
      <c r="D442" s="65"/>
      <c r="E442" s="65"/>
      <c r="F442" s="65"/>
      <c r="G442" s="65"/>
      <c r="H442" s="65"/>
      <c r="I442" s="65"/>
      <c r="J442" s="65"/>
      <c r="O442" s="54"/>
    </row>
    <row r="443">
      <c r="D443" s="65"/>
      <c r="E443" s="65"/>
      <c r="F443" s="65"/>
      <c r="G443" s="65"/>
      <c r="H443" s="65"/>
      <c r="I443" s="65"/>
      <c r="J443" s="65"/>
      <c r="O443" s="54"/>
    </row>
    <row r="444">
      <c r="D444" s="65"/>
      <c r="E444" s="65"/>
      <c r="F444" s="65"/>
      <c r="G444" s="65"/>
      <c r="H444" s="65"/>
      <c r="I444" s="65"/>
      <c r="J444" s="65"/>
      <c r="O444" s="54"/>
    </row>
    <row r="445">
      <c r="D445" s="65"/>
      <c r="E445" s="65"/>
      <c r="F445" s="65"/>
      <c r="G445" s="65"/>
      <c r="H445" s="65"/>
      <c r="I445" s="65"/>
      <c r="J445" s="65"/>
      <c r="O445" s="54"/>
    </row>
    <row r="446">
      <c r="D446" s="65"/>
      <c r="E446" s="65"/>
      <c r="F446" s="65"/>
      <c r="G446" s="65"/>
      <c r="H446" s="65"/>
      <c r="I446" s="65"/>
      <c r="J446" s="65"/>
      <c r="O446" s="54"/>
    </row>
    <row r="447">
      <c r="D447" s="65"/>
      <c r="E447" s="65"/>
      <c r="F447" s="65"/>
      <c r="G447" s="65"/>
      <c r="H447" s="65"/>
      <c r="I447" s="65"/>
      <c r="J447" s="65"/>
      <c r="O447" s="54"/>
    </row>
    <row r="448">
      <c r="D448" s="65"/>
      <c r="E448" s="65"/>
      <c r="F448" s="65"/>
      <c r="G448" s="65"/>
      <c r="H448" s="65"/>
      <c r="I448" s="65"/>
      <c r="J448" s="65"/>
      <c r="O448" s="54"/>
    </row>
    <row r="449">
      <c r="D449" s="65"/>
      <c r="E449" s="65"/>
      <c r="F449" s="65"/>
      <c r="G449" s="65"/>
      <c r="H449" s="65"/>
      <c r="I449" s="65"/>
      <c r="J449" s="65"/>
      <c r="O449" s="54"/>
    </row>
    <row r="450">
      <c r="D450" s="65"/>
      <c r="E450" s="65"/>
      <c r="F450" s="65"/>
      <c r="G450" s="65"/>
      <c r="H450" s="65"/>
      <c r="I450" s="65"/>
      <c r="J450" s="65"/>
      <c r="O450" s="54"/>
    </row>
    <row r="451">
      <c r="D451" s="65"/>
      <c r="E451" s="65"/>
      <c r="F451" s="65"/>
      <c r="G451" s="65"/>
      <c r="H451" s="65"/>
      <c r="I451" s="65"/>
      <c r="J451" s="65"/>
      <c r="O451" s="54"/>
    </row>
    <row r="452">
      <c r="D452" s="65"/>
      <c r="E452" s="65"/>
      <c r="F452" s="65"/>
      <c r="G452" s="65"/>
      <c r="H452" s="65"/>
      <c r="I452" s="65"/>
      <c r="J452" s="65"/>
      <c r="O452" s="54"/>
    </row>
    <row r="453">
      <c r="D453" s="65"/>
      <c r="E453" s="65"/>
      <c r="F453" s="65"/>
      <c r="G453" s="65"/>
      <c r="H453" s="65"/>
      <c r="I453" s="65"/>
      <c r="J453" s="65"/>
      <c r="O453" s="54"/>
    </row>
    <row r="454">
      <c r="D454" s="65"/>
      <c r="E454" s="65"/>
      <c r="F454" s="65"/>
      <c r="G454" s="65"/>
      <c r="H454" s="65"/>
      <c r="I454" s="65"/>
      <c r="J454" s="65"/>
      <c r="O454" s="54"/>
    </row>
    <row r="455">
      <c r="D455" s="65"/>
      <c r="E455" s="65"/>
      <c r="F455" s="65"/>
      <c r="G455" s="65"/>
      <c r="H455" s="65"/>
      <c r="I455" s="65"/>
      <c r="J455" s="65"/>
      <c r="O455" s="54"/>
    </row>
    <row r="456">
      <c r="D456" s="65"/>
      <c r="E456" s="65"/>
      <c r="F456" s="65"/>
      <c r="G456" s="65"/>
      <c r="H456" s="65"/>
      <c r="I456" s="65"/>
      <c r="J456" s="65"/>
      <c r="O456" s="54"/>
    </row>
    <row r="457">
      <c r="D457" s="65"/>
      <c r="E457" s="65"/>
      <c r="F457" s="65"/>
      <c r="G457" s="65"/>
      <c r="H457" s="65"/>
      <c r="I457" s="65"/>
      <c r="J457" s="65"/>
      <c r="O457" s="54"/>
    </row>
    <row r="458">
      <c r="D458" s="65"/>
      <c r="E458" s="65"/>
      <c r="F458" s="65"/>
      <c r="G458" s="65"/>
      <c r="H458" s="65"/>
      <c r="I458" s="65"/>
      <c r="J458" s="65"/>
      <c r="O458" s="54"/>
    </row>
    <row r="459">
      <c r="D459" s="65"/>
      <c r="E459" s="65"/>
      <c r="F459" s="65"/>
      <c r="G459" s="65"/>
      <c r="H459" s="65"/>
      <c r="I459" s="65"/>
      <c r="J459" s="65"/>
      <c r="O459" s="54"/>
    </row>
    <row r="460">
      <c r="D460" s="65"/>
      <c r="E460" s="65"/>
      <c r="F460" s="65"/>
      <c r="G460" s="65"/>
      <c r="H460" s="65"/>
      <c r="I460" s="65"/>
      <c r="J460" s="65"/>
      <c r="O460" s="54"/>
    </row>
    <row r="461">
      <c r="D461" s="65"/>
      <c r="E461" s="65"/>
      <c r="F461" s="65"/>
      <c r="G461" s="65"/>
      <c r="H461" s="65"/>
      <c r="I461" s="65"/>
      <c r="J461" s="65"/>
      <c r="O461" s="54"/>
    </row>
    <row r="462">
      <c r="D462" s="65"/>
      <c r="E462" s="65"/>
      <c r="F462" s="65"/>
      <c r="G462" s="65"/>
      <c r="H462" s="65"/>
      <c r="I462" s="65"/>
      <c r="J462" s="65"/>
      <c r="O462" s="54"/>
    </row>
    <row r="463">
      <c r="D463" s="65"/>
      <c r="E463" s="65"/>
      <c r="F463" s="65"/>
      <c r="G463" s="65"/>
      <c r="H463" s="65"/>
      <c r="I463" s="65"/>
      <c r="J463" s="65"/>
      <c r="O463" s="54"/>
    </row>
    <row r="464">
      <c r="D464" s="65"/>
      <c r="E464" s="65"/>
      <c r="F464" s="65"/>
      <c r="G464" s="65"/>
      <c r="H464" s="65"/>
      <c r="I464" s="65"/>
      <c r="J464" s="65"/>
      <c r="O464" s="54"/>
    </row>
    <row r="465">
      <c r="D465" s="65"/>
      <c r="E465" s="65"/>
      <c r="F465" s="65"/>
      <c r="G465" s="65"/>
      <c r="H465" s="65"/>
      <c r="I465" s="65"/>
      <c r="J465" s="65"/>
      <c r="O465" s="54"/>
    </row>
    <row r="466">
      <c r="D466" s="65"/>
      <c r="E466" s="65"/>
      <c r="F466" s="65"/>
      <c r="G466" s="65"/>
      <c r="H466" s="65"/>
      <c r="I466" s="65"/>
      <c r="J466" s="65"/>
      <c r="O466" s="54"/>
    </row>
    <row r="467">
      <c r="D467" s="65"/>
      <c r="E467" s="65"/>
      <c r="F467" s="65"/>
      <c r="G467" s="65"/>
      <c r="H467" s="65"/>
      <c r="I467" s="65"/>
      <c r="J467" s="65"/>
      <c r="O467" s="54"/>
    </row>
    <row r="468">
      <c r="D468" s="65"/>
      <c r="E468" s="65"/>
      <c r="F468" s="65"/>
      <c r="G468" s="65"/>
      <c r="H468" s="65"/>
      <c r="I468" s="65"/>
      <c r="J468" s="65"/>
      <c r="O468" s="54"/>
    </row>
    <row r="469">
      <c r="D469" s="65"/>
      <c r="E469" s="65"/>
      <c r="F469" s="65"/>
      <c r="G469" s="65"/>
      <c r="H469" s="65"/>
      <c r="I469" s="65"/>
      <c r="J469" s="65"/>
      <c r="O469" s="54"/>
    </row>
    <row r="470">
      <c r="D470" s="65"/>
      <c r="E470" s="65"/>
      <c r="F470" s="65"/>
      <c r="G470" s="65"/>
      <c r="H470" s="65"/>
      <c r="I470" s="65"/>
      <c r="J470" s="65"/>
      <c r="O470" s="54"/>
    </row>
    <row r="471">
      <c r="D471" s="65"/>
      <c r="E471" s="65"/>
      <c r="F471" s="65"/>
      <c r="G471" s="65"/>
      <c r="H471" s="65"/>
      <c r="I471" s="65"/>
      <c r="J471" s="65"/>
      <c r="O471" s="54"/>
    </row>
    <row r="472">
      <c r="D472" s="65"/>
      <c r="E472" s="65"/>
      <c r="F472" s="65"/>
      <c r="G472" s="65"/>
      <c r="H472" s="65"/>
      <c r="I472" s="65"/>
      <c r="J472" s="65"/>
      <c r="O472" s="54"/>
    </row>
    <row r="473">
      <c r="D473" s="65"/>
      <c r="E473" s="65"/>
      <c r="F473" s="65"/>
      <c r="G473" s="65"/>
      <c r="H473" s="65"/>
      <c r="I473" s="65"/>
      <c r="J473" s="65"/>
      <c r="O473" s="54"/>
    </row>
    <row r="474">
      <c r="D474" s="65"/>
      <c r="E474" s="65"/>
      <c r="F474" s="65"/>
      <c r="G474" s="65"/>
      <c r="H474" s="65"/>
      <c r="I474" s="65"/>
      <c r="J474" s="65"/>
      <c r="O474" s="54"/>
    </row>
    <row r="475">
      <c r="D475" s="65"/>
      <c r="E475" s="65"/>
      <c r="F475" s="65"/>
      <c r="G475" s="65"/>
      <c r="H475" s="65"/>
      <c r="I475" s="65"/>
      <c r="J475" s="65"/>
      <c r="O475" s="54"/>
    </row>
    <row r="476">
      <c r="D476" s="65"/>
      <c r="E476" s="65"/>
      <c r="F476" s="65"/>
      <c r="G476" s="65"/>
      <c r="H476" s="65"/>
      <c r="I476" s="65"/>
      <c r="J476" s="65"/>
      <c r="O476" s="54"/>
    </row>
    <row r="477">
      <c r="D477" s="65"/>
      <c r="E477" s="65"/>
      <c r="F477" s="65"/>
      <c r="G477" s="65"/>
      <c r="H477" s="65"/>
      <c r="I477" s="65"/>
      <c r="J477" s="65"/>
      <c r="O477" s="54"/>
    </row>
    <row r="478">
      <c r="D478" s="65"/>
      <c r="E478" s="65"/>
      <c r="F478" s="65"/>
      <c r="G478" s="65"/>
      <c r="H478" s="65"/>
      <c r="I478" s="65"/>
      <c r="J478" s="65"/>
      <c r="O478" s="54"/>
    </row>
    <row r="479">
      <c r="D479" s="65"/>
      <c r="E479" s="65"/>
      <c r="F479" s="65"/>
      <c r="G479" s="65"/>
      <c r="H479" s="65"/>
      <c r="I479" s="65"/>
      <c r="J479" s="65"/>
      <c r="O479" s="54"/>
    </row>
    <row r="480">
      <c r="D480" s="65"/>
      <c r="E480" s="65"/>
      <c r="F480" s="65"/>
      <c r="G480" s="65"/>
      <c r="H480" s="65"/>
      <c r="I480" s="65"/>
      <c r="J480" s="65"/>
      <c r="O480" s="54"/>
    </row>
    <row r="481">
      <c r="D481" s="65"/>
      <c r="E481" s="65"/>
      <c r="F481" s="65"/>
      <c r="G481" s="65"/>
      <c r="H481" s="65"/>
      <c r="I481" s="65"/>
      <c r="J481" s="65"/>
      <c r="O481" s="54"/>
    </row>
    <row r="482">
      <c r="D482" s="65"/>
      <c r="E482" s="65"/>
      <c r="F482" s="65"/>
      <c r="G482" s="65"/>
      <c r="H482" s="65"/>
      <c r="I482" s="65"/>
      <c r="J482" s="65"/>
      <c r="O482" s="54"/>
    </row>
    <row r="483">
      <c r="D483" s="65"/>
      <c r="E483" s="65"/>
      <c r="F483" s="65"/>
      <c r="G483" s="65"/>
      <c r="H483" s="65"/>
      <c r="I483" s="65"/>
      <c r="J483" s="65"/>
      <c r="O483" s="54"/>
    </row>
    <row r="484">
      <c r="D484" s="65"/>
      <c r="E484" s="65"/>
      <c r="F484" s="65"/>
      <c r="G484" s="65"/>
      <c r="H484" s="65"/>
      <c r="I484" s="65"/>
      <c r="J484" s="65"/>
      <c r="O484" s="54"/>
    </row>
    <row r="485">
      <c r="D485" s="65"/>
      <c r="E485" s="65"/>
      <c r="F485" s="65"/>
      <c r="G485" s="65"/>
      <c r="H485" s="65"/>
      <c r="I485" s="65"/>
      <c r="J485" s="65"/>
      <c r="O485" s="54"/>
    </row>
    <row r="486">
      <c r="D486" s="65"/>
      <c r="E486" s="65"/>
      <c r="F486" s="65"/>
      <c r="G486" s="65"/>
      <c r="H486" s="65"/>
      <c r="I486" s="65"/>
      <c r="J486" s="65"/>
      <c r="O486" s="54"/>
    </row>
    <row r="487">
      <c r="D487" s="65"/>
      <c r="E487" s="65"/>
      <c r="F487" s="65"/>
      <c r="G487" s="65"/>
      <c r="H487" s="65"/>
      <c r="I487" s="65"/>
      <c r="J487" s="65"/>
      <c r="O487" s="54"/>
    </row>
    <row r="488">
      <c r="D488" s="65"/>
      <c r="E488" s="65"/>
      <c r="F488" s="65"/>
      <c r="G488" s="65"/>
      <c r="H488" s="65"/>
      <c r="I488" s="65"/>
      <c r="J488" s="65"/>
      <c r="O488" s="54"/>
    </row>
    <row r="489">
      <c r="D489" s="65"/>
      <c r="E489" s="65"/>
      <c r="F489" s="65"/>
      <c r="G489" s="65"/>
      <c r="H489" s="65"/>
      <c r="I489" s="65"/>
      <c r="J489" s="65"/>
      <c r="O489" s="54"/>
    </row>
    <row r="490">
      <c r="D490" s="65"/>
      <c r="E490" s="65"/>
      <c r="F490" s="65"/>
      <c r="G490" s="65"/>
      <c r="H490" s="65"/>
      <c r="I490" s="65"/>
      <c r="J490" s="65"/>
      <c r="O490" s="54"/>
    </row>
    <row r="491">
      <c r="D491" s="65"/>
      <c r="E491" s="65"/>
      <c r="F491" s="65"/>
      <c r="G491" s="65"/>
      <c r="H491" s="65"/>
      <c r="I491" s="65"/>
      <c r="J491" s="65"/>
      <c r="O491" s="54"/>
    </row>
    <row r="492">
      <c r="D492" s="65"/>
      <c r="E492" s="65"/>
      <c r="F492" s="65"/>
      <c r="G492" s="65"/>
      <c r="H492" s="65"/>
      <c r="I492" s="65"/>
      <c r="J492" s="65"/>
      <c r="O492" s="54"/>
    </row>
    <row r="493">
      <c r="D493" s="65"/>
      <c r="E493" s="65"/>
      <c r="F493" s="65"/>
      <c r="G493" s="65"/>
      <c r="H493" s="65"/>
      <c r="I493" s="65"/>
      <c r="J493" s="65"/>
      <c r="O493" s="54"/>
    </row>
    <row r="494">
      <c r="D494" s="65"/>
      <c r="E494" s="65"/>
      <c r="F494" s="65"/>
      <c r="G494" s="65"/>
      <c r="H494" s="65"/>
      <c r="I494" s="65"/>
      <c r="J494" s="65"/>
      <c r="O494" s="54"/>
    </row>
    <row r="495">
      <c r="D495" s="65"/>
      <c r="E495" s="65"/>
      <c r="F495" s="65"/>
      <c r="G495" s="65"/>
      <c r="H495" s="65"/>
      <c r="I495" s="65"/>
      <c r="J495" s="65"/>
      <c r="O495" s="54"/>
    </row>
    <row r="496">
      <c r="D496" s="65"/>
      <c r="E496" s="65"/>
      <c r="F496" s="65"/>
      <c r="G496" s="65"/>
      <c r="H496" s="65"/>
      <c r="I496" s="65"/>
      <c r="J496" s="65"/>
      <c r="O496" s="54"/>
    </row>
    <row r="497">
      <c r="D497" s="65"/>
      <c r="E497" s="65"/>
      <c r="F497" s="65"/>
      <c r="G497" s="65"/>
      <c r="H497" s="65"/>
      <c r="I497" s="65"/>
      <c r="J497" s="65"/>
      <c r="O497" s="54"/>
    </row>
    <row r="498">
      <c r="D498" s="65"/>
      <c r="E498" s="65"/>
      <c r="F498" s="65"/>
      <c r="G498" s="65"/>
      <c r="H498" s="65"/>
      <c r="I498" s="65"/>
      <c r="J498" s="65"/>
      <c r="O498" s="54"/>
    </row>
    <row r="499">
      <c r="D499" s="65"/>
      <c r="E499" s="65"/>
      <c r="F499" s="65"/>
      <c r="G499" s="65"/>
      <c r="H499" s="65"/>
      <c r="I499" s="65"/>
      <c r="J499" s="65"/>
      <c r="O499" s="54"/>
    </row>
    <row r="500">
      <c r="D500" s="65"/>
      <c r="E500" s="65"/>
      <c r="F500" s="65"/>
      <c r="G500" s="65"/>
      <c r="H500" s="65"/>
      <c r="I500" s="65"/>
      <c r="J500" s="65"/>
      <c r="O500" s="54"/>
    </row>
    <row r="501">
      <c r="D501" s="65"/>
      <c r="E501" s="65"/>
      <c r="F501" s="65"/>
      <c r="G501" s="65"/>
      <c r="H501" s="65"/>
      <c r="I501" s="65"/>
      <c r="J501" s="65"/>
      <c r="O501" s="54"/>
    </row>
    <row r="502">
      <c r="D502" s="65"/>
      <c r="E502" s="65"/>
      <c r="F502" s="65"/>
      <c r="G502" s="65"/>
      <c r="H502" s="65"/>
      <c r="I502" s="65"/>
      <c r="J502" s="65"/>
      <c r="O502" s="54"/>
    </row>
    <row r="503">
      <c r="D503" s="65"/>
      <c r="E503" s="65"/>
      <c r="F503" s="65"/>
      <c r="G503" s="65"/>
      <c r="H503" s="65"/>
      <c r="I503" s="65"/>
      <c r="J503" s="65"/>
      <c r="O503" s="54"/>
    </row>
    <row r="504">
      <c r="D504" s="65"/>
      <c r="E504" s="65"/>
      <c r="F504" s="65"/>
      <c r="G504" s="65"/>
      <c r="H504" s="65"/>
      <c r="I504" s="65"/>
      <c r="J504" s="65"/>
      <c r="O504" s="54"/>
    </row>
    <row r="505">
      <c r="D505" s="65"/>
      <c r="E505" s="65"/>
      <c r="F505" s="65"/>
      <c r="G505" s="65"/>
      <c r="H505" s="65"/>
      <c r="I505" s="65"/>
      <c r="J505" s="65"/>
      <c r="O505" s="54"/>
    </row>
    <row r="506">
      <c r="D506" s="65"/>
      <c r="E506" s="65"/>
      <c r="F506" s="65"/>
      <c r="G506" s="65"/>
      <c r="H506" s="65"/>
      <c r="I506" s="65"/>
      <c r="J506" s="65"/>
      <c r="O506" s="54"/>
    </row>
    <row r="507">
      <c r="D507" s="65"/>
      <c r="E507" s="65"/>
      <c r="F507" s="65"/>
      <c r="G507" s="65"/>
      <c r="H507" s="65"/>
      <c r="I507" s="65"/>
      <c r="J507" s="65"/>
      <c r="O507" s="54"/>
    </row>
    <row r="508">
      <c r="D508" s="65"/>
      <c r="E508" s="65"/>
      <c r="F508" s="65"/>
      <c r="G508" s="65"/>
      <c r="H508" s="65"/>
      <c r="I508" s="65"/>
      <c r="J508" s="65"/>
      <c r="O508" s="54"/>
    </row>
    <row r="509">
      <c r="D509" s="65"/>
      <c r="E509" s="65"/>
      <c r="F509" s="65"/>
      <c r="G509" s="65"/>
      <c r="H509" s="65"/>
      <c r="I509" s="65"/>
      <c r="J509" s="65"/>
      <c r="O509" s="54"/>
    </row>
    <row r="510">
      <c r="D510" s="65"/>
      <c r="E510" s="65"/>
      <c r="F510" s="65"/>
      <c r="G510" s="65"/>
      <c r="H510" s="65"/>
      <c r="I510" s="65"/>
      <c r="J510" s="65"/>
      <c r="O510" s="54"/>
    </row>
    <row r="511">
      <c r="D511" s="65"/>
      <c r="E511" s="65"/>
      <c r="F511" s="65"/>
      <c r="G511" s="65"/>
      <c r="H511" s="65"/>
      <c r="I511" s="65"/>
      <c r="J511" s="65"/>
      <c r="O511" s="54"/>
    </row>
    <row r="512">
      <c r="D512" s="65"/>
      <c r="E512" s="65"/>
      <c r="F512" s="65"/>
      <c r="G512" s="65"/>
      <c r="H512" s="65"/>
      <c r="I512" s="65"/>
      <c r="J512" s="65"/>
      <c r="O512" s="54"/>
    </row>
    <row r="513">
      <c r="D513" s="65"/>
      <c r="E513" s="65"/>
      <c r="F513" s="65"/>
      <c r="G513" s="65"/>
      <c r="H513" s="65"/>
      <c r="I513" s="65"/>
      <c r="J513" s="65"/>
      <c r="O513" s="54"/>
    </row>
    <row r="514">
      <c r="D514" s="65"/>
      <c r="E514" s="65"/>
      <c r="F514" s="65"/>
      <c r="G514" s="65"/>
      <c r="H514" s="65"/>
      <c r="I514" s="65"/>
      <c r="J514" s="65"/>
      <c r="O514" s="54"/>
    </row>
    <row r="515">
      <c r="D515" s="65"/>
      <c r="E515" s="65"/>
      <c r="F515" s="65"/>
      <c r="G515" s="65"/>
      <c r="H515" s="65"/>
      <c r="I515" s="65"/>
      <c r="J515" s="65"/>
      <c r="O515" s="54"/>
    </row>
    <row r="516">
      <c r="D516" s="65"/>
      <c r="E516" s="65"/>
      <c r="F516" s="65"/>
      <c r="G516" s="65"/>
      <c r="H516" s="65"/>
      <c r="I516" s="65"/>
      <c r="J516" s="65"/>
      <c r="O516" s="54"/>
    </row>
    <row r="517">
      <c r="D517" s="65"/>
      <c r="E517" s="65"/>
      <c r="F517" s="65"/>
      <c r="G517" s="65"/>
      <c r="H517" s="65"/>
      <c r="I517" s="65"/>
      <c r="J517" s="65"/>
      <c r="O517" s="54"/>
    </row>
    <row r="518">
      <c r="D518" s="65"/>
      <c r="E518" s="65"/>
      <c r="F518" s="65"/>
      <c r="G518" s="65"/>
      <c r="H518" s="65"/>
      <c r="I518" s="65"/>
      <c r="J518" s="65"/>
      <c r="O518" s="54"/>
    </row>
    <row r="519">
      <c r="D519" s="65"/>
      <c r="E519" s="65"/>
      <c r="F519" s="65"/>
      <c r="G519" s="65"/>
      <c r="H519" s="65"/>
      <c r="I519" s="65"/>
      <c r="J519" s="65"/>
      <c r="O519" s="54"/>
    </row>
    <row r="520">
      <c r="D520" s="65"/>
      <c r="E520" s="65"/>
      <c r="F520" s="65"/>
      <c r="G520" s="65"/>
      <c r="H520" s="65"/>
      <c r="I520" s="65"/>
      <c r="J520" s="65"/>
      <c r="O520" s="54"/>
    </row>
    <row r="521">
      <c r="D521" s="65"/>
      <c r="E521" s="65"/>
      <c r="F521" s="65"/>
      <c r="G521" s="65"/>
      <c r="H521" s="65"/>
      <c r="I521" s="65"/>
      <c r="J521" s="65"/>
      <c r="O521" s="54"/>
    </row>
    <row r="522">
      <c r="D522" s="65"/>
      <c r="E522" s="65"/>
      <c r="F522" s="65"/>
      <c r="G522" s="65"/>
      <c r="H522" s="65"/>
      <c r="I522" s="65"/>
      <c r="J522" s="65"/>
      <c r="O522" s="54"/>
    </row>
    <row r="523">
      <c r="D523" s="65"/>
      <c r="E523" s="65"/>
      <c r="F523" s="65"/>
      <c r="G523" s="65"/>
      <c r="H523" s="65"/>
      <c r="I523" s="65"/>
      <c r="J523" s="65"/>
      <c r="O523" s="54"/>
    </row>
    <row r="524">
      <c r="D524" s="65"/>
      <c r="E524" s="65"/>
      <c r="F524" s="65"/>
      <c r="G524" s="65"/>
      <c r="H524" s="65"/>
      <c r="I524" s="65"/>
      <c r="J524" s="65"/>
      <c r="O524" s="54"/>
    </row>
    <row r="525">
      <c r="D525" s="65"/>
      <c r="E525" s="65"/>
      <c r="F525" s="65"/>
      <c r="G525" s="65"/>
      <c r="H525" s="65"/>
      <c r="I525" s="65"/>
      <c r="J525" s="65"/>
      <c r="O525" s="54"/>
    </row>
    <row r="526">
      <c r="D526" s="65"/>
      <c r="E526" s="65"/>
      <c r="F526" s="65"/>
      <c r="G526" s="65"/>
      <c r="H526" s="65"/>
      <c r="I526" s="65"/>
      <c r="J526" s="65"/>
      <c r="O526" s="54"/>
    </row>
    <row r="527">
      <c r="D527" s="65"/>
      <c r="E527" s="65"/>
      <c r="F527" s="65"/>
      <c r="G527" s="65"/>
      <c r="H527" s="65"/>
      <c r="I527" s="65"/>
      <c r="J527" s="65"/>
      <c r="O527" s="54"/>
    </row>
    <row r="528">
      <c r="D528" s="65"/>
      <c r="E528" s="65"/>
      <c r="F528" s="65"/>
      <c r="G528" s="65"/>
      <c r="H528" s="65"/>
      <c r="I528" s="65"/>
      <c r="J528" s="65"/>
      <c r="O528" s="54"/>
    </row>
    <row r="529">
      <c r="D529" s="65"/>
      <c r="E529" s="65"/>
      <c r="F529" s="65"/>
      <c r="G529" s="65"/>
      <c r="H529" s="65"/>
      <c r="I529" s="65"/>
      <c r="J529" s="65"/>
      <c r="O529" s="54"/>
    </row>
    <row r="530">
      <c r="D530" s="65"/>
      <c r="E530" s="65"/>
      <c r="F530" s="65"/>
      <c r="G530" s="65"/>
      <c r="H530" s="65"/>
      <c r="I530" s="65"/>
      <c r="J530" s="65"/>
      <c r="O530" s="54"/>
    </row>
    <row r="531">
      <c r="D531" s="65"/>
      <c r="E531" s="65"/>
      <c r="F531" s="65"/>
      <c r="G531" s="65"/>
      <c r="H531" s="65"/>
      <c r="I531" s="65"/>
      <c r="J531" s="65"/>
      <c r="O531" s="54"/>
    </row>
    <row r="532">
      <c r="D532" s="65"/>
      <c r="E532" s="65"/>
      <c r="F532" s="65"/>
      <c r="G532" s="65"/>
      <c r="H532" s="65"/>
      <c r="I532" s="65"/>
      <c r="J532" s="65"/>
      <c r="O532" s="54"/>
    </row>
    <row r="533">
      <c r="D533" s="65"/>
      <c r="E533" s="65"/>
      <c r="F533" s="65"/>
      <c r="G533" s="65"/>
      <c r="H533" s="65"/>
      <c r="I533" s="65"/>
      <c r="J533" s="65"/>
      <c r="O533" s="54"/>
    </row>
    <row r="534">
      <c r="D534" s="65"/>
      <c r="E534" s="65"/>
      <c r="F534" s="65"/>
      <c r="G534" s="65"/>
      <c r="H534" s="65"/>
      <c r="I534" s="65"/>
      <c r="J534" s="65"/>
      <c r="O534" s="54"/>
    </row>
    <row r="535">
      <c r="D535" s="65"/>
      <c r="E535" s="65"/>
      <c r="F535" s="65"/>
      <c r="G535" s="65"/>
      <c r="H535" s="65"/>
      <c r="I535" s="65"/>
      <c r="J535" s="65"/>
      <c r="O535" s="54"/>
    </row>
    <row r="536">
      <c r="D536" s="65"/>
      <c r="E536" s="65"/>
      <c r="F536" s="65"/>
      <c r="G536" s="65"/>
      <c r="H536" s="65"/>
      <c r="I536" s="65"/>
      <c r="J536" s="65"/>
      <c r="O536" s="54"/>
    </row>
    <row r="537">
      <c r="D537" s="65"/>
      <c r="E537" s="65"/>
      <c r="F537" s="65"/>
      <c r="G537" s="65"/>
      <c r="H537" s="65"/>
      <c r="I537" s="65"/>
      <c r="J537" s="65"/>
      <c r="O537" s="54"/>
    </row>
    <row r="538">
      <c r="D538" s="65"/>
      <c r="E538" s="65"/>
      <c r="F538" s="65"/>
      <c r="G538" s="65"/>
      <c r="H538" s="65"/>
      <c r="I538" s="65"/>
      <c r="J538" s="65"/>
      <c r="O538" s="54"/>
    </row>
    <row r="539">
      <c r="D539" s="65"/>
      <c r="E539" s="65"/>
      <c r="F539" s="65"/>
      <c r="G539" s="65"/>
      <c r="H539" s="65"/>
      <c r="I539" s="65"/>
      <c r="J539" s="65"/>
      <c r="O539" s="54"/>
    </row>
    <row r="540">
      <c r="D540" s="65"/>
      <c r="E540" s="65"/>
      <c r="F540" s="65"/>
      <c r="G540" s="65"/>
      <c r="H540" s="65"/>
      <c r="I540" s="65"/>
      <c r="J540" s="65"/>
      <c r="O540" s="54"/>
    </row>
    <row r="541">
      <c r="D541" s="65"/>
      <c r="E541" s="65"/>
      <c r="F541" s="65"/>
      <c r="G541" s="65"/>
      <c r="H541" s="65"/>
      <c r="I541" s="65"/>
      <c r="J541" s="65"/>
      <c r="O541" s="54"/>
    </row>
    <row r="542">
      <c r="D542" s="65"/>
      <c r="E542" s="65"/>
      <c r="F542" s="65"/>
      <c r="G542" s="65"/>
      <c r="H542" s="65"/>
      <c r="I542" s="65"/>
      <c r="J542" s="65"/>
      <c r="O542" s="54"/>
    </row>
    <row r="543">
      <c r="D543" s="65"/>
      <c r="E543" s="65"/>
      <c r="F543" s="65"/>
      <c r="G543" s="65"/>
      <c r="H543" s="65"/>
      <c r="I543" s="65"/>
      <c r="J543" s="65"/>
      <c r="O543" s="54"/>
    </row>
    <row r="544">
      <c r="D544" s="65"/>
      <c r="E544" s="65"/>
      <c r="F544" s="65"/>
      <c r="G544" s="65"/>
      <c r="H544" s="65"/>
      <c r="I544" s="65"/>
      <c r="J544" s="65"/>
      <c r="O544" s="54"/>
    </row>
    <row r="545">
      <c r="D545" s="65"/>
      <c r="E545" s="65"/>
      <c r="F545" s="65"/>
      <c r="G545" s="65"/>
      <c r="H545" s="65"/>
      <c r="I545" s="65"/>
      <c r="J545" s="65"/>
      <c r="O545" s="54"/>
    </row>
    <row r="546">
      <c r="D546" s="65"/>
      <c r="E546" s="65"/>
      <c r="F546" s="65"/>
      <c r="G546" s="65"/>
      <c r="H546" s="65"/>
      <c r="I546" s="65"/>
      <c r="J546" s="65"/>
      <c r="O546" s="54"/>
    </row>
    <row r="547">
      <c r="D547" s="65"/>
      <c r="E547" s="65"/>
      <c r="F547" s="65"/>
      <c r="G547" s="65"/>
      <c r="H547" s="65"/>
      <c r="I547" s="65"/>
      <c r="J547" s="65"/>
      <c r="O547" s="54"/>
    </row>
    <row r="548">
      <c r="D548" s="65"/>
      <c r="E548" s="65"/>
      <c r="F548" s="65"/>
      <c r="G548" s="65"/>
      <c r="H548" s="65"/>
      <c r="I548" s="65"/>
      <c r="J548" s="65"/>
      <c r="O548" s="54"/>
    </row>
    <row r="549">
      <c r="D549" s="65"/>
      <c r="E549" s="65"/>
      <c r="F549" s="65"/>
      <c r="G549" s="65"/>
      <c r="H549" s="65"/>
      <c r="I549" s="65"/>
      <c r="J549" s="65"/>
      <c r="O549" s="54"/>
    </row>
    <row r="550">
      <c r="D550" s="65"/>
      <c r="E550" s="65"/>
      <c r="F550" s="65"/>
      <c r="G550" s="65"/>
      <c r="H550" s="65"/>
      <c r="I550" s="65"/>
      <c r="J550" s="65"/>
      <c r="O550" s="54"/>
    </row>
    <row r="551">
      <c r="D551" s="65"/>
      <c r="E551" s="65"/>
      <c r="F551" s="65"/>
      <c r="G551" s="65"/>
      <c r="H551" s="65"/>
      <c r="I551" s="65"/>
      <c r="J551" s="65"/>
      <c r="O551" s="54"/>
    </row>
    <row r="552">
      <c r="D552" s="65"/>
      <c r="E552" s="65"/>
      <c r="F552" s="65"/>
      <c r="G552" s="65"/>
      <c r="H552" s="65"/>
      <c r="I552" s="65"/>
      <c r="J552" s="65"/>
      <c r="O552" s="54"/>
    </row>
    <row r="553">
      <c r="D553" s="65"/>
      <c r="E553" s="65"/>
      <c r="F553" s="65"/>
      <c r="G553" s="65"/>
      <c r="H553" s="65"/>
      <c r="I553" s="65"/>
      <c r="J553" s="65"/>
      <c r="O553" s="54"/>
    </row>
    <row r="554">
      <c r="D554" s="65"/>
      <c r="E554" s="65"/>
      <c r="F554" s="65"/>
      <c r="G554" s="65"/>
      <c r="H554" s="65"/>
      <c r="I554" s="65"/>
      <c r="J554" s="65"/>
      <c r="O554" s="54"/>
    </row>
    <row r="555">
      <c r="D555" s="65"/>
      <c r="E555" s="65"/>
      <c r="F555" s="65"/>
      <c r="G555" s="65"/>
      <c r="H555" s="65"/>
      <c r="I555" s="65"/>
      <c r="J555" s="65"/>
      <c r="O555" s="54"/>
    </row>
    <row r="556">
      <c r="D556" s="65"/>
      <c r="E556" s="65"/>
      <c r="F556" s="65"/>
      <c r="G556" s="65"/>
      <c r="H556" s="65"/>
      <c r="I556" s="65"/>
      <c r="J556" s="65"/>
      <c r="O556" s="54"/>
    </row>
    <row r="557">
      <c r="D557" s="65"/>
      <c r="E557" s="65"/>
      <c r="F557" s="65"/>
      <c r="G557" s="65"/>
      <c r="H557" s="65"/>
      <c r="I557" s="65"/>
      <c r="J557" s="65"/>
      <c r="O557" s="54"/>
    </row>
    <row r="558">
      <c r="D558" s="65"/>
      <c r="E558" s="65"/>
      <c r="F558" s="65"/>
      <c r="G558" s="65"/>
      <c r="H558" s="65"/>
      <c r="I558" s="65"/>
      <c r="J558" s="65"/>
      <c r="O558" s="54"/>
    </row>
    <row r="559">
      <c r="D559" s="65"/>
      <c r="E559" s="65"/>
      <c r="F559" s="65"/>
      <c r="G559" s="65"/>
      <c r="H559" s="65"/>
      <c r="I559" s="65"/>
      <c r="J559" s="65"/>
      <c r="O559" s="54"/>
    </row>
    <row r="560">
      <c r="D560" s="65"/>
      <c r="E560" s="65"/>
      <c r="F560" s="65"/>
      <c r="G560" s="65"/>
      <c r="H560" s="65"/>
      <c r="I560" s="65"/>
      <c r="J560" s="65"/>
      <c r="O560" s="54"/>
    </row>
    <row r="561">
      <c r="D561" s="65"/>
      <c r="E561" s="65"/>
      <c r="F561" s="65"/>
      <c r="G561" s="65"/>
      <c r="H561" s="65"/>
      <c r="I561" s="65"/>
      <c r="J561" s="65"/>
      <c r="O561" s="54"/>
    </row>
    <row r="562">
      <c r="D562" s="65"/>
      <c r="E562" s="65"/>
      <c r="F562" s="65"/>
      <c r="G562" s="65"/>
      <c r="H562" s="65"/>
      <c r="I562" s="65"/>
      <c r="J562" s="65"/>
      <c r="O562" s="54"/>
    </row>
    <row r="563">
      <c r="D563" s="65"/>
      <c r="E563" s="65"/>
      <c r="F563" s="65"/>
      <c r="G563" s="65"/>
      <c r="H563" s="65"/>
      <c r="I563" s="65"/>
      <c r="J563" s="65"/>
      <c r="O563" s="54"/>
    </row>
    <row r="564">
      <c r="D564" s="65"/>
      <c r="E564" s="65"/>
      <c r="F564" s="65"/>
      <c r="G564" s="65"/>
      <c r="H564" s="65"/>
      <c r="I564" s="65"/>
      <c r="J564" s="65"/>
      <c r="O564" s="54"/>
    </row>
    <row r="565">
      <c r="D565" s="65"/>
      <c r="E565" s="65"/>
      <c r="F565" s="65"/>
      <c r="G565" s="65"/>
      <c r="H565" s="65"/>
      <c r="I565" s="65"/>
      <c r="J565" s="65"/>
      <c r="O565" s="54"/>
    </row>
    <row r="566">
      <c r="D566" s="65"/>
      <c r="E566" s="65"/>
      <c r="F566" s="65"/>
      <c r="G566" s="65"/>
      <c r="H566" s="65"/>
      <c r="I566" s="65"/>
      <c r="J566" s="65"/>
      <c r="O566" s="54"/>
    </row>
    <row r="567">
      <c r="D567" s="65"/>
      <c r="E567" s="65"/>
      <c r="F567" s="65"/>
      <c r="G567" s="65"/>
      <c r="H567" s="65"/>
      <c r="I567" s="65"/>
      <c r="J567" s="65"/>
      <c r="O567" s="54"/>
    </row>
    <row r="568">
      <c r="D568" s="65"/>
      <c r="E568" s="65"/>
      <c r="F568" s="65"/>
      <c r="G568" s="65"/>
      <c r="H568" s="65"/>
      <c r="I568" s="65"/>
      <c r="J568" s="65"/>
      <c r="O568" s="54"/>
    </row>
    <row r="569">
      <c r="D569" s="65"/>
      <c r="E569" s="65"/>
      <c r="F569" s="65"/>
      <c r="G569" s="65"/>
      <c r="H569" s="65"/>
      <c r="I569" s="65"/>
      <c r="J569" s="65"/>
      <c r="O569" s="54"/>
    </row>
    <row r="570">
      <c r="D570" s="65"/>
      <c r="E570" s="65"/>
      <c r="F570" s="65"/>
      <c r="G570" s="65"/>
      <c r="H570" s="65"/>
      <c r="I570" s="65"/>
      <c r="J570" s="65"/>
      <c r="O570" s="54"/>
    </row>
    <row r="571">
      <c r="D571" s="65"/>
      <c r="E571" s="65"/>
      <c r="F571" s="65"/>
      <c r="G571" s="65"/>
      <c r="H571" s="65"/>
      <c r="I571" s="65"/>
      <c r="J571" s="65"/>
      <c r="O571" s="54"/>
    </row>
    <row r="572">
      <c r="D572" s="65"/>
      <c r="E572" s="65"/>
      <c r="F572" s="65"/>
      <c r="G572" s="65"/>
      <c r="H572" s="65"/>
      <c r="I572" s="65"/>
      <c r="J572" s="65"/>
      <c r="O572" s="54"/>
    </row>
    <row r="573">
      <c r="D573" s="65"/>
      <c r="E573" s="65"/>
      <c r="F573" s="65"/>
      <c r="G573" s="65"/>
      <c r="H573" s="65"/>
      <c r="I573" s="65"/>
      <c r="J573" s="65"/>
      <c r="O573" s="54"/>
    </row>
    <row r="574">
      <c r="D574" s="65"/>
      <c r="E574" s="65"/>
      <c r="F574" s="65"/>
      <c r="G574" s="65"/>
      <c r="H574" s="65"/>
      <c r="I574" s="65"/>
      <c r="J574" s="65"/>
      <c r="O574" s="54"/>
    </row>
    <row r="575">
      <c r="D575" s="65"/>
      <c r="E575" s="65"/>
      <c r="F575" s="65"/>
      <c r="G575" s="65"/>
      <c r="H575" s="65"/>
      <c r="I575" s="65"/>
      <c r="J575" s="65"/>
      <c r="O575" s="54"/>
    </row>
    <row r="576">
      <c r="D576" s="65"/>
      <c r="E576" s="65"/>
      <c r="F576" s="65"/>
      <c r="G576" s="65"/>
      <c r="H576" s="65"/>
      <c r="I576" s="65"/>
      <c r="J576" s="65"/>
      <c r="O576" s="54"/>
    </row>
    <row r="577">
      <c r="D577" s="65"/>
      <c r="E577" s="65"/>
      <c r="F577" s="65"/>
      <c r="G577" s="65"/>
      <c r="H577" s="65"/>
      <c r="I577" s="65"/>
      <c r="J577" s="65"/>
      <c r="O577" s="54"/>
    </row>
    <row r="578">
      <c r="D578" s="65"/>
      <c r="E578" s="65"/>
      <c r="F578" s="65"/>
      <c r="G578" s="65"/>
      <c r="H578" s="65"/>
      <c r="I578" s="65"/>
      <c r="J578" s="65"/>
      <c r="O578" s="54"/>
    </row>
    <row r="579">
      <c r="D579" s="65"/>
      <c r="E579" s="65"/>
      <c r="F579" s="65"/>
      <c r="G579" s="65"/>
      <c r="H579" s="65"/>
      <c r="I579" s="65"/>
      <c r="J579" s="65"/>
      <c r="O579" s="54"/>
    </row>
    <row r="580">
      <c r="D580" s="65"/>
      <c r="E580" s="65"/>
      <c r="F580" s="65"/>
      <c r="G580" s="65"/>
      <c r="H580" s="65"/>
      <c r="I580" s="65"/>
      <c r="J580" s="65"/>
      <c r="O580" s="54"/>
    </row>
    <row r="581">
      <c r="D581" s="65"/>
      <c r="E581" s="65"/>
      <c r="F581" s="65"/>
      <c r="G581" s="65"/>
      <c r="H581" s="65"/>
      <c r="I581" s="65"/>
      <c r="J581" s="65"/>
      <c r="O581" s="54"/>
    </row>
    <row r="582">
      <c r="D582" s="65"/>
      <c r="E582" s="65"/>
      <c r="F582" s="65"/>
      <c r="G582" s="65"/>
      <c r="H582" s="65"/>
      <c r="I582" s="65"/>
      <c r="J582" s="65"/>
      <c r="O582" s="54"/>
    </row>
    <row r="583">
      <c r="D583" s="65"/>
      <c r="E583" s="65"/>
      <c r="F583" s="65"/>
      <c r="G583" s="65"/>
      <c r="H583" s="65"/>
      <c r="I583" s="65"/>
      <c r="J583" s="65"/>
      <c r="O583" s="54"/>
    </row>
    <row r="584">
      <c r="D584" s="65"/>
      <c r="E584" s="65"/>
      <c r="F584" s="65"/>
      <c r="G584" s="65"/>
      <c r="H584" s="65"/>
      <c r="I584" s="65"/>
      <c r="J584" s="65"/>
      <c r="O584" s="54"/>
    </row>
    <row r="585">
      <c r="D585" s="65"/>
      <c r="E585" s="65"/>
      <c r="F585" s="65"/>
      <c r="G585" s="65"/>
      <c r="H585" s="65"/>
      <c r="I585" s="65"/>
      <c r="J585" s="65"/>
      <c r="O585" s="54"/>
    </row>
    <row r="586">
      <c r="D586" s="65"/>
      <c r="E586" s="65"/>
      <c r="F586" s="65"/>
      <c r="G586" s="65"/>
      <c r="H586" s="65"/>
      <c r="I586" s="65"/>
      <c r="J586" s="65"/>
      <c r="O586" s="54"/>
    </row>
    <row r="587">
      <c r="D587" s="65"/>
      <c r="E587" s="65"/>
      <c r="F587" s="65"/>
      <c r="G587" s="65"/>
      <c r="H587" s="65"/>
      <c r="I587" s="65"/>
      <c r="J587" s="65"/>
      <c r="O587" s="54"/>
    </row>
    <row r="588">
      <c r="D588" s="65"/>
      <c r="E588" s="65"/>
      <c r="F588" s="65"/>
      <c r="G588" s="65"/>
      <c r="H588" s="65"/>
      <c r="I588" s="65"/>
      <c r="J588" s="65"/>
      <c r="O588" s="54"/>
    </row>
    <row r="589">
      <c r="D589" s="65"/>
      <c r="E589" s="65"/>
      <c r="F589" s="65"/>
      <c r="G589" s="65"/>
      <c r="H589" s="65"/>
      <c r="I589" s="65"/>
      <c r="J589" s="65"/>
      <c r="O589" s="54"/>
    </row>
    <row r="590">
      <c r="D590" s="65"/>
      <c r="E590" s="65"/>
      <c r="F590" s="65"/>
      <c r="G590" s="65"/>
      <c r="H590" s="65"/>
      <c r="I590" s="65"/>
      <c r="J590" s="65"/>
      <c r="O590" s="54"/>
    </row>
    <row r="591">
      <c r="D591" s="65"/>
      <c r="E591" s="65"/>
      <c r="F591" s="65"/>
      <c r="G591" s="65"/>
      <c r="H591" s="65"/>
      <c r="I591" s="65"/>
      <c r="J591" s="65"/>
      <c r="O591" s="54"/>
    </row>
    <row r="592">
      <c r="D592" s="65"/>
      <c r="E592" s="65"/>
      <c r="F592" s="65"/>
      <c r="G592" s="65"/>
      <c r="H592" s="65"/>
      <c r="I592" s="65"/>
      <c r="J592" s="65"/>
      <c r="O592" s="54"/>
    </row>
    <row r="593">
      <c r="D593" s="65"/>
      <c r="E593" s="65"/>
      <c r="F593" s="65"/>
      <c r="G593" s="65"/>
      <c r="H593" s="65"/>
      <c r="I593" s="65"/>
      <c r="J593" s="65"/>
      <c r="O593" s="54"/>
    </row>
    <row r="594">
      <c r="D594" s="65"/>
      <c r="E594" s="65"/>
      <c r="F594" s="65"/>
      <c r="G594" s="65"/>
      <c r="H594" s="65"/>
      <c r="I594" s="65"/>
      <c r="J594" s="65"/>
      <c r="O594" s="54"/>
    </row>
    <row r="595">
      <c r="D595" s="65"/>
      <c r="E595" s="65"/>
      <c r="F595" s="65"/>
      <c r="G595" s="65"/>
      <c r="H595" s="65"/>
      <c r="I595" s="65"/>
      <c r="J595" s="65"/>
      <c r="O595" s="54"/>
    </row>
    <row r="596">
      <c r="D596" s="65"/>
      <c r="E596" s="65"/>
      <c r="F596" s="65"/>
      <c r="G596" s="65"/>
      <c r="H596" s="65"/>
      <c r="I596" s="65"/>
      <c r="J596" s="65"/>
      <c r="O596" s="54"/>
    </row>
    <row r="597">
      <c r="D597" s="65"/>
      <c r="E597" s="65"/>
      <c r="F597" s="65"/>
      <c r="G597" s="65"/>
      <c r="H597" s="65"/>
      <c r="I597" s="65"/>
      <c r="J597" s="65"/>
      <c r="O597" s="54"/>
    </row>
    <row r="598">
      <c r="D598" s="65"/>
      <c r="E598" s="65"/>
      <c r="F598" s="65"/>
      <c r="G598" s="65"/>
      <c r="H598" s="65"/>
      <c r="I598" s="65"/>
      <c r="J598" s="65"/>
      <c r="O598" s="54"/>
    </row>
    <row r="599">
      <c r="D599" s="65"/>
      <c r="E599" s="65"/>
      <c r="F599" s="65"/>
      <c r="G599" s="65"/>
      <c r="H599" s="65"/>
      <c r="I599" s="65"/>
      <c r="J599" s="65"/>
      <c r="O599" s="54"/>
    </row>
    <row r="600">
      <c r="D600" s="65"/>
      <c r="E600" s="65"/>
      <c r="F600" s="65"/>
      <c r="G600" s="65"/>
      <c r="H600" s="65"/>
      <c r="I600" s="65"/>
      <c r="J600" s="65"/>
      <c r="O600" s="54"/>
    </row>
    <row r="601">
      <c r="D601" s="65"/>
      <c r="E601" s="65"/>
      <c r="F601" s="65"/>
      <c r="G601" s="65"/>
      <c r="H601" s="65"/>
      <c r="I601" s="65"/>
      <c r="J601" s="65"/>
      <c r="O601" s="54"/>
    </row>
    <row r="602">
      <c r="D602" s="65"/>
      <c r="E602" s="65"/>
      <c r="F602" s="65"/>
      <c r="G602" s="65"/>
      <c r="H602" s="65"/>
      <c r="I602" s="65"/>
      <c r="J602" s="65"/>
      <c r="O602" s="54"/>
    </row>
    <row r="603">
      <c r="D603" s="65"/>
      <c r="E603" s="65"/>
      <c r="F603" s="65"/>
      <c r="G603" s="65"/>
      <c r="H603" s="65"/>
      <c r="I603" s="65"/>
      <c r="J603" s="65"/>
      <c r="O603" s="54"/>
    </row>
    <row r="604">
      <c r="D604" s="65"/>
      <c r="E604" s="65"/>
      <c r="F604" s="65"/>
      <c r="G604" s="65"/>
      <c r="H604" s="65"/>
      <c r="I604" s="65"/>
      <c r="J604" s="65"/>
      <c r="O604" s="54"/>
    </row>
    <row r="605">
      <c r="D605" s="65"/>
      <c r="E605" s="65"/>
      <c r="F605" s="65"/>
      <c r="G605" s="65"/>
      <c r="H605" s="65"/>
      <c r="I605" s="65"/>
      <c r="J605" s="65"/>
      <c r="O605" s="54"/>
    </row>
    <row r="606">
      <c r="D606" s="65"/>
      <c r="E606" s="65"/>
      <c r="F606" s="65"/>
      <c r="G606" s="65"/>
      <c r="H606" s="65"/>
      <c r="I606" s="65"/>
      <c r="J606" s="65"/>
      <c r="O606" s="54"/>
    </row>
    <row r="607">
      <c r="D607" s="65"/>
      <c r="E607" s="65"/>
      <c r="F607" s="65"/>
      <c r="G607" s="65"/>
      <c r="H607" s="65"/>
      <c r="I607" s="65"/>
      <c r="J607" s="65"/>
      <c r="O607" s="54"/>
    </row>
    <row r="608">
      <c r="D608" s="65"/>
      <c r="E608" s="65"/>
      <c r="F608" s="65"/>
      <c r="G608" s="65"/>
      <c r="H608" s="65"/>
      <c r="I608" s="65"/>
      <c r="J608" s="65"/>
      <c r="O608" s="54"/>
    </row>
    <row r="609">
      <c r="D609" s="65"/>
      <c r="E609" s="65"/>
      <c r="F609" s="65"/>
      <c r="G609" s="65"/>
      <c r="H609" s="65"/>
      <c r="I609" s="65"/>
      <c r="J609" s="65"/>
      <c r="O609" s="54"/>
    </row>
    <row r="610">
      <c r="D610" s="65"/>
      <c r="E610" s="65"/>
      <c r="F610" s="65"/>
      <c r="G610" s="65"/>
      <c r="H610" s="65"/>
      <c r="I610" s="65"/>
      <c r="J610" s="65"/>
      <c r="O610" s="54"/>
    </row>
    <row r="611">
      <c r="D611" s="65"/>
      <c r="E611" s="65"/>
      <c r="F611" s="65"/>
      <c r="G611" s="65"/>
      <c r="H611" s="65"/>
      <c r="I611" s="65"/>
      <c r="J611" s="65"/>
      <c r="O611" s="54"/>
    </row>
    <row r="612">
      <c r="D612" s="65"/>
      <c r="E612" s="65"/>
      <c r="F612" s="65"/>
      <c r="G612" s="65"/>
      <c r="H612" s="65"/>
      <c r="I612" s="65"/>
      <c r="J612" s="65"/>
      <c r="O612" s="54"/>
    </row>
    <row r="613">
      <c r="D613" s="65"/>
      <c r="E613" s="65"/>
      <c r="F613" s="65"/>
      <c r="G613" s="65"/>
      <c r="H613" s="65"/>
      <c r="I613" s="65"/>
      <c r="J613" s="65"/>
      <c r="O613" s="54"/>
    </row>
    <row r="614">
      <c r="D614" s="65"/>
      <c r="E614" s="65"/>
      <c r="F614" s="65"/>
      <c r="G614" s="65"/>
      <c r="H614" s="65"/>
      <c r="I614" s="65"/>
      <c r="J614" s="65"/>
      <c r="O614" s="54"/>
    </row>
    <row r="615">
      <c r="D615" s="65"/>
      <c r="E615" s="65"/>
      <c r="F615" s="65"/>
      <c r="G615" s="65"/>
      <c r="H615" s="65"/>
      <c r="I615" s="65"/>
      <c r="J615" s="65"/>
      <c r="O615" s="54"/>
    </row>
    <row r="616">
      <c r="D616" s="65"/>
      <c r="E616" s="65"/>
      <c r="F616" s="65"/>
      <c r="G616" s="65"/>
      <c r="H616" s="65"/>
      <c r="I616" s="65"/>
      <c r="J616" s="65"/>
      <c r="O616" s="54"/>
    </row>
    <row r="617">
      <c r="D617" s="65"/>
      <c r="E617" s="65"/>
      <c r="F617" s="65"/>
      <c r="G617" s="65"/>
      <c r="H617" s="65"/>
      <c r="I617" s="65"/>
      <c r="J617" s="65"/>
      <c r="O617" s="54"/>
    </row>
    <row r="618">
      <c r="D618" s="65"/>
      <c r="E618" s="65"/>
      <c r="F618" s="65"/>
      <c r="G618" s="65"/>
      <c r="H618" s="65"/>
      <c r="I618" s="65"/>
      <c r="J618" s="65"/>
      <c r="O618" s="54"/>
    </row>
    <row r="619">
      <c r="D619" s="65"/>
      <c r="E619" s="65"/>
      <c r="F619" s="65"/>
      <c r="G619" s="65"/>
      <c r="H619" s="65"/>
      <c r="I619" s="65"/>
      <c r="J619" s="65"/>
      <c r="O619" s="54"/>
    </row>
    <row r="620">
      <c r="D620" s="65"/>
      <c r="E620" s="65"/>
      <c r="F620" s="65"/>
      <c r="G620" s="65"/>
      <c r="H620" s="65"/>
      <c r="I620" s="65"/>
      <c r="J620" s="65"/>
      <c r="O620" s="54"/>
    </row>
    <row r="621">
      <c r="D621" s="65"/>
      <c r="E621" s="65"/>
      <c r="F621" s="65"/>
      <c r="G621" s="65"/>
      <c r="H621" s="65"/>
      <c r="I621" s="65"/>
      <c r="J621" s="65"/>
      <c r="O621" s="54"/>
    </row>
    <row r="622">
      <c r="D622" s="65"/>
      <c r="E622" s="65"/>
      <c r="F622" s="65"/>
      <c r="G622" s="65"/>
      <c r="H622" s="65"/>
      <c r="I622" s="65"/>
      <c r="J622" s="65"/>
      <c r="O622" s="54"/>
    </row>
    <row r="623">
      <c r="D623" s="65"/>
      <c r="E623" s="65"/>
      <c r="F623" s="65"/>
      <c r="G623" s="65"/>
      <c r="H623" s="65"/>
      <c r="I623" s="65"/>
      <c r="J623" s="65"/>
      <c r="O623" s="54"/>
    </row>
    <row r="624">
      <c r="D624" s="65"/>
      <c r="E624" s="65"/>
      <c r="F624" s="65"/>
      <c r="G624" s="65"/>
      <c r="H624" s="65"/>
      <c r="I624" s="65"/>
      <c r="J624" s="65"/>
      <c r="O624" s="54"/>
    </row>
    <row r="625">
      <c r="D625" s="65"/>
      <c r="E625" s="65"/>
      <c r="F625" s="65"/>
      <c r="G625" s="65"/>
      <c r="H625" s="65"/>
      <c r="I625" s="65"/>
      <c r="J625" s="65"/>
      <c r="O625" s="54"/>
    </row>
    <row r="626">
      <c r="D626" s="65"/>
      <c r="E626" s="65"/>
      <c r="F626" s="65"/>
      <c r="G626" s="65"/>
      <c r="H626" s="65"/>
      <c r="I626" s="65"/>
      <c r="J626" s="65"/>
      <c r="O626" s="54"/>
    </row>
    <row r="627">
      <c r="D627" s="65"/>
      <c r="E627" s="65"/>
      <c r="F627" s="65"/>
      <c r="G627" s="65"/>
      <c r="H627" s="65"/>
      <c r="I627" s="65"/>
      <c r="J627" s="65"/>
      <c r="O627" s="54"/>
    </row>
    <row r="628">
      <c r="D628" s="65"/>
      <c r="E628" s="65"/>
      <c r="F628" s="65"/>
      <c r="G628" s="65"/>
      <c r="H628" s="65"/>
      <c r="I628" s="65"/>
      <c r="J628" s="65"/>
      <c r="O628" s="54"/>
    </row>
    <row r="629">
      <c r="D629" s="65"/>
      <c r="E629" s="65"/>
      <c r="F629" s="65"/>
      <c r="G629" s="65"/>
      <c r="H629" s="65"/>
      <c r="I629" s="65"/>
      <c r="J629" s="65"/>
      <c r="O629" s="54"/>
    </row>
    <row r="630">
      <c r="D630" s="65"/>
      <c r="E630" s="65"/>
      <c r="F630" s="65"/>
      <c r="G630" s="65"/>
      <c r="H630" s="65"/>
      <c r="I630" s="65"/>
      <c r="J630" s="65"/>
      <c r="O630" s="54"/>
    </row>
    <row r="631">
      <c r="D631" s="65"/>
      <c r="E631" s="65"/>
      <c r="F631" s="65"/>
      <c r="G631" s="65"/>
      <c r="H631" s="65"/>
      <c r="I631" s="65"/>
      <c r="J631" s="65"/>
      <c r="O631" s="54"/>
    </row>
    <row r="632">
      <c r="D632" s="65"/>
      <c r="E632" s="65"/>
      <c r="F632" s="65"/>
      <c r="G632" s="65"/>
      <c r="H632" s="65"/>
      <c r="I632" s="65"/>
      <c r="J632" s="65"/>
      <c r="O632" s="54"/>
    </row>
    <row r="633">
      <c r="D633" s="65"/>
      <c r="E633" s="65"/>
      <c r="F633" s="65"/>
      <c r="G633" s="65"/>
      <c r="H633" s="65"/>
      <c r="I633" s="65"/>
      <c r="J633" s="65"/>
      <c r="O633" s="54"/>
    </row>
    <row r="634">
      <c r="D634" s="65"/>
      <c r="E634" s="65"/>
      <c r="F634" s="65"/>
      <c r="G634" s="65"/>
      <c r="H634" s="65"/>
      <c r="I634" s="65"/>
      <c r="J634" s="65"/>
      <c r="O634" s="54"/>
    </row>
    <row r="635">
      <c r="D635" s="65"/>
      <c r="E635" s="65"/>
      <c r="F635" s="65"/>
      <c r="G635" s="65"/>
      <c r="H635" s="65"/>
      <c r="I635" s="65"/>
      <c r="J635" s="65"/>
      <c r="O635" s="54"/>
    </row>
    <row r="636">
      <c r="D636" s="65"/>
      <c r="E636" s="65"/>
      <c r="F636" s="65"/>
      <c r="G636" s="65"/>
      <c r="H636" s="65"/>
      <c r="I636" s="65"/>
      <c r="J636" s="65"/>
      <c r="O636" s="54"/>
    </row>
    <row r="637">
      <c r="D637" s="65"/>
      <c r="E637" s="65"/>
      <c r="F637" s="65"/>
      <c r="G637" s="65"/>
      <c r="H637" s="65"/>
      <c r="I637" s="65"/>
      <c r="J637" s="65"/>
      <c r="O637" s="54"/>
    </row>
    <row r="638">
      <c r="D638" s="65"/>
      <c r="E638" s="65"/>
      <c r="F638" s="65"/>
      <c r="G638" s="65"/>
      <c r="H638" s="65"/>
      <c r="I638" s="65"/>
      <c r="J638" s="65"/>
      <c r="O638" s="54"/>
    </row>
    <row r="639">
      <c r="D639" s="65"/>
      <c r="E639" s="65"/>
      <c r="F639" s="65"/>
      <c r="G639" s="65"/>
      <c r="H639" s="65"/>
      <c r="I639" s="65"/>
      <c r="J639" s="65"/>
      <c r="O639" s="54"/>
    </row>
    <row r="640">
      <c r="D640" s="65"/>
      <c r="E640" s="65"/>
      <c r="F640" s="65"/>
      <c r="G640" s="65"/>
      <c r="H640" s="65"/>
      <c r="I640" s="65"/>
      <c r="J640" s="65"/>
      <c r="O640" s="54"/>
    </row>
    <row r="641">
      <c r="D641" s="65"/>
      <c r="E641" s="65"/>
      <c r="F641" s="65"/>
      <c r="G641" s="65"/>
      <c r="H641" s="65"/>
      <c r="I641" s="65"/>
      <c r="J641" s="65"/>
      <c r="O641" s="54"/>
    </row>
    <row r="642">
      <c r="D642" s="65"/>
      <c r="E642" s="65"/>
      <c r="F642" s="65"/>
      <c r="G642" s="65"/>
      <c r="H642" s="65"/>
      <c r="I642" s="65"/>
      <c r="J642" s="65"/>
      <c r="O642" s="54"/>
    </row>
    <row r="643">
      <c r="D643" s="65"/>
      <c r="E643" s="65"/>
      <c r="F643" s="65"/>
      <c r="G643" s="65"/>
      <c r="H643" s="65"/>
      <c r="I643" s="65"/>
      <c r="J643" s="65"/>
      <c r="O643" s="54"/>
    </row>
    <row r="644">
      <c r="D644" s="65"/>
      <c r="E644" s="65"/>
      <c r="F644" s="65"/>
      <c r="G644" s="65"/>
      <c r="H644" s="65"/>
      <c r="I644" s="65"/>
      <c r="J644" s="65"/>
      <c r="O644" s="54"/>
    </row>
    <row r="645">
      <c r="D645" s="65"/>
      <c r="E645" s="65"/>
      <c r="F645" s="65"/>
      <c r="G645" s="65"/>
      <c r="H645" s="65"/>
      <c r="I645" s="65"/>
      <c r="J645" s="65"/>
      <c r="O645" s="54"/>
    </row>
    <row r="646">
      <c r="D646" s="65"/>
      <c r="E646" s="65"/>
      <c r="F646" s="65"/>
      <c r="G646" s="65"/>
      <c r="H646" s="65"/>
      <c r="I646" s="65"/>
      <c r="J646" s="65"/>
      <c r="O646" s="54"/>
    </row>
    <row r="647">
      <c r="D647" s="65"/>
      <c r="E647" s="65"/>
      <c r="F647" s="65"/>
      <c r="G647" s="65"/>
      <c r="H647" s="65"/>
      <c r="I647" s="65"/>
      <c r="J647" s="65"/>
      <c r="O647" s="54"/>
    </row>
    <row r="648">
      <c r="D648" s="65"/>
      <c r="E648" s="65"/>
      <c r="F648" s="65"/>
      <c r="G648" s="65"/>
      <c r="H648" s="65"/>
      <c r="I648" s="65"/>
      <c r="J648" s="65"/>
      <c r="O648" s="54"/>
    </row>
    <row r="649">
      <c r="D649" s="65"/>
      <c r="E649" s="65"/>
      <c r="F649" s="65"/>
      <c r="G649" s="65"/>
      <c r="H649" s="65"/>
      <c r="I649" s="65"/>
      <c r="J649" s="65"/>
      <c r="O649" s="54"/>
    </row>
    <row r="650">
      <c r="D650" s="65"/>
      <c r="E650" s="65"/>
      <c r="F650" s="65"/>
      <c r="G650" s="65"/>
      <c r="H650" s="65"/>
      <c r="I650" s="65"/>
      <c r="J650" s="65"/>
      <c r="O650" s="54"/>
    </row>
    <row r="651">
      <c r="D651" s="65"/>
      <c r="E651" s="65"/>
      <c r="F651" s="65"/>
      <c r="G651" s="65"/>
      <c r="H651" s="65"/>
      <c r="I651" s="65"/>
      <c r="J651" s="65"/>
      <c r="O651" s="54"/>
    </row>
    <row r="652">
      <c r="D652" s="65"/>
      <c r="E652" s="65"/>
      <c r="F652" s="65"/>
      <c r="G652" s="65"/>
      <c r="H652" s="65"/>
      <c r="I652" s="65"/>
      <c r="J652" s="65"/>
      <c r="O652" s="54"/>
    </row>
    <row r="653">
      <c r="D653" s="65"/>
      <c r="E653" s="65"/>
      <c r="F653" s="65"/>
      <c r="G653" s="65"/>
      <c r="H653" s="65"/>
      <c r="I653" s="65"/>
      <c r="J653" s="65"/>
      <c r="O653" s="54"/>
    </row>
    <row r="654">
      <c r="D654" s="65"/>
      <c r="E654" s="65"/>
      <c r="F654" s="65"/>
      <c r="G654" s="65"/>
      <c r="H654" s="65"/>
      <c r="I654" s="65"/>
      <c r="J654" s="65"/>
      <c r="O654" s="54"/>
    </row>
    <row r="655">
      <c r="D655" s="65"/>
      <c r="E655" s="65"/>
      <c r="F655" s="65"/>
      <c r="G655" s="65"/>
      <c r="H655" s="65"/>
      <c r="I655" s="65"/>
      <c r="J655" s="65"/>
      <c r="O655" s="54"/>
    </row>
    <row r="656">
      <c r="D656" s="65"/>
      <c r="E656" s="65"/>
      <c r="F656" s="65"/>
      <c r="G656" s="65"/>
      <c r="H656" s="65"/>
      <c r="I656" s="65"/>
      <c r="J656" s="65"/>
      <c r="O656" s="54"/>
    </row>
    <row r="657">
      <c r="D657" s="65"/>
      <c r="E657" s="65"/>
      <c r="F657" s="65"/>
      <c r="G657" s="65"/>
      <c r="H657" s="65"/>
      <c r="I657" s="65"/>
      <c r="J657" s="65"/>
      <c r="O657" s="54"/>
    </row>
    <row r="658">
      <c r="D658" s="65"/>
      <c r="E658" s="65"/>
      <c r="F658" s="65"/>
      <c r="G658" s="65"/>
      <c r="H658" s="65"/>
      <c r="I658" s="65"/>
      <c r="J658" s="65"/>
      <c r="O658" s="54"/>
    </row>
    <row r="659">
      <c r="D659" s="65"/>
      <c r="E659" s="65"/>
      <c r="F659" s="65"/>
      <c r="G659" s="65"/>
      <c r="H659" s="65"/>
      <c r="I659" s="65"/>
      <c r="J659" s="65"/>
      <c r="O659" s="54"/>
    </row>
    <row r="660">
      <c r="D660" s="65"/>
      <c r="E660" s="65"/>
      <c r="F660" s="65"/>
      <c r="G660" s="65"/>
      <c r="H660" s="65"/>
      <c r="I660" s="65"/>
      <c r="J660" s="65"/>
      <c r="O660" s="54"/>
    </row>
    <row r="661">
      <c r="D661" s="65"/>
      <c r="E661" s="65"/>
      <c r="F661" s="65"/>
      <c r="G661" s="65"/>
      <c r="H661" s="65"/>
      <c r="I661" s="65"/>
      <c r="J661" s="65"/>
      <c r="O661" s="54"/>
    </row>
    <row r="662">
      <c r="D662" s="65"/>
      <c r="E662" s="65"/>
      <c r="F662" s="65"/>
      <c r="G662" s="65"/>
      <c r="H662" s="65"/>
      <c r="I662" s="65"/>
      <c r="J662" s="65"/>
      <c r="O662" s="54"/>
    </row>
    <row r="663">
      <c r="D663" s="65"/>
      <c r="E663" s="65"/>
      <c r="F663" s="65"/>
      <c r="G663" s="65"/>
      <c r="H663" s="65"/>
      <c r="I663" s="65"/>
      <c r="J663" s="65"/>
      <c r="O663" s="54"/>
    </row>
    <row r="664">
      <c r="D664" s="65"/>
      <c r="E664" s="65"/>
      <c r="F664" s="65"/>
      <c r="G664" s="65"/>
      <c r="H664" s="65"/>
      <c r="I664" s="65"/>
      <c r="J664" s="65"/>
      <c r="O664" s="54"/>
    </row>
    <row r="665">
      <c r="D665" s="65"/>
      <c r="E665" s="65"/>
      <c r="F665" s="65"/>
      <c r="G665" s="65"/>
      <c r="H665" s="65"/>
      <c r="I665" s="65"/>
      <c r="J665" s="65"/>
      <c r="O665" s="54"/>
    </row>
    <row r="666">
      <c r="D666" s="65"/>
      <c r="E666" s="65"/>
      <c r="F666" s="65"/>
      <c r="G666" s="65"/>
      <c r="H666" s="65"/>
      <c r="I666" s="65"/>
      <c r="J666" s="65"/>
      <c r="O666" s="54"/>
    </row>
    <row r="667">
      <c r="D667" s="65"/>
      <c r="E667" s="65"/>
      <c r="F667" s="65"/>
      <c r="G667" s="65"/>
      <c r="H667" s="65"/>
      <c r="I667" s="65"/>
      <c r="J667" s="65"/>
      <c r="O667" s="54"/>
    </row>
    <row r="668">
      <c r="D668" s="65"/>
      <c r="E668" s="65"/>
      <c r="F668" s="65"/>
      <c r="G668" s="65"/>
      <c r="H668" s="65"/>
      <c r="I668" s="65"/>
      <c r="J668" s="65"/>
      <c r="O668" s="54"/>
    </row>
    <row r="669">
      <c r="D669" s="65"/>
      <c r="E669" s="65"/>
      <c r="F669" s="65"/>
      <c r="G669" s="65"/>
      <c r="H669" s="65"/>
      <c r="I669" s="65"/>
      <c r="J669" s="65"/>
      <c r="O669" s="54"/>
    </row>
    <row r="670">
      <c r="D670" s="65"/>
      <c r="E670" s="65"/>
      <c r="F670" s="65"/>
      <c r="G670" s="65"/>
      <c r="H670" s="65"/>
      <c r="I670" s="65"/>
      <c r="J670" s="65"/>
      <c r="O670" s="54"/>
    </row>
    <row r="671">
      <c r="D671" s="65"/>
      <c r="E671" s="65"/>
      <c r="F671" s="65"/>
      <c r="G671" s="65"/>
      <c r="H671" s="65"/>
      <c r="I671" s="65"/>
      <c r="J671" s="65"/>
      <c r="O671" s="54"/>
    </row>
    <row r="672">
      <c r="D672" s="65"/>
      <c r="E672" s="65"/>
      <c r="F672" s="65"/>
      <c r="G672" s="65"/>
      <c r="H672" s="65"/>
      <c r="I672" s="65"/>
      <c r="J672" s="65"/>
      <c r="O672" s="54"/>
    </row>
    <row r="673">
      <c r="D673" s="65"/>
      <c r="E673" s="65"/>
      <c r="F673" s="65"/>
      <c r="G673" s="65"/>
      <c r="H673" s="65"/>
      <c r="I673" s="65"/>
      <c r="J673" s="65"/>
      <c r="O673" s="54"/>
    </row>
    <row r="674">
      <c r="D674" s="65"/>
      <c r="E674" s="65"/>
      <c r="F674" s="65"/>
      <c r="G674" s="65"/>
      <c r="H674" s="65"/>
      <c r="I674" s="65"/>
      <c r="J674" s="65"/>
      <c r="O674" s="54"/>
    </row>
    <row r="675">
      <c r="D675" s="65"/>
      <c r="E675" s="65"/>
      <c r="F675" s="65"/>
      <c r="G675" s="65"/>
      <c r="H675" s="65"/>
      <c r="I675" s="65"/>
      <c r="J675" s="65"/>
      <c r="O675" s="54"/>
    </row>
    <row r="676">
      <c r="D676" s="65"/>
      <c r="E676" s="65"/>
      <c r="F676" s="65"/>
      <c r="G676" s="65"/>
      <c r="H676" s="65"/>
      <c r="I676" s="65"/>
      <c r="J676" s="65"/>
      <c r="O676" s="54"/>
    </row>
    <row r="677">
      <c r="D677" s="65"/>
      <c r="E677" s="65"/>
      <c r="F677" s="65"/>
      <c r="G677" s="65"/>
      <c r="H677" s="65"/>
      <c r="I677" s="65"/>
      <c r="J677" s="65"/>
      <c r="O677" s="54"/>
    </row>
    <row r="678">
      <c r="D678" s="65"/>
      <c r="E678" s="65"/>
      <c r="F678" s="65"/>
      <c r="G678" s="65"/>
      <c r="H678" s="65"/>
      <c r="I678" s="65"/>
      <c r="J678" s="65"/>
      <c r="O678" s="54"/>
    </row>
    <row r="679">
      <c r="D679" s="65"/>
      <c r="E679" s="65"/>
      <c r="F679" s="65"/>
      <c r="G679" s="65"/>
      <c r="H679" s="65"/>
      <c r="I679" s="65"/>
      <c r="J679" s="65"/>
      <c r="O679" s="54"/>
    </row>
    <row r="680">
      <c r="D680" s="65"/>
      <c r="E680" s="65"/>
      <c r="F680" s="65"/>
      <c r="G680" s="65"/>
      <c r="H680" s="65"/>
      <c r="I680" s="65"/>
      <c r="J680" s="65"/>
      <c r="O680" s="54"/>
    </row>
    <row r="681">
      <c r="D681" s="65"/>
      <c r="E681" s="65"/>
      <c r="F681" s="65"/>
      <c r="G681" s="65"/>
      <c r="H681" s="65"/>
      <c r="I681" s="65"/>
      <c r="J681" s="65"/>
      <c r="O681" s="54"/>
    </row>
    <row r="682">
      <c r="D682" s="65"/>
      <c r="E682" s="65"/>
      <c r="F682" s="65"/>
      <c r="G682" s="65"/>
      <c r="H682" s="65"/>
      <c r="I682" s="65"/>
      <c r="J682" s="65"/>
      <c r="O682" s="54"/>
    </row>
    <row r="683">
      <c r="D683" s="65"/>
      <c r="E683" s="65"/>
      <c r="F683" s="65"/>
      <c r="G683" s="65"/>
      <c r="H683" s="65"/>
      <c r="I683" s="65"/>
      <c r="J683" s="65"/>
      <c r="O683" s="54"/>
    </row>
    <row r="684">
      <c r="D684" s="65"/>
      <c r="E684" s="65"/>
      <c r="F684" s="65"/>
      <c r="G684" s="65"/>
      <c r="H684" s="65"/>
      <c r="I684" s="65"/>
      <c r="J684" s="65"/>
      <c r="O684" s="54"/>
    </row>
    <row r="685">
      <c r="D685" s="65"/>
      <c r="E685" s="65"/>
      <c r="F685" s="65"/>
      <c r="G685" s="65"/>
      <c r="H685" s="65"/>
      <c r="I685" s="65"/>
      <c r="J685" s="65"/>
      <c r="O685" s="54"/>
    </row>
    <row r="686">
      <c r="D686" s="65"/>
      <c r="E686" s="65"/>
      <c r="F686" s="65"/>
      <c r="G686" s="65"/>
      <c r="H686" s="65"/>
      <c r="I686" s="65"/>
      <c r="J686" s="65"/>
      <c r="O686" s="54"/>
    </row>
    <row r="687">
      <c r="D687" s="65"/>
      <c r="E687" s="65"/>
      <c r="F687" s="65"/>
      <c r="G687" s="65"/>
      <c r="H687" s="65"/>
      <c r="I687" s="65"/>
      <c r="J687" s="65"/>
      <c r="O687" s="54"/>
    </row>
    <row r="688">
      <c r="D688" s="65"/>
      <c r="E688" s="65"/>
      <c r="F688" s="65"/>
      <c r="G688" s="65"/>
      <c r="H688" s="65"/>
      <c r="I688" s="65"/>
      <c r="J688" s="65"/>
      <c r="O688" s="54"/>
    </row>
    <row r="689">
      <c r="D689" s="65"/>
      <c r="E689" s="65"/>
      <c r="F689" s="65"/>
      <c r="G689" s="65"/>
      <c r="H689" s="65"/>
      <c r="I689" s="65"/>
      <c r="J689" s="65"/>
      <c r="O689" s="54"/>
    </row>
    <row r="690">
      <c r="D690" s="65"/>
      <c r="E690" s="65"/>
      <c r="F690" s="65"/>
      <c r="G690" s="65"/>
      <c r="H690" s="65"/>
      <c r="I690" s="65"/>
      <c r="J690" s="65"/>
      <c r="O690" s="54"/>
    </row>
    <row r="691">
      <c r="D691" s="65"/>
      <c r="E691" s="65"/>
      <c r="F691" s="65"/>
      <c r="G691" s="65"/>
      <c r="H691" s="65"/>
      <c r="I691" s="65"/>
      <c r="J691" s="65"/>
      <c r="O691" s="54"/>
    </row>
    <row r="692">
      <c r="D692" s="65"/>
      <c r="E692" s="65"/>
      <c r="F692" s="65"/>
      <c r="G692" s="65"/>
      <c r="H692" s="65"/>
      <c r="I692" s="65"/>
      <c r="J692" s="65"/>
      <c r="O692" s="54"/>
    </row>
    <row r="693">
      <c r="D693" s="65"/>
      <c r="E693" s="65"/>
      <c r="F693" s="65"/>
      <c r="G693" s="65"/>
      <c r="H693" s="65"/>
      <c r="I693" s="65"/>
      <c r="J693" s="65"/>
      <c r="O693" s="54"/>
    </row>
    <row r="694">
      <c r="D694" s="65"/>
      <c r="E694" s="65"/>
      <c r="F694" s="65"/>
      <c r="G694" s="65"/>
      <c r="H694" s="65"/>
      <c r="I694" s="65"/>
      <c r="J694" s="65"/>
      <c r="O694" s="54"/>
    </row>
    <row r="695">
      <c r="D695" s="65"/>
      <c r="E695" s="65"/>
      <c r="F695" s="65"/>
      <c r="G695" s="65"/>
      <c r="H695" s="65"/>
      <c r="I695" s="65"/>
      <c r="J695" s="65"/>
      <c r="O695" s="54"/>
    </row>
    <row r="696">
      <c r="D696" s="65"/>
      <c r="E696" s="65"/>
      <c r="F696" s="65"/>
      <c r="G696" s="65"/>
      <c r="H696" s="65"/>
      <c r="I696" s="65"/>
      <c r="J696" s="65"/>
      <c r="O696" s="54"/>
    </row>
    <row r="697">
      <c r="D697" s="65"/>
      <c r="E697" s="65"/>
      <c r="F697" s="65"/>
      <c r="G697" s="65"/>
      <c r="H697" s="65"/>
      <c r="I697" s="65"/>
      <c r="J697" s="65"/>
      <c r="O697" s="54"/>
    </row>
    <row r="698">
      <c r="D698" s="65"/>
      <c r="E698" s="65"/>
      <c r="F698" s="65"/>
      <c r="G698" s="65"/>
      <c r="H698" s="65"/>
      <c r="I698" s="65"/>
      <c r="J698" s="65"/>
      <c r="O698" s="54"/>
    </row>
    <row r="699">
      <c r="D699" s="65"/>
      <c r="E699" s="65"/>
      <c r="F699" s="65"/>
      <c r="G699" s="65"/>
      <c r="H699" s="65"/>
      <c r="I699" s="65"/>
      <c r="J699" s="65"/>
      <c r="O699" s="54"/>
    </row>
    <row r="700">
      <c r="D700" s="65"/>
      <c r="E700" s="65"/>
      <c r="F700" s="65"/>
      <c r="G700" s="65"/>
      <c r="H700" s="65"/>
      <c r="I700" s="65"/>
      <c r="J700" s="65"/>
      <c r="O700" s="54"/>
    </row>
    <row r="701">
      <c r="D701" s="65"/>
      <c r="E701" s="65"/>
      <c r="F701" s="65"/>
      <c r="G701" s="65"/>
      <c r="H701" s="65"/>
      <c r="I701" s="65"/>
      <c r="J701" s="65"/>
      <c r="O701" s="54"/>
    </row>
    <row r="702">
      <c r="D702" s="65"/>
      <c r="E702" s="65"/>
      <c r="F702" s="65"/>
      <c r="G702" s="65"/>
      <c r="H702" s="65"/>
      <c r="I702" s="65"/>
      <c r="J702" s="65"/>
      <c r="O702" s="54"/>
    </row>
    <row r="703">
      <c r="D703" s="65"/>
      <c r="E703" s="65"/>
      <c r="F703" s="65"/>
      <c r="G703" s="65"/>
      <c r="H703" s="65"/>
      <c r="I703" s="65"/>
      <c r="J703" s="65"/>
      <c r="O703" s="54"/>
    </row>
    <row r="704">
      <c r="D704" s="65"/>
      <c r="E704" s="65"/>
      <c r="F704" s="65"/>
      <c r="G704" s="65"/>
      <c r="H704" s="65"/>
      <c r="I704" s="65"/>
      <c r="J704" s="65"/>
      <c r="O704" s="54"/>
    </row>
    <row r="705">
      <c r="D705" s="65"/>
      <c r="E705" s="65"/>
      <c r="F705" s="65"/>
      <c r="G705" s="65"/>
      <c r="H705" s="65"/>
      <c r="I705" s="65"/>
      <c r="J705" s="65"/>
      <c r="O705" s="54"/>
    </row>
    <row r="706">
      <c r="D706" s="65"/>
      <c r="E706" s="65"/>
      <c r="F706" s="65"/>
      <c r="G706" s="65"/>
      <c r="H706" s="65"/>
      <c r="I706" s="65"/>
      <c r="J706" s="65"/>
      <c r="O706" s="54"/>
    </row>
    <row r="707">
      <c r="D707" s="65"/>
      <c r="E707" s="65"/>
      <c r="F707" s="65"/>
      <c r="G707" s="65"/>
      <c r="H707" s="65"/>
      <c r="I707" s="65"/>
      <c r="J707" s="65"/>
      <c r="O707" s="54"/>
    </row>
    <row r="708">
      <c r="D708" s="65"/>
      <c r="E708" s="65"/>
      <c r="F708" s="65"/>
      <c r="G708" s="65"/>
      <c r="H708" s="65"/>
      <c r="I708" s="65"/>
      <c r="J708" s="65"/>
      <c r="O708" s="54"/>
    </row>
    <row r="709">
      <c r="D709" s="65"/>
      <c r="E709" s="65"/>
      <c r="F709" s="65"/>
      <c r="G709" s="65"/>
      <c r="H709" s="65"/>
      <c r="I709" s="65"/>
      <c r="J709" s="65"/>
      <c r="O709" s="54"/>
    </row>
    <row r="710">
      <c r="D710" s="65"/>
      <c r="E710" s="65"/>
      <c r="F710" s="65"/>
      <c r="G710" s="65"/>
      <c r="H710" s="65"/>
      <c r="I710" s="65"/>
      <c r="J710" s="65"/>
      <c r="O710" s="54"/>
    </row>
    <row r="711">
      <c r="D711" s="65"/>
      <c r="E711" s="65"/>
      <c r="F711" s="65"/>
      <c r="G711" s="65"/>
      <c r="H711" s="65"/>
      <c r="I711" s="65"/>
      <c r="J711" s="65"/>
      <c r="O711" s="54"/>
    </row>
    <row r="712">
      <c r="D712" s="65"/>
      <c r="E712" s="65"/>
      <c r="F712" s="65"/>
      <c r="G712" s="65"/>
      <c r="H712" s="65"/>
      <c r="I712" s="65"/>
      <c r="J712" s="65"/>
      <c r="O712" s="54"/>
    </row>
    <row r="713">
      <c r="D713" s="65"/>
      <c r="E713" s="65"/>
      <c r="F713" s="65"/>
      <c r="G713" s="65"/>
      <c r="H713" s="65"/>
      <c r="I713" s="65"/>
      <c r="J713" s="65"/>
      <c r="O713" s="54"/>
    </row>
    <row r="714">
      <c r="D714" s="65"/>
      <c r="E714" s="65"/>
      <c r="F714" s="65"/>
      <c r="G714" s="65"/>
      <c r="H714" s="65"/>
      <c r="I714" s="65"/>
      <c r="J714" s="65"/>
      <c r="O714" s="54"/>
    </row>
    <row r="715">
      <c r="D715" s="65"/>
      <c r="E715" s="65"/>
      <c r="F715" s="65"/>
      <c r="G715" s="65"/>
      <c r="H715" s="65"/>
      <c r="I715" s="65"/>
      <c r="J715" s="65"/>
      <c r="O715" s="54"/>
    </row>
    <row r="716">
      <c r="D716" s="65"/>
      <c r="E716" s="65"/>
      <c r="F716" s="65"/>
      <c r="G716" s="65"/>
      <c r="H716" s="65"/>
      <c r="I716" s="65"/>
      <c r="J716" s="65"/>
      <c r="O716" s="54"/>
    </row>
    <row r="717">
      <c r="D717" s="65"/>
      <c r="E717" s="65"/>
      <c r="F717" s="65"/>
      <c r="G717" s="65"/>
      <c r="H717" s="65"/>
      <c r="I717" s="65"/>
      <c r="J717" s="65"/>
      <c r="O717" s="54"/>
    </row>
    <row r="718">
      <c r="D718" s="65"/>
      <c r="E718" s="65"/>
      <c r="F718" s="65"/>
      <c r="G718" s="65"/>
      <c r="H718" s="65"/>
      <c r="I718" s="65"/>
      <c r="J718" s="65"/>
      <c r="O718" s="54"/>
    </row>
    <row r="719">
      <c r="D719" s="65"/>
      <c r="E719" s="65"/>
      <c r="F719" s="65"/>
      <c r="G719" s="65"/>
      <c r="H719" s="65"/>
      <c r="I719" s="65"/>
      <c r="J719" s="65"/>
      <c r="O719" s="54"/>
    </row>
    <row r="720">
      <c r="D720" s="65"/>
      <c r="E720" s="65"/>
      <c r="F720" s="65"/>
      <c r="G720" s="65"/>
      <c r="H720" s="65"/>
      <c r="I720" s="65"/>
      <c r="J720" s="65"/>
      <c r="O720" s="54"/>
    </row>
    <row r="721">
      <c r="D721" s="65"/>
      <c r="E721" s="65"/>
      <c r="F721" s="65"/>
      <c r="G721" s="65"/>
      <c r="H721" s="65"/>
      <c r="I721" s="65"/>
      <c r="J721" s="65"/>
      <c r="O721" s="54"/>
    </row>
    <row r="722">
      <c r="D722" s="65"/>
      <c r="E722" s="65"/>
      <c r="F722" s="65"/>
      <c r="G722" s="65"/>
      <c r="H722" s="65"/>
      <c r="I722" s="65"/>
      <c r="J722" s="65"/>
      <c r="O722" s="54"/>
    </row>
    <row r="723">
      <c r="D723" s="65"/>
      <c r="E723" s="65"/>
      <c r="F723" s="65"/>
      <c r="G723" s="65"/>
      <c r="H723" s="65"/>
      <c r="I723" s="65"/>
      <c r="J723" s="65"/>
      <c r="O723" s="54"/>
    </row>
    <row r="724">
      <c r="D724" s="65"/>
      <c r="E724" s="65"/>
      <c r="F724" s="65"/>
      <c r="G724" s="65"/>
      <c r="H724" s="65"/>
      <c r="I724" s="65"/>
      <c r="J724" s="65"/>
      <c r="O724" s="54"/>
    </row>
    <row r="725">
      <c r="D725" s="65"/>
      <c r="E725" s="65"/>
      <c r="F725" s="65"/>
      <c r="G725" s="65"/>
      <c r="H725" s="65"/>
      <c r="I725" s="65"/>
      <c r="J725" s="65"/>
      <c r="O725" s="54"/>
    </row>
    <row r="726">
      <c r="D726" s="65"/>
      <c r="E726" s="65"/>
      <c r="F726" s="65"/>
      <c r="G726" s="65"/>
      <c r="H726" s="65"/>
      <c r="I726" s="65"/>
      <c r="J726" s="65"/>
      <c r="O726" s="54"/>
    </row>
    <row r="727">
      <c r="D727" s="65"/>
      <c r="E727" s="65"/>
      <c r="F727" s="65"/>
      <c r="G727" s="65"/>
      <c r="H727" s="65"/>
      <c r="I727" s="65"/>
      <c r="J727" s="65"/>
      <c r="O727" s="54"/>
    </row>
    <row r="728">
      <c r="D728" s="65"/>
      <c r="E728" s="65"/>
      <c r="F728" s="65"/>
      <c r="G728" s="65"/>
      <c r="H728" s="65"/>
      <c r="I728" s="65"/>
      <c r="J728" s="65"/>
      <c r="O728" s="54"/>
    </row>
    <row r="729">
      <c r="D729" s="65"/>
      <c r="E729" s="65"/>
      <c r="F729" s="65"/>
      <c r="G729" s="65"/>
      <c r="H729" s="65"/>
      <c r="I729" s="65"/>
      <c r="J729" s="65"/>
      <c r="O729" s="54"/>
    </row>
    <row r="730">
      <c r="D730" s="65"/>
      <c r="E730" s="65"/>
      <c r="F730" s="65"/>
      <c r="G730" s="65"/>
      <c r="H730" s="65"/>
      <c r="I730" s="65"/>
      <c r="J730" s="65"/>
      <c r="O730" s="54"/>
    </row>
    <row r="731">
      <c r="D731" s="65"/>
      <c r="E731" s="65"/>
      <c r="F731" s="65"/>
      <c r="G731" s="65"/>
      <c r="H731" s="65"/>
      <c r="I731" s="65"/>
      <c r="J731" s="65"/>
      <c r="O731" s="54"/>
    </row>
    <row r="732">
      <c r="D732" s="65"/>
      <c r="E732" s="65"/>
      <c r="F732" s="65"/>
      <c r="G732" s="65"/>
      <c r="H732" s="65"/>
      <c r="I732" s="65"/>
      <c r="J732" s="65"/>
      <c r="O732" s="54"/>
    </row>
    <row r="733">
      <c r="D733" s="65"/>
      <c r="E733" s="65"/>
      <c r="F733" s="65"/>
      <c r="G733" s="65"/>
      <c r="H733" s="65"/>
      <c r="I733" s="65"/>
      <c r="J733" s="65"/>
      <c r="O733" s="54"/>
    </row>
    <row r="734">
      <c r="D734" s="65"/>
      <c r="E734" s="65"/>
      <c r="F734" s="65"/>
      <c r="G734" s="65"/>
      <c r="H734" s="65"/>
      <c r="I734" s="65"/>
      <c r="J734" s="65"/>
      <c r="O734" s="54"/>
    </row>
    <row r="735">
      <c r="D735" s="65"/>
      <c r="E735" s="65"/>
      <c r="F735" s="65"/>
      <c r="G735" s="65"/>
      <c r="H735" s="65"/>
      <c r="I735" s="65"/>
      <c r="J735" s="65"/>
      <c r="O735" s="54"/>
    </row>
    <row r="736">
      <c r="D736" s="65"/>
      <c r="E736" s="65"/>
      <c r="F736" s="65"/>
      <c r="G736" s="65"/>
      <c r="H736" s="65"/>
      <c r="I736" s="65"/>
      <c r="J736" s="65"/>
      <c r="O736" s="54"/>
    </row>
    <row r="737">
      <c r="D737" s="65"/>
      <c r="E737" s="65"/>
      <c r="F737" s="65"/>
      <c r="G737" s="65"/>
      <c r="H737" s="65"/>
      <c r="I737" s="65"/>
      <c r="J737" s="65"/>
      <c r="O737" s="54"/>
    </row>
    <row r="738">
      <c r="D738" s="65"/>
      <c r="E738" s="65"/>
      <c r="F738" s="65"/>
      <c r="G738" s="65"/>
      <c r="H738" s="65"/>
      <c r="I738" s="65"/>
      <c r="J738" s="65"/>
      <c r="O738" s="54"/>
    </row>
    <row r="739">
      <c r="D739" s="65"/>
      <c r="E739" s="65"/>
      <c r="F739" s="65"/>
      <c r="G739" s="65"/>
      <c r="H739" s="65"/>
      <c r="I739" s="65"/>
      <c r="J739" s="65"/>
      <c r="O739" s="54"/>
    </row>
    <row r="740">
      <c r="D740" s="65"/>
      <c r="E740" s="65"/>
      <c r="F740" s="65"/>
      <c r="G740" s="65"/>
      <c r="H740" s="65"/>
      <c r="I740" s="65"/>
      <c r="J740" s="65"/>
      <c r="O740" s="54"/>
    </row>
    <row r="741">
      <c r="D741" s="65"/>
      <c r="E741" s="65"/>
      <c r="F741" s="65"/>
      <c r="G741" s="65"/>
      <c r="H741" s="65"/>
      <c r="I741" s="65"/>
      <c r="J741" s="65"/>
      <c r="O741" s="54"/>
    </row>
    <row r="742">
      <c r="D742" s="65"/>
      <c r="E742" s="65"/>
      <c r="F742" s="65"/>
      <c r="G742" s="65"/>
      <c r="H742" s="65"/>
      <c r="I742" s="65"/>
      <c r="J742" s="65"/>
      <c r="O742" s="54"/>
    </row>
    <row r="743">
      <c r="D743" s="65"/>
      <c r="E743" s="65"/>
      <c r="F743" s="65"/>
      <c r="G743" s="65"/>
      <c r="H743" s="65"/>
      <c r="I743" s="65"/>
      <c r="J743" s="65"/>
      <c r="O743" s="54"/>
    </row>
    <row r="744">
      <c r="D744" s="65"/>
      <c r="E744" s="65"/>
      <c r="F744" s="65"/>
      <c r="G744" s="65"/>
      <c r="H744" s="65"/>
      <c r="I744" s="65"/>
      <c r="J744" s="65"/>
      <c r="O744" s="54"/>
    </row>
    <row r="745">
      <c r="D745" s="65"/>
      <c r="E745" s="65"/>
      <c r="F745" s="65"/>
      <c r="G745" s="65"/>
      <c r="H745" s="65"/>
      <c r="I745" s="65"/>
      <c r="J745" s="65"/>
      <c r="O745" s="54"/>
    </row>
    <row r="746">
      <c r="D746" s="65"/>
      <c r="E746" s="65"/>
      <c r="F746" s="65"/>
      <c r="G746" s="65"/>
      <c r="H746" s="65"/>
      <c r="I746" s="65"/>
      <c r="J746" s="65"/>
      <c r="O746" s="54"/>
    </row>
    <row r="747">
      <c r="D747" s="65"/>
      <c r="E747" s="65"/>
      <c r="F747" s="65"/>
      <c r="G747" s="65"/>
      <c r="H747" s="65"/>
      <c r="I747" s="65"/>
      <c r="J747" s="65"/>
      <c r="O747" s="54"/>
    </row>
    <row r="748">
      <c r="D748" s="65"/>
      <c r="E748" s="65"/>
      <c r="F748" s="65"/>
      <c r="G748" s="65"/>
      <c r="H748" s="65"/>
      <c r="I748" s="65"/>
      <c r="J748" s="65"/>
      <c r="O748" s="54"/>
    </row>
    <row r="749">
      <c r="D749" s="65"/>
      <c r="E749" s="65"/>
      <c r="F749" s="65"/>
      <c r="G749" s="65"/>
      <c r="H749" s="65"/>
      <c r="I749" s="65"/>
      <c r="J749" s="65"/>
      <c r="O749" s="54"/>
    </row>
    <row r="750">
      <c r="D750" s="65"/>
      <c r="E750" s="65"/>
      <c r="F750" s="65"/>
      <c r="G750" s="65"/>
      <c r="H750" s="65"/>
      <c r="I750" s="65"/>
      <c r="J750" s="65"/>
      <c r="O750" s="54"/>
    </row>
    <row r="751">
      <c r="D751" s="65"/>
      <c r="E751" s="65"/>
      <c r="F751" s="65"/>
      <c r="G751" s="65"/>
      <c r="H751" s="65"/>
      <c r="I751" s="65"/>
      <c r="J751" s="65"/>
      <c r="O751" s="54"/>
    </row>
    <row r="752">
      <c r="D752" s="65"/>
      <c r="E752" s="65"/>
      <c r="F752" s="65"/>
      <c r="G752" s="65"/>
      <c r="H752" s="65"/>
      <c r="I752" s="65"/>
      <c r="J752" s="65"/>
      <c r="O752" s="54"/>
    </row>
    <row r="753">
      <c r="D753" s="65"/>
      <c r="E753" s="65"/>
      <c r="F753" s="65"/>
      <c r="G753" s="65"/>
      <c r="H753" s="65"/>
      <c r="I753" s="65"/>
      <c r="J753" s="65"/>
      <c r="O753" s="54"/>
    </row>
    <row r="754">
      <c r="D754" s="65"/>
      <c r="E754" s="65"/>
      <c r="F754" s="65"/>
      <c r="G754" s="65"/>
      <c r="H754" s="65"/>
      <c r="I754" s="65"/>
      <c r="J754" s="65"/>
      <c r="O754" s="54"/>
    </row>
    <row r="755">
      <c r="D755" s="65"/>
      <c r="E755" s="65"/>
      <c r="F755" s="65"/>
      <c r="G755" s="65"/>
      <c r="H755" s="65"/>
      <c r="I755" s="65"/>
      <c r="J755" s="65"/>
      <c r="O755" s="54"/>
    </row>
    <row r="756">
      <c r="D756" s="65"/>
      <c r="E756" s="65"/>
      <c r="F756" s="65"/>
      <c r="G756" s="65"/>
      <c r="H756" s="65"/>
      <c r="I756" s="65"/>
      <c r="J756" s="65"/>
      <c r="O756" s="54"/>
    </row>
    <row r="757">
      <c r="D757" s="65"/>
      <c r="E757" s="65"/>
      <c r="F757" s="65"/>
      <c r="G757" s="65"/>
      <c r="H757" s="65"/>
      <c r="I757" s="65"/>
      <c r="J757" s="65"/>
      <c r="O757" s="54"/>
    </row>
    <row r="758">
      <c r="D758" s="65"/>
      <c r="E758" s="65"/>
      <c r="F758" s="65"/>
      <c r="G758" s="65"/>
      <c r="H758" s="65"/>
      <c r="I758" s="65"/>
      <c r="J758" s="65"/>
      <c r="O758" s="54"/>
    </row>
    <row r="759">
      <c r="D759" s="65"/>
      <c r="E759" s="65"/>
      <c r="F759" s="65"/>
      <c r="G759" s="65"/>
      <c r="H759" s="65"/>
      <c r="I759" s="65"/>
      <c r="J759" s="65"/>
      <c r="O759" s="54"/>
    </row>
    <row r="760">
      <c r="D760" s="65"/>
      <c r="E760" s="65"/>
      <c r="F760" s="65"/>
      <c r="G760" s="65"/>
      <c r="H760" s="65"/>
      <c r="I760" s="65"/>
      <c r="J760" s="65"/>
      <c r="O760" s="54"/>
    </row>
    <row r="761">
      <c r="D761" s="65"/>
      <c r="E761" s="65"/>
      <c r="F761" s="65"/>
      <c r="G761" s="65"/>
      <c r="H761" s="65"/>
      <c r="I761" s="65"/>
      <c r="J761" s="65"/>
      <c r="O761" s="54"/>
    </row>
    <row r="762">
      <c r="D762" s="65"/>
      <c r="E762" s="65"/>
      <c r="F762" s="65"/>
      <c r="G762" s="65"/>
      <c r="H762" s="65"/>
      <c r="I762" s="65"/>
      <c r="J762" s="65"/>
      <c r="O762" s="54"/>
    </row>
    <row r="763">
      <c r="D763" s="65"/>
      <c r="E763" s="65"/>
      <c r="F763" s="65"/>
      <c r="G763" s="65"/>
      <c r="H763" s="65"/>
      <c r="I763" s="65"/>
      <c r="J763" s="65"/>
      <c r="O763" s="54"/>
    </row>
    <row r="764">
      <c r="D764" s="65"/>
      <c r="E764" s="65"/>
      <c r="F764" s="65"/>
      <c r="G764" s="65"/>
      <c r="H764" s="65"/>
      <c r="I764" s="65"/>
      <c r="J764" s="65"/>
      <c r="O764" s="54"/>
    </row>
    <row r="765">
      <c r="D765" s="65"/>
      <c r="E765" s="65"/>
      <c r="F765" s="65"/>
      <c r="G765" s="65"/>
      <c r="H765" s="65"/>
      <c r="I765" s="65"/>
      <c r="J765" s="65"/>
      <c r="O765" s="54"/>
    </row>
    <row r="766">
      <c r="D766" s="65"/>
      <c r="E766" s="65"/>
      <c r="F766" s="65"/>
      <c r="G766" s="65"/>
      <c r="H766" s="65"/>
      <c r="I766" s="65"/>
      <c r="J766" s="65"/>
      <c r="O766" s="54"/>
    </row>
    <row r="767">
      <c r="D767" s="65"/>
      <c r="E767" s="65"/>
      <c r="F767" s="65"/>
      <c r="G767" s="65"/>
      <c r="H767" s="65"/>
      <c r="I767" s="65"/>
      <c r="J767" s="65"/>
      <c r="O767" s="54"/>
    </row>
    <row r="768">
      <c r="D768" s="65"/>
      <c r="E768" s="65"/>
      <c r="F768" s="65"/>
      <c r="G768" s="65"/>
      <c r="H768" s="65"/>
      <c r="I768" s="65"/>
      <c r="J768" s="65"/>
      <c r="O768" s="54"/>
    </row>
    <row r="769">
      <c r="D769" s="65"/>
      <c r="E769" s="65"/>
      <c r="F769" s="65"/>
      <c r="G769" s="65"/>
      <c r="H769" s="65"/>
      <c r="I769" s="65"/>
      <c r="J769" s="65"/>
      <c r="O769" s="54"/>
    </row>
    <row r="770">
      <c r="D770" s="65"/>
      <c r="E770" s="65"/>
      <c r="F770" s="65"/>
      <c r="G770" s="65"/>
      <c r="H770" s="65"/>
      <c r="I770" s="65"/>
      <c r="J770" s="65"/>
      <c r="O770" s="54"/>
    </row>
    <row r="771">
      <c r="D771" s="65"/>
      <c r="E771" s="65"/>
      <c r="F771" s="65"/>
      <c r="G771" s="65"/>
      <c r="H771" s="65"/>
      <c r="I771" s="65"/>
      <c r="J771" s="65"/>
      <c r="O771" s="54"/>
    </row>
    <row r="772">
      <c r="D772" s="65"/>
      <c r="E772" s="65"/>
      <c r="F772" s="65"/>
      <c r="G772" s="65"/>
      <c r="H772" s="65"/>
      <c r="I772" s="65"/>
      <c r="J772" s="65"/>
      <c r="O772" s="54"/>
    </row>
    <row r="773">
      <c r="D773" s="65"/>
      <c r="E773" s="65"/>
      <c r="F773" s="65"/>
      <c r="G773" s="65"/>
      <c r="H773" s="65"/>
      <c r="I773" s="65"/>
      <c r="J773" s="65"/>
      <c r="O773" s="54"/>
    </row>
    <row r="774">
      <c r="D774" s="65"/>
      <c r="E774" s="65"/>
      <c r="F774" s="65"/>
      <c r="G774" s="65"/>
      <c r="H774" s="65"/>
      <c r="I774" s="65"/>
      <c r="J774" s="65"/>
      <c r="O774" s="54"/>
    </row>
    <row r="775">
      <c r="D775" s="65"/>
      <c r="E775" s="65"/>
      <c r="F775" s="65"/>
      <c r="G775" s="65"/>
      <c r="H775" s="65"/>
      <c r="I775" s="65"/>
      <c r="J775" s="65"/>
      <c r="O775" s="54"/>
    </row>
    <row r="776">
      <c r="D776" s="65"/>
      <c r="E776" s="65"/>
      <c r="F776" s="65"/>
      <c r="G776" s="65"/>
      <c r="H776" s="65"/>
      <c r="I776" s="65"/>
      <c r="J776" s="65"/>
      <c r="O776" s="54"/>
    </row>
    <row r="777">
      <c r="D777" s="65"/>
      <c r="E777" s="65"/>
      <c r="F777" s="65"/>
      <c r="G777" s="65"/>
      <c r="H777" s="65"/>
      <c r="I777" s="65"/>
      <c r="J777" s="65"/>
      <c r="O777" s="54"/>
    </row>
    <row r="778">
      <c r="D778" s="65"/>
      <c r="E778" s="65"/>
      <c r="F778" s="65"/>
      <c r="G778" s="65"/>
      <c r="H778" s="65"/>
      <c r="I778" s="65"/>
      <c r="J778" s="65"/>
      <c r="O778" s="54"/>
    </row>
    <row r="779">
      <c r="D779" s="65"/>
      <c r="E779" s="65"/>
      <c r="F779" s="65"/>
      <c r="G779" s="65"/>
      <c r="H779" s="65"/>
      <c r="I779" s="65"/>
      <c r="J779" s="65"/>
      <c r="O779" s="54"/>
    </row>
    <row r="780">
      <c r="D780" s="65"/>
      <c r="E780" s="65"/>
      <c r="F780" s="65"/>
      <c r="G780" s="65"/>
      <c r="H780" s="65"/>
      <c r="I780" s="65"/>
      <c r="J780" s="65"/>
      <c r="O780" s="54"/>
    </row>
    <row r="781">
      <c r="D781" s="65"/>
      <c r="E781" s="65"/>
      <c r="F781" s="65"/>
      <c r="G781" s="65"/>
      <c r="H781" s="65"/>
      <c r="I781" s="65"/>
      <c r="J781" s="65"/>
      <c r="O781" s="54"/>
    </row>
    <row r="782">
      <c r="D782" s="65"/>
      <c r="E782" s="65"/>
      <c r="F782" s="65"/>
      <c r="G782" s="65"/>
      <c r="H782" s="65"/>
      <c r="I782" s="65"/>
      <c r="J782" s="65"/>
      <c r="O782" s="54"/>
    </row>
    <row r="783">
      <c r="D783" s="65"/>
      <c r="E783" s="65"/>
      <c r="F783" s="65"/>
      <c r="G783" s="65"/>
      <c r="H783" s="65"/>
      <c r="I783" s="65"/>
      <c r="J783" s="65"/>
      <c r="O783" s="54"/>
    </row>
    <row r="784">
      <c r="D784" s="65"/>
      <c r="E784" s="65"/>
      <c r="F784" s="65"/>
      <c r="G784" s="65"/>
      <c r="H784" s="65"/>
      <c r="I784" s="65"/>
      <c r="J784" s="65"/>
      <c r="O784" s="54"/>
    </row>
    <row r="785">
      <c r="D785" s="65"/>
      <c r="E785" s="65"/>
      <c r="F785" s="65"/>
      <c r="G785" s="65"/>
      <c r="H785" s="65"/>
      <c r="I785" s="65"/>
      <c r="J785" s="65"/>
      <c r="O785" s="54"/>
    </row>
    <row r="786">
      <c r="D786" s="65"/>
      <c r="E786" s="65"/>
      <c r="F786" s="65"/>
      <c r="G786" s="65"/>
      <c r="H786" s="65"/>
      <c r="I786" s="65"/>
      <c r="J786" s="65"/>
      <c r="O786" s="54"/>
    </row>
    <row r="787">
      <c r="D787" s="65"/>
      <c r="E787" s="65"/>
      <c r="F787" s="65"/>
      <c r="G787" s="65"/>
      <c r="H787" s="65"/>
      <c r="I787" s="65"/>
      <c r="J787" s="65"/>
      <c r="O787" s="54"/>
    </row>
    <row r="788">
      <c r="D788" s="65"/>
      <c r="E788" s="65"/>
      <c r="F788" s="65"/>
      <c r="G788" s="65"/>
      <c r="H788" s="65"/>
      <c r="I788" s="65"/>
      <c r="J788" s="65"/>
      <c r="O788" s="54"/>
    </row>
    <row r="789">
      <c r="D789" s="65"/>
      <c r="E789" s="65"/>
      <c r="F789" s="65"/>
      <c r="G789" s="65"/>
      <c r="H789" s="65"/>
      <c r="I789" s="65"/>
      <c r="J789" s="65"/>
      <c r="O789" s="54"/>
    </row>
    <row r="790">
      <c r="D790" s="65"/>
      <c r="E790" s="65"/>
      <c r="F790" s="65"/>
      <c r="G790" s="65"/>
      <c r="H790" s="65"/>
      <c r="I790" s="65"/>
      <c r="J790" s="65"/>
      <c r="O790" s="54"/>
    </row>
    <row r="791">
      <c r="D791" s="65"/>
      <c r="E791" s="65"/>
      <c r="F791" s="65"/>
      <c r="G791" s="65"/>
      <c r="H791" s="65"/>
      <c r="I791" s="65"/>
      <c r="J791" s="65"/>
      <c r="O791" s="54"/>
    </row>
    <row r="792">
      <c r="D792" s="65"/>
      <c r="E792" s="65"/>
      <c r="F792" s="65"/>
      <c r="G792" s="65"/>
      <c r="H792" s="65"/>
      <c r="I792" s="65"/>
      <c r="J792" s="65"/>
      <c r="O792" s="54"/>
    </row>
    <row r="793">
      <c r="D793" s="65"/>
      <c r="E793" s="65"/>
      <c r="F793" s="65"/>
      <c r="G793" s="65"/>
      <c r="H793" s="65"/>
      <c r="I793" s="65"/>
      <c r="J793" s="65"/>
      <c r="O793" s="54"/>
    </row>
    <row r="794">
      <c r="D794" s="65"/>
      <c r="E794" s="65"/>
      <c r="F794" s="65"/>
      <c r="G794" s="65"/>
      <c r="H794" s="65"/>
      <c r="I794" s="65"/>
      <c r="J794" s="65"/>
      <c r="O794" s="54"/>
    </row>
    <row r="795">
      <c r="D795" s="65"/>
      <c r="E795" s="65"/>
      <c r="F795" s="65"/>
      <c r="G795" s="65"/>
      <c r="H795" s="65"/>
      <c r="I795" s="65"/>
      <c r="J795" s="65"/>
      <c r="O795" s="54"/>
    </row>
    <row r="796">
      <c r="D796" s="65"/>
      <c r="E796" s="65"/>
      <c r="F796" s="65"/>
      <c r="G796" s="65"/>
      <c r="H796" s="65"/>
      <c r="I796" s="65"/>
      <c r="J796" s="65"/>
      <c r="O796" s="54"/>
    </row>
    <row r="797">
      <c r="D797" s="65"/>
      <c r="E797" s="65"/>
      <c r="F797" s="65"/>
      <c r="G797" s="65"/>
      <c r="H797" s="65"/>
      <c r="I797" s="65"/>
      <c r="J797" s="65"/>
      <c r="O797" s="54"/>
    </row>
    <row r="798">
      <c r="D798" s="65"/>
      <c r="E798" s="65"/>
      <c r="F798" s="65"/>
      <c r="G798" s="65"/>
      <c r="H798" s="65"/>
      <c r="I798" s="65"/>
      <c r="J798" s="65"/>
      <c r="O798" s="54"/>
    </row>
    <row r="799">
      <c r="D799" s="65"/>
      <c r="E799" s="65"/>
      <c r="F799" s="65"/>
      <c r="G799" s="65"/>
      <c r="H799" s="65"/>
      <c r="I799" s="65"/>
      <c r="J799" s="65"/>
      <c r="O799" s="54"/>
    </row>
    <row r="800">
      <c r="D800" s="65"/>
      <c r="E800" s="65"/>
      <c r="F800" s="65"/>
      <c r="G800" s="65"/>
      <c r="H800" s="65"/>
      <c r="I800" s="65"/>
      <c r="J800" s="65"/>
      <c r="O800" s="54"/>
    </row>
    <row r="801">
      <c r="D801" s="65"/>
      <c r="E801" s="65"/>
      <c r="F801" s="65"/>
      <c r="G801" s="65"/>
      <c r="H801" s="65"/>
      <c r="I801" s="65"/>
      <c r="J801" s="65"/>
      <c r="O801" s="54"/>
    </row>
    <row r="802">
      <c r="D802" s="65"/>
      <c r="E802" s="65"/>
      <c r="F802" s="65"/>
      <c r="G802" s="65"/>
      <c r="H802" s="65"/>
      <c r="I802" s="65"/>
      <c r="J802" s="65"/>
      <c r="O802" s="54"/>
    </row>
    <row r="803">
      <c r="D803" s="65"/>
      <c r="E803" s="65"/>
      <c r="F803" s="65"/>
      <c r="G803" s="65"/>
      <c r="H803" s="65"/>
      <c r="I803" s="65"/>
      <c r="J803" s="65"/>
      <c r="O803" s="54"/>
    </row>
    <row r="804">
      <c r="D804" s="65"/>
      <c r="E804" s="65"/>
      <c r="F804" s="65"/>
      <c r="G804" s="65"/>
      <c r="H804" s="65"/>
      <c r="I804" s="65"/>
      <c r="J804" s="65"/>
      <c r="O804" s="54"/>
    </row>
    <row r="805">
      <c r="D805" s="65"/>
      <c r="E805" s="65"/>
      <c r="F805" s="65"/>
      <c r="G805" s="65"/>
      <c r="H805" s="65"/>
      <c r="I805" s="65"/>
      <c r="J805" s="65"/>
      <c r="O805" s="54"/>
    </row>
    <row r="806">
      <c r="D806" s="65"/>
      <c r="E806" s="65"/>
      <c r="F806" s="65"/>
      <c r="G806" s="65"/>
      <c r="H806" s="65"/>
      <c r="I806" s="65"/>
      <c r="J806" s="65"/>
      <c r="O806" s="54"/>
    </row>
    <row r="807">
      <c r="D807" s="65"/>
      <c r="E807" s="65"/>
      <c r="F807" s="65"/>
      <c r="G807" s="65"/>
      <c r="H807" s="65"/>
      <c r="I807" s="65"/>
      <c r="J807" s="65"/>
      <c r="O807" s="54"/>
    </row>
    <row r="808">
      <c r="D808" s="65"/>
      <c r="E808" s="65"/>
      <c r="F808" s="65"/>
      <c r="G808" s="65"/>
      <c r="H808" s="65"/>
      <c r="I808" s="65"/>
      <c r="J808" s="65"/>
      <c r="O808" s="54"/>
    </row>
    <row r="809">
      <c r="D809" s="65"/>
      <c r="E809" s="65"/>
      <c r="F809" s="65"/>
      <c r="G809" s="65"/>
      <c r="H809" s="65"/>
      <c r="I809" s="65"/>
      <c r="J809" s="65"/>
      <c r="O809" s="54"/>
    </row>
    <row r="810">
      <c r="D810" s="65"/>
      <c r="E810" s="65"/>
      <c r="F810" s="65"/>
      <c r="G810" s="65"/>
      <c r="H810" s="65"/>
      <c r="I810" s="65"/>
      <c r="J810" s="65"/>
      <c r="O810" s="54"/>
    </row>
    <row r="811">
      <c r="D811" s="65"/>
      <c r="E811" s="65"/>
      <c r="F811" s="65"/>
      <c r="G811" s="65"/>
      <c r="H811" s="65"/>
      <c r="I811" s="65"/>
      <c r="J811" s="65"/>
      <c r="O811" s="54"/>
    </row>
    <row r="812">
      <c r="D812" s="65"/>
      <c r="E812" s="65"/>
      <c r="F812" s="65"/>
      <c r="G812" s="65"/>
      <c r="H812" s="65"/>
      <c r="I812" s="65"/>
      <c r="J812" s="65"/>
      <c r="O812" s="54"/>
    </row>
    <row r="813">
      <c r="D813" s="65"/>
      <c r="E813" s="65"/>
      <c r="F813" s="65"/>
      <c r="G813" s="65"/>
      <c r="H813" s="65"/>
      <c r="I813" s="65"/>
      <c r="J813" s="65"/>
      <c r="O813" s="54"/>
    </row>
    <row r="814">
      <c r="D814" s="65"/>
      <c r="E814" s="65"/>
      <c r="F814" s="65"/>
      <c r="G814" s="65"/>
      <c r="H814" s="65"/>
      <c r="I814" s="65"/>
      <c r="J814" s="65"/>
      <c r="O814" s="54"/>
    </row>
    <row r="815">
      <c r="D815" s="65"/>
      <c r="E815" s="65"/>
      <c r="F815" s="65"/>
      <c r="G815" s="65"/>
      <c r="H815" s="65"/>
      <c r="I815" s="65"/>
      <c r="J815" s="65"/>
      <c r="O815" s="54"/>
    </row>
    <row r="816">
      <c r="D816" s="65"/>
      <c r="E816" s="65"/>
      <c r="F816" s="65"/>
      <c r="G816" s="65"/>
      <c r="H816" s="65"/>
      <c r="I816" s="65"/>
      <c r="J816" s="65"/>
      <c r="O816" s="54"/>
    </row>
    <row r="817">
      <c r="D817" s="65"/>
      <c r="E817" s="65"/>
      <c r="F817" s="65"/>
      <c r="G817" s="65"/>
      <c r="H817" s="65"/>
      <c r="I817" s="65"/>
      <c r="J817" s="65"/>
      <c r="O817" s="54"/>
    </row>
    <row r="818">
      <c r="D818" s="65"/>
      <c r="E818" s="65"/>
      <c r="F818" s="65"/>
      <c r="G818" s="65"/>
      <c r="H818" s="65"/>
      <c r="I818" s="65"/>
      <c r="J818" s="65"/>
      <c r="O818" s="54"/>
    </row>
    <row r="819">
      <c r="D819" s="65"/>
      <c r="E819" s="65"/>
      <c r="F819" s="65"/>
      <c r="G819" s="65"/>
      <c r="H819" s="65"/>
      <c r="I819" s="65"/>
      <c r="J819" s="65"/>
      <c r="O819" s="54"/>
    </row>
    <row r="820">
      <c r="D820" s="65"/>
      <c r="E820" s="65"/>
      <c r="F820" s="65"/>
      <c r="G820" s="65"/>
      <c r="H820" s="65"/>
      <c r="I820" s="65"/>
      <c r="J820" s="65"/>
      <c r="O820" s="54"/>
    </row>
    <row r="821">
      <c r="D821" s="65"/>
      <c r="E821" s="65"/>
      <c r="F821" s="65"/>
      <c r="G821" s="65"/>
      <c r="H821" s="65"/>
      <c r="I821" s="65"/>
      <c r="J821" s="65"/>
      <c r="O821" s="54"/>
    </row>
    <row r="822">
      <c r="D822" s="65"/>
      <c r="E822" s="65"/>
      <c r="F822" s="65"/>
      <c r="G822" s="65"/>
      <c r="H822" s="65"/>
      <c r="I822" s="65"/>
      <c r="J822" s="65"/>
      <c r="O822" s="54"/>
    </row>
    <row r="823">
      <c r="D823" s="65"/>
      <c r="E823" s="65"/>
      <c r="F823" s="65"/>
      <c r="G823" s="65"/>
      <c r="H823" s="65"/>
      <c r="I823" s="65"/>
      <c r="J823" s="65"/>
      <c r="O823" s="54"/>
    </row>
    <row r="824">
      <c r="D824" s="65"/>
      <c r="E824" s="65"/>
      <c r="F824" s="65"/>
      <c r="G824" s="65"/>
      <c r="H824" s="65"/>
      <c r="I824" s="65"/>
      <c r="J824" s="65"/>
      <c r="O824" s="54"/>
    </row>
    <row r="825">
      <c r="D825" s="65"/>
      <c r="E825" s="65"/>
      <c r="F825" s="65"/>
      <c r="G825" s="65"/>
      <c r="H825" s="65"/>
      <c r="I825" s="65"/>
      <c r="J825" s="65"/>
      <c r="O825" s="54"/>
    </row>
    <row r="826">
      <c r="D826" s="65"/>
      <c r="E826" s="65"/>
      <c r="F826" s="65"/>
      <c r="G826" s="65"/>
      <c r="H826" s="65"/>
      <c r="I826" s="65"/>
      <c r="J826" s="65"/>
      <c r="O826" s="54"/>
    </row>
    <row r="827">
      <c r="D827" s="65"/>
      <c r="E827" s="65"/>
      <c r="F827" s="65"/>
      <c r="G827" s="65"/>
      <c r="H827" s="65"/>
      <c r="I827" s="65"/>
      <c r="J827" s="65"/>
      <c r="O827" s="54"/>
    </row>
    <row r="828">
      <c r="D828" s="65"/>
      <c r="E828" s="65"/>
      <c r="F828" s="65"/>
      <c r="G828" s="65"/>
      <c r="H828" s="65"/>
      <c r="I828" s="65"/>
      <c r="J828" s="65"/>
      <c r="O828" s="54"/>
    </row>
    <row r="829">
      <c r="D829" s="65"/>
      <c r="E829" s="65"/>
      <c r="F829" s="65"/>
      <c r="G829" s="65"/>
      <c r="H829" s="65"/>
      <c r="I829" s="65"/>
      <c r="J829" s="65"/>
      <c r="O829" s="54"/>
    </row>
    <row r="830">
      <c r="D830" s="65"/>
      <c r="E830" s="65"/>
      <c r="F830" s="65"/>
      <c r="G830" s="65"/>
      <c r="H830" s="65"/>
      <c r="I830" s="65"/>
      <c r="J830" s="65"/>
      <c r="O830" s="54"/>
    </row>
    <row r="831">
      <c r="D831" s="65"/>
      <c r="E831" s="65"/>
      <c r="F831" s="65"/>
      <c r="G831" s="65"/>
      <c r="H831" s="65"/>
      <c r="I831" s="65"/>
      <c r="J831" s="65"/>
      <c r="O831" s="54"/>
    </row>
    <row r="832">
      <c r="D832" s="65"/>
      <c r="E832" s="65"/>
      <c r="F832" s="65"/>
      <c r="G832" s="65"/>
      <c r="H832" s="65"/>
      <c r="I832" s="65"/>
      <c r="J832" s="65"/>
      <c r="O832" s="54"/>
    </row>
    <row r="833">
      <c r="D833" s="65"/>
      <c r="E833" s="65"/>
      <c r="F833" s="65"/>
      <c r="G833" s="65"/>
      <c r="H833" s="65"/>
      <c r="I833" s="65"/>
      <c r="J833" s="65"/>
      <c r="O833" s="54"/>
    </row>
    <row r="834">
      <c r="D834" s="65"/>
      <c r="E834" s="65"/>
      <c r="F834" s="65"/>
      <c r="G834" s="65"/>
      <c r="H834" s="65"/>
      <c r="I834" s="65"/>
      <c r="J834" s="65"/>
      <c r="O834" s="54"/>
    </row>
    <row r="835">
      <c r="D835" s="65"/>
      <c r="E835" s="65"/>
      <c r="F835" s="65"/>
      <c r="G835" s="65"/>
      <c r="H835" s="65"/>
      <c r="I835" s="65"/>
      <c r="J835" s="65"/>
      <c r="O835" s="54"/>
    </row>
    <row r="836">
      <c r="D836" s="65"/>
      <c r="E836" s="65"/>
      <c r="F836" s="65"/>
      <c r="G836" s="65"/>
      <c r="H836" s="65"/>
      <c r="I836" s="65"/>
      <c r="J836" s="65"/>
      <c r="O836" s="54"/>
    </row>
    <row r="837">
      <c r="D837" s="65"/>
      <c r="E837" s="65"/>
      <c r="F837" s="65"/>
      <c r="G837" s="65"/>
      <c r="H837" s="65"/>
      <c r="I837" s="65"/>
      <c r="J837" s="65"/>
      <c r="O837" s="54"/>
    </row>
    <row r="838">
      <c r="D838" s="65"/>
      <c r="E838" s="65"/>
      <c r="F838" s="65"/>
      <c r="G838" s="65"/>
      <c r="H838" s="65"/>
      <c r="I838" s="65"/>
      <c r="J838" s="65"/>
      <c r="O838" s="54"/>
    </row>
    <row r="839">
      <c r="D839" s="65"/>
      <c r="E839" s="65"/>
      <c r="F839" s="65"/>
      <c r="G839" s="65"/>
      <c r="H839" s="65"/>
      <c r="I839" s="65"/>
      <c r="J839" s="65"/>
      <c r="O839" s="54"/>
    </row>
    <row r="840">
      <c r="D840" s="65"/>
      <c r="E840" s="65"/>
      <c r="F840" s="65"/>
      <c r="G840" s="65"/>
      <c r="H840" s="65"/>
      <c r="I840" s="65"/>
      <c r="J840" s="65"/>
      <c r="O840" s="54"/>
    </row>
    <row r="841">
      <c r="D841" s="65"/>
      <c r="E841" s="65"/>
      <c r="F841" s="65"/>
      <c r="G841" s="65"/>
      <c r="H841" s="65"/>
      <c r="I841" s="65"/>
      <c r="J841" s="65"/>
      <c r="O841" s="54"/>
    </row>
    <row r="842">
      <c r="D842" s="65"/>
      <c r="E842" s="65"/>
      <c r="F842" s="65"/>
      <c r="G842" s="65"/>
      <c r="H842" s="65"/>
      <c r="I842" s="65"/>
      <c r="J842" s="65"/>
      <c r="O842" s="54"/>
    </row>
    <row r="843">
      <c r="D843" s="65"/>
      <c r="E843" s="65"/>
      <c r="F843" s="65"/>
      <c r="G843" s="65"/>
      <c r="H843" s="65"/>
      <c r="I843" s="65"/>
      <c r="J843" s="65"/>
      <c r="O843" s="54"/>
    </row>
    <row r="844">
      <c r="D844" s="65"/>
      <c r="E844" s="65"/>
      <c r="F844" s="65"/>
      <c r="G844" s="65"/>
      <c r="H844" s="65"/>
      <c r="I844" s="65"/>
      <c r="J844" s="65"/>
      <c r="O844" s="54"/>
    </row>
    <row r="845">
      <c r="D845" s="65"/>
      <c r="E845" s="65"/>
      <c r="F845" s="65"/>
      <c r="G845" s="65"/>
      <c r="H845" s="65"/>
      <c r="I845" s="65"/>
      <c r="J845" s="65"/>
      <c r="O845" s="54"/>
    </row>
    <row r="846">
      <c r="D846" s="65"/>
      <c r="E846" s="65"/>
      <c r="F846" s="65"/>
      <c r="G846" s="65"/>
      <c r="H846" s="65"/>
      <c r="I846" s="65"/>
      <c r="J846" s="65"/>
      <c r="O846" s="54"/>
    </row>
    <row r="847">
      <c r="D847" s="65"/>
      <c r="E847" s="65"/>
      <c r="F847" s="65"/>
      <c r="G847" s="65"/>
      <c r="H847" s="65"/>
      <c r="I847" s="65"/>
      <c r="J847" s="65"/>
      <c r="O847" s="54"/>
    </row>
    <row r="848">
      <c r="D848" s="65"/>
      <c r="E848" s="65"/>
      <c r="F848" s="65"/>
      <c r="G848" s="65"/>
      <c r="H848" s="65"/>
      <c r="I848" s="65"/>
      <c r="J848" s="65"/>
      <c r="O848" s="54"/>
    </row>
    <row r="849">
      <c r="D849" s="65"/>
      <c r="E849" s="65"/>
      <c r="F849" s="65"/>
      <c r="G849" s="65"/>
      <c r="H849" s="65"/>
      <c r="I849" s="65"/>
      <c r="J849" s="65"/>
      <c r="O849" s="54"/>
    </row>
    <row r="850">
      <c r="D850" s="65"/>
      <c r="E850" s="65"/>
      <c r="F850" s="65"/>
      <c r="G850" s="65"/>
      <c r="H850" s="65"/>
      <c r="I850" s="65"/>
      <c r="J850" s="65"/>
      <c r="O850" s="54"/>
    </row>
    <row r="851">
      <c r="D851" s="65"/>
      <c r="E851" s="65"/>
      <c r="F851" s="65"/>
      <c r="G851" s="65"/>
      <c r="H851" s="65"/>
      <c r="I851" s="65"/>
      <c r="J851" s="65"/>
      <c r="O851" s="54"/>
    </row>
    <row r="852">
      <c r="D852" s="65"/>
      <c r="E852" s="65"/>
      <c r="F852" s="65"/>
      <c r="G852" s="65"/>
      <c r="H852" s="65"/>
      <c r="I852" s="65"/>
      <c r="J852" s="65"/>
      <c r="O852" s="54"/>
    </row>
    <row r="853">
      <c r="D853" s="65"/>
      <c r="E853" s="65"/>
      <c r="F853" s="65"/>
      <c r="G853" s="65"/>
      <c r="H853" s="65"/>
      <c r="I853" s="65"/>
      <c r="J853" s="65"/>
      <c r="O853" s="54"/>
    </row>
    <row r="854">
      <c r="D854" s="65"/>
      <c r="E854" s="65"/>
      <c r="F854" s="65"/>
      <c r="G854" s="65"/>
      <c r="H854" s="65"/>
      <c r="I854" s="65"/>
      <c r="J854" s="65"/>
      <c r="O854" s="54"/>
    </row>
    <row r="855">
      <c r="D855" s="65"/>
      <c r="E855" s="65"/>
      <c r="F855" s="65"/>
      <c r="G855" s="65"/>
      <c r="H855" s="65"/>
      <c r="I855" s="65"/>
      <c r="J855" s="65"/>
      <c r="O855" s="54"/>
    </row>
    <row r="856">
      <c r="D856" s="65"/>
      <c r="E856" s="65"/>
      <c r="F856" s="65"/>
      <c r="G856" s="65"/>
      <c r="H856" s="65"/>
      <c r="I856" s="65"/>
      <c r="J856" s="65"/>
      <c r="O856" s="54"/>
    </row>
    <row r="857">
      <c r="D857" s="65"/>
      <c r="E857" s="65"/>
      <c r="F857" s="65"/>
      <c r="G857" s="65"/>
      <c r="H857" s="65"/>
      <c r="I857" s="65"/>
      <c r="J857" s="65"/>
      <c r="O857" s="54"/>
    </row>
    <row r="858">
      <c r="D858" s="65"/>
      <c r="E858" s="65"/>
      <c r="F858" s="65"/>
      <c r="G858" s="65"/>
      <c r="H858" s="65"/>
      <c r="I858" s="65"/>
      <c r="J858" s="65"/>
      <c r="O858" s="54"/>
    </row>
    <row r="859">
      <c r="D859" s="65"/>
      <c r="E859" s="65"/>
      <c r="F859" s="65"/>
      <c r="G859" s="65"/>
      <c r="H859" s="65"/>
      <c r="I859" s="65"/>
      <c r="J859" s="65"/>
      <c r="O859" s="54"/>
    </row>
    <row r="860">
      <c r="D860" s="65"/>
      <c r="E860" s="65"/>
      <c r="F860" s="65"/>
      <c r="G860" s="65"/>
      <c r="H860" s="65"/>
      <c r="I860" s="65"/>
      <c r="J860" s="65"/>
      <c r="O860" s="54"/>
    </row>
    <row r="861">
      <c r="D861" s="65"/>
      <c r="E861" s="65"/>
      <c r="F861" s="65"/>
      <c r="G861" s="65"/>
      <c r="H861" s="65"/>
      <c r="I861" s="65"/>
      <c r="J861" s="65"/>
      <c r="O861" s="54"/>
    </row>
    <row r="862">
      <c r="D862" s="65"/>
      <c r="E862" s="65"/>
      <c r="F862" s="65"/>
      <c r="G862" s="65"/>
      <c r="H862" s="65"/>
      <c r="I862" s="65"/>
      <c r="J862" s="65"/>
      <c r="O862" s="54"/>
    </row>
    <row r="863">
      <c r="D863" s="65"/>
      <c r="E863" s="65"/>
      <c r="F863" s="65"/>
      <c r="G863" s="65"/>
      <c r="H863" s="65"/>
      <c r="I863" s="65"/>
      <c r="J863" s="65"/>
      <c r="O863" s="54"/>
    </row>
    <row r="864">
      <c r="D864" s="65"/>
      <c r="E864" s="65"/>
      <c r="F864" s="65"/>
      <c r="G864" s="65"/>
      <c r="H864" s="65"/>
      <c r="I864" s="65"/>
      <c r="J864" s="65"/>
      <c r="O864" s="54"/>
    </row>
    <row r="865">
      <c r="D865" s="65"/>
      <c r="E865" s="65"/>
      <c r="F865" s="65"/>
      <c r="G865" s="65"/>
      <c r="H865" s="65"/>
      <c r="I865" s="65"/>
      <c r="J865" s="65"/>
      <c r="O865" s="54"/>
    </row>
    <row r="866">
      <c r="D866" s="65"/>
      <c r="E866" s="65"/>
      <c r="F866" s="65"/>
      <c r="G866" s="65"/>
      <c r="H866" s="65"/>
      <c r="I866" s="65"/>
      <c r="J866" s="65"/>
      <c r="O866" s="54"/>
    </row>
    <row r="867">
      <c r="D867" s="65"/>
      <c r="E867" s="65"/>
      <c r="F867" s="65"/>
      <c r="G867" s="65"/>
      <c r="H867" s="65"/>
      <c r="I867" s="65"/>
      <c r="J867" s="65"/>
      <c r="O867" s="54"/>
    </row>
    <row r="868">
      <c r="D868" s="65"/>
      <c r="E868" s="65"/>
      <c r="F868" s="65"/>
      <c r="G868" s="65"/>
      <c r="H868" s="65"/>
      <c r="I868" s="65"/>
      <c r="J868" s="65"/>
      <c r="O868" s="54"/>
    </row>
    <row r="869">
      <c r="D869" s="65"/>
      <c r="E869" s="65"/>
      <c r="F869" s="65"/>
      <c r="G869" s="65"/>
      <c r="H869" s="65"/>
      <c r="I869" s="65"/>
      <c r="J869" s="65"/>
      <c r="O869" s="54"/>
    </row>
    <row r="870">
      <c r="D870" s="65"/>
      <c r="E870" s="65"/>
      <c r="F870" s="65"/>
      <c r="G870" s="65"/>
      <c r="H870" s="65"/>
      <c r="I870" s="65"/>
      <c r="J870" s="65"/>
      <c r="O870" s="54"/>
    </row>
    <row r="871">
      <c r="D871" s="65"/>
      <c r="E871" s="65"/>
      <c r="F871" s="65"/>
      <c r="G871" s="65"/>
      <c r="H871" s="65"/>
      <c r="I871" s="65"/>
      <c r="J871" s="65"/>
      <c r="O871" s="54"/>
    </row>
    <row r="872">
      <c r="D872" s="65"/>
      <c r="E872" s="65"/>
      <c r="F872" s="65"/>
      <c r="G872" s="65"/>
      <c r="H872" s="65"/>
      <c r="I872" s="65"/>
      <c r="J872" s="65"/>
      <c r="O872" s="54"/>
    </row>
    <row r="873">
      <c r="D873" s="65"/>
      <c r="E873" s="65"/>
      <c r="F873" s="65"/>
      <c r="G873" s="65"/>
      <c r="H873" s="65"/>
      <c r="I873" s="65"/>
      <c r="J873" s="65"/>
      <c r="O873" s="54"/>
    </row>
    <row r="874">
      <c r="D874" s="65"/>
      <c r="E874" s="65"/>
      <c r="F874" s="65"/>
      <c r="G874" s="65"/>
      <c r="H874" s="65"/>
      <c r="I874" s="65"/>
      <c r="J874" s="65"/>
      <c r="O874" s="54"/>
    </row>
    <row r="875">
      <c r="D875" s="65"/>
      <c r="E875" s="65"/>
      <c r="F875" s="65"/>
      <c r="G875" s="65"/>
      <c r="H875" s="65"/>
      <c r="I875" s="65"/>
      <c r="J875" s="65"/>
      <c r="O875" s="54"/>
    </row>
    <row r="876">
      <c r="D876" s="65"/>
      <c r="E876" s="65"/>
      <c r="F876" s="65"/>
      <c r="G876" s="65"/>
      <c r="H876" s="65"/>
      <c r="I876" s="65"/>
      <c r="J876" s="65"/>
      <c r="O876" s="54"/>
    </row>
    <row r="877">
      <c r="D877" s="65"/>
      <c r="E877" s="65"/>
      <c r="F877" s="65"/>
      <c r="G877" s="65"/>
      <c r="H877" s="65"/>
      <c r="I877" s="65"/>
      <c r="J877" s="65"/>
      <c r="O877" s="54"/>
    </row>
    <row r="878">
      <c r="D878" s="65"/>
      <c r="E878" s="65"/>
      <c r="F878" s="65"/>
      <c r="G878" s="65"/>
      <c r="H878" s="65"/>
      <c r="I878" s="65"/>
      <c r="J878" s="65"/>
      <c r="O878" s="54"/>
    </row>
    <row r="879">
      <c r="D879" s="65"/>
      <c r="E879" s="65"/>
      <c r="F879" s="65"/>
      <c r="G879" s="65"/>
      <c r="H879" s="65"/>
      <c r="I879" s="65"/>
      <c r="J879" s="65"/>
      <c r="O879" s="54"/>
    </row>
    <row r="880">
      <c r="D880" s="65"/>
      <c r="E880" s="65"/>
      <c r="F880" s="65"/>
      <c r="G880" s="65"/>
      <c r="H880" s="65"/>
      <c r="I880" s="65"/>
      <c r="J880" s="65"/>
      <c r="O880" s="54"/>
    </row>
    <row r="881">
      <c r="D881" s="65"/>
      <c r="E881" s="65"/>
      <c r="F881" s="65"/>
      <c r="G881" s="65"/>
      <c r="H881" s="65"/>
      <c r="I881" s="65"/>
      <c r="J881" s="65"/>
      <c r="O881" s="54"/>
    </row>
    <row r="882">
      <c r="D882" s="65"/>
      <c r="E882" s="65"/>
      <c r="F882" s="65"/>
      <c r="G882" s="65"/>
      <c r="H882" s="65"/>
      <c r="I882" s="65"/>
      <c r="J882" s="65"/>
      <c r="O882" s="54"/>
    </row>
    <row r="883">
      <c r="D883" s="65"/>
      <c r="E883" s="65"/>
      <c r="F883" s="65"/>
      <c r="G883" s="65"/>
      <c r="H883" s="65"/>
      <c r="I883" s="65"/>
      <c r="J883" s="65"/>
      <c r="O883" s="54"/>
    </row>
    <row r="884">
      <c r="D884" s="65"/>
      <c r="E884" s="65"/>
      <c r="F884" s="65"/>
      <c r="G884" s="65"/>
      <c r="H884" s="65"/>
      <c r="I884" s="65"/>
      <c r="J884" s="65"/>
      <c r="O884" s="54"/>
    </row>
    <row r="885">
      <c r="D885" s="65"/>
      <c r="E885" s="65"/>
      <c r="F885" s="65"/>
      <c r="G885" s="65"/>
      <c r="H885" s="65"/>
      <c r="I885" s="65"/>
      <c r="J885" s="65"/>
      <c r="O885" s="54"/>
    </row>
    <row r="886">
      <c r="D886" s="65"/>
      <c r="E886" s="65"/>
      <c r="F886" s="65"/>
      <c r="G886" s="65"/>
      <c r="H886" s="65"/>
      <c r="I886" s="65"/>
      <c r="J886" s="65"/>
      <c r="O886" s="54"/>
    </row>
    <row r="887">
      <c r="D887" s="65"/>
      <c r="E887" s="65"/>
      <c r="F887" s="65"/>
      <c r="G887" s="65"/>
      <c r="H887" s="65"/>
      <c r="I887" s="65"/>
      <c r="J887" s="65"/>
      <c r="O887" s="54"/>
    </row>
    <row r="888">
      <c r="D888" s="65"/>
      <c r="E888" s="65"/>
      <c r="F888" s="65"/>
      <c r="G888" s="65"/>
      <c r="H888" s="65"/>
      <c r="I888" s="65"/>
      <c r="J888" s="65"/>
      <c r="O888" s="54"/>
    </row>
    <row r="889">
      <c r="D889" s="65"/>
      <c r="E889" s="65"/>
      <c r="F889" s="65"/>
      <c r="G889" s="65"/>
      <c r="H889" s="65"/>
      <c r="I889" s="65"/>
      <c r="J889" s="65"/>
      <c r="O889" s="54"/>
    </row>
    <row r="890">
      <c r="D890" s="65"/>
      <c r="E890" s="65"/>
      <c r="F890" s="65"/>
      <c r="G890" s="65"/>
      <c r="H890" s="65"/>
      <c r="I890" s="65"/>
      <c r="J890" s="65"/>
      <c r="O890" s="54"/>
    </row>
    <row r="891">
      <c r="D891" s="65"/>
      <c r="E891" s="65"/>
      <c r="F891" s="65"/>
      <c r="G891" s="65"/>
      <c r="H891" s="65"/>
      <c r="I891" s="65"/>
      <c r="J891" s="65"/>
      <c r="O891" s="54"/>
    </row>
    <row r="892">
      <c r="D892" s="65"/>
      <c r="E892" s="65"/>
      <c r="F892" s="65"/>
      <c r="G892" s="65"/>
      <c r="H892" s="65"/>
      <c r="I892" s="65"/>
      <c r="J892" s="65"/>
      <c r="O892" s="54"/>
    </row>
    <row r="893">
      <c r="D893" s="65"/>
      <c r="E893" s="65"/>
      <c r="F893" s="65"/>
      <c r="G893" s="65"/>
      <c r="H893" s="65"/>
      <c r="I893" s="65"/>
      <c r="J893" s="65"/>
      <c r="O893" s="54"/>
    </row>
    <row r="894">
      <c r="D894" s="65"/>
      <c r="E894" s="65"/>
      <c r="F894" s="65"/>
      <c r="G894" s="65"/>
      <c r="H894" s="65"/>
      <c r="I894" s="65"/>
      <c r="J894" s="65"/>
      <c r="O894" s="54"/>
    </row>
    <row r="895">
      <c r="D895" s="65"/>
      <c r="E895" s="65"/>
      <c r="F895" s="65"/>
      <c r="G895" s="65"/>
      <c r="H895" s="65"/>
      <c r="I895" s="65"/>
      <c r="J895" s="65"/>
      <c r="O895" s="54"/>
    </row>
    <row r="896">
      <c r="D896" s="65"/>
      <c r="E896" s="65"/>
      <c r="F896" s="65"/>
      <c r="G896" s="65"/>
      <c r="H896" s="65"/>
      <c r="I896" s="65"/>
      <c r="J896" s="65"/>
      <c r="O896" s="54"/>
    </row>
    <row r="897">
      <c r="D897" s="65"/>
      <c r="E897" s="65"/>
      <c r="F897" s="65"/>
      <c r="G897" s="65"/>
      <c r="H897" s="65"/>
      <c r="I897" s="65"/>
      <c r="J897" s="65"/>
      <c r="O897" s="54"/>
    </row>
    <row r="898">
      <c r="D898" s="65"/>
      <c r="E898" s="65"/>
      <c r="F898" s="65"/>
      <c r="G898" s="65"/>
      <c r="H898" s="65"/>
      <c r="I898" s="65"/>
      <c r="J898" s="65"/>
      <c r="O898" s="54"/>
    </row>
    <row r="899">
      <c r="D899" s="65"/>
      <c r="E899" s="65"/>
      <c r="F899" s="65"/>
      <c r="G899" s="65"/>
      <c r="H899" s="65"/>
      <c r="I899" s="65"/>
      <c r="J899" s="65"/>
      <c r="O899" s="54"/>
    </row>
    <row r="900">
      <c r="D900" s="65"/>
      <c r="E900" s="65"/>
      <c r="F900" s="65"/>
      <c r="G900" s="65"/>
      <c r="H900" s="65"/>
      <c r="I900" s="65"/>
      <c r="J900" s="65"/>
      <c r="O900" s="54"/>
    </row>
    <row r="901">
      <c r="D901" s="65"/>
      <c r="E901" s="65"/>
      <c r="F901" s="65"/>
      <c r="G901" s="65"/>
      <c r="H901" s="65"/>
      <c r="I901" s="65"/>
      <c r="J901" s="65"/>
      <c r="O901" s="54"/>
    </row>
    <row r="902">
      <c r="D902" s="65"/>
      <c r="E902" s="65"/>
      <c r="F902" s="65"/>
      <c r="G902" s="65"/>
      <c r="H902" s="65"/>
      <c r="I902" s="65"/>
      <c r="J902" s="65"/>
      <c r="O902" s="54"/>
    </row>
    <row r="903">
      <c r="D903" s="65"/>
      <c r="E903" s="65"/>
      <c r="F903" s="65"/>
      <c r="G903" s="65"/>
      <c r="H903" s="65"/>
      <c r="I903" s="65"/>
      <c r="J903" s="65"/>
      <c r="O903" s="54"/>
    </row>
    <row r="904">
      <c r="D904" s="65"/>
      <c r="E904" s="65"/>
      <c r="F904" s="65"/>
      <c r="G904" s="65"/>
      <c r="H904" s="65"/>
      <c r="I904" s="65"/>
      <c r="J904" s="65"/>
      <c r="O904" s="54"/>
    </row>
    <row r="905">
      <c r="D905" s="65"/>
      <c r="E905" s="65"/>
      <c r="F905" s="65"/>
      <c r="G905" s="65"/>
      <c r="H905" s="65"/>
      <c r="I905" s="65"/>
      <c r="J905" s="65"/>
      <c r="O905" s="54"/>
    </row>
    <row r="906">
      <c r="D906" s="65"/>
      <c r="E906" s="65"/>
      <c r="F906" s="65"/>
      <c r="G906" s="65"/>
      <c r="H906" s="65"/>
      <c r="I906" s="65"/>
      <c r="J906" s="65"/>
      <c r="O906" s="54"/>
    </row>
    <row r="907">
      <c r="D907" s="65"/>
      <c r="E907" s="65"/>
      <c r="F907" s="65"/>
      <c r="G907" s="65"/>
      <c r="H907" s="65"/>
      <c r="I907" s="65"/>
      <c r="J907" s="65"/>
      <c r="O907" s="54"/>
    </row>
    <row r="908">
      <c r="D908" s="65"/>
      <c r="E908" s="65"/>
      <c r="F908" s="65"/>
      <c r="G908" s="65"/>
      <c r="H908" s="65"/>
      <c r="I908" s="65"/>
      <c r="J908" s="65"/>
      <c r="O908" s="54"/>
    </row>
    <row r="909">
      <c r="D909" s="65"/>
      <c r="E909" s="65"/>
      <c r="F909" s="65"/>
      <c r="G909" s="65"/>
      <c r="H909" s="65"/>
      <c r="I909" s="65"/>
      <c r="J909" s="65"/>
      <c r="O909" s="54"/>
    </row>
    <row r="910">
      <c r="D910" s="65"/>
      <c r="E910" s="65"/>
      <c r="F910" s="65"/>
      <c r="G910" s="65"/>
      <c r="H910" s="65"/>
      <c r="I910" s="65"/>
      <c r="J910" s="65"/>
      <c r="O910" s="54"/>
    </row>
    <row r="911">
      <c r="D911" s="65"/>
      <c r="E911" s="65"/>
      <c r="F911" s="65"/>
      <c r="G911" s="65"/>
      <c r="H911" s="65"/>
      <c r="I911" s="65"/>
      <c r="J911" s="65"/>
      <c r="O911" s="54"/>
    </row>
    <row r="912">
      <c r="D912" s="65"/>
      <c r="E912" s="65"/>
      <c r="F912" s="65"/>
      <c r="G912" s="65"/>
      <c r="H912" s="65"/>
      <c r="I912" s="65"/>
      <c r="J912" s="65"/>
      <c r="O912" s="54"/>
    </row>
    <row r="913">
      <c r="D913" s="65"/>
      <c r="E913" s="65"/>
      <c r="F913" s="65"/>
      <c r="G913" s="65"/>
      <c r="H913" s="65"/>
      <c r="I913" s="65"/>
      <c r="J913" s="65"/>
      <c r="O913" s="54"/>
    </row>
    <row r="914">
      <c r="D914" s="65"/>
      <c r="E914" s="65"/>
      <c r="F914" s="65"/>
      <c r="G914" s="65"/>
      <c r="H914" s="65"/>
      <c r="I914" s="65"/>
      <c r="J914" s="65"/>
      <c r="O914" s="54"/>
    </row>
    <row r="915">
      <c r="D915" s="65"/>
      <c r="E915" s="65"/>
      <c r="F915" s="65"/>
      <c r="G915" s="65"/>
      <c r="H915" s="65"/>
      <c r="I915" s="65"/>
      <c r="J915" s="65"/>
      <c r="O915" s="54"/>
    </row>
    <row r="916">
      <c r="D916" s="65"/>
      <c r="E916" s="65"/>
      <c r="F916" s="65"/>
      <c r="G916" s="65"/>
      <c r="H916" s="65"/>
      <c r="I916" s="65"/>
      <c r="J916" s="65"/>
      <c r="O916" s="54"/>
    </row>
    <row r="917">
      <c r="D917" s="65"/>
      <c r="E917" s="65"/>
      <c r="F917" s="65"/>
      <c r="G917" s="65"/>
      <c r="H917" s="65"/>
      <c r="I917" s="65"/>
      <c r="J917" s="65"/>
      <c r="O917" s="54"/>
    </row>
    <row r="918">
      <c r="D918" s="65"/>
      <c r="E918" s="65"/>
      <c r="F918" s="65"/>
      <c r="G918" s="65"/>
      <c r="H918" s="65"/>
      <c r="I918" s="65"/>
      <c r="J918" s="65"/>
      <c r="O918" s="54"/>
    </row>
    <row r="919">
      <c r="D919" s="65"/>
      <c r="E919" s="65"/>
      <c r="F919" s="65"/>
      <c r="G919" s="65"/>
      <c r="H919" s="65"/>
      <c r="I919" s="65"/>
      <c r="J919" s="65"/>
      <c r="O919" s="54"/>
    </row>
    <row r="920">
      <c r="D920" s="65"/>
      <c r="E920" s="65"/>
      <c r="F920" s="65"/>
      <c r="G920" s="65"/>
      <c r="H920" s="65"/>
      <c r="I920" s="65"/>
      <c r="J920" s="65"/>
      <c r="O920" s="54"/>
    </row>
    <row r="921">
      <c r="D921" s="65"/>
      <c r="E921" s="65"/>
      <c r="F921" s="65"/>
      <c r="G921" s="65"/>
      <c r="H921" s="65"/>
      <c r="I921" s="65"/>
      <c r="J921" s="65"/>
      <c r="O921" s="54"/>
    </row>
    <row r="922">
      <c r="D922" s="65"/>
      <c r="E922" s="65"/>
      <c r="F922" s="65"/>
      <c r="G922" s="65"/>
      <c r="H922" s="65"/>
      <c r="I922" s="65"/>
      <c r="J922" s="65"/>
      <c r="O922" s="54"/>
    </row>
    <row r="923">
      <c r="D923" s="65"/>
      <c r="E923" s="65"/>
      <c r="F923" s="65"/>
      <c r="G923" s="65"/>
      <c r="H923" s="65"/>
      <c r="I923" s="65"/>
      <c r="J923" s="65"/>
      <c r="O923" s="54"/>
    </row>
    <row r="924">
      <c r="D924" s="65"/>
      <c r="E924" s="65"/>
      <c r="F924" s="65"/>
      <c r="G924" s="65"/>
      <c r="H924" s="65"/>
      <c r="I924" s="65"/>
      <c r="J924" s="65"/>
      <c r="O924" s="54"/>
    </row>
    <row r="925">
      <c r="D925" s="65"/>
      <c r="E925" s="65"/>
      <c r="F925" s="65"/>
      <c r="G925" s="65"/>
      <c r="H925" s="65"/>
      <c r="I925" s="65"/>
      <c r="J925" s="65"/>
      <c r="O925" s="54"/>
    </row>
    <row r="926">
      <c r="D926" s="65"/>
      <c r="E926" s="65"/>
      <c r="F926" s="65"/>
      <c r="G926" s="65"/>
      <c r="H926" s="65"/>
      <c r="I926" s="65"/>
      <c r="J926" s="65"/>
      <c r="O926" s="54"/>
    </row>
    <row r="927">
      <c r="D927" s="65"/>
      <c r="E927" s="65"/>
      <c r="F927" s="65"/>
      <c r="G927" s="65"/>
      <c r="H927" s="65"/>
      <c r="I927" s="65"/>
      <c r="J927" s="65"/>
      <c r="O927" s="54"/>
    </row>
    <row r="928">
      <c r="D928" s="65"/>
      <c r="E928" s="65"/>
      <c r="F928" s="65"/>
      <c r="G928" s="65"/>
      <c r="H928" s="65"/>
      <c r="I928" s="65"/>
      <c r="J928" s="65"/>
      <c r="O928" s="54"/>
    </row>
    <row r="929">
      <c r="D929" s="65"/>
      <c r="E929" s="65"/>
      <c r="F929" s="65"/>
      <c r="G929" s="65"/>
      <c r="H929" s="65"/>
      <c r="I929" s="65"/>
      <c r="J929" s="65"/>
      <c r="O929" s="54"/>
    </row>
    <row r="930">
      <c r="D930" s="65"/>
      <c r="E930" s="65"/>
      <c r="F930" s="65"/>
      <c r="G930" s="65"/>
      <c r="H930" s="65"/>
      <c r="I930" s="65"/>
      <c r="J930" s="65"/>
      <c r="O930" s="54"/>
    </row>
    <row r="931">
      <c r="D931" s="65"/>
      <c r="E931" s="65"/>
      <c r="F931" s="65"/>
      <c r="G931" s="65"/>
      <c r="H931" s="65"/>
      <c r="I931" s="65"/>
      <c r="J931" s="65"/>
      <c r="O931" s="54"/>
    </row>
    <row r="932">
      <c r="D932" s="65"/>
      <c r="E932" s="65"/>
      <c r="F932" s="65"/>
      <c r="G932" s="65"/>
      <c r="H932" s="65"/>
      <c r="I932" s="65"/>
      <c r="J932" s="65"/>
      <c r="O932" s="54"/>
    </row>
    <row r="933">
      <c r="D933" s="65"/>
      <c r="E933" s="65"/>
      <c r="F933" s="65"/>
      <c r="G933" s="65"/>
      <c r="H933" s="65"/>
      <c r="I933" s="65"/>
      <c r="J933" s="65"/>
      <c r="O933" s="54"/>
    </row>
    <row r="934">
      <c r="D934" s="65"/>
      <c r="E934" s="65"/>
      <c r="F934" s="65"/>
      <c r="G934" s="65"/>
      <c r="H934" s="65"/>
      <c r="I934" s="65"/>
      <c r="J934" s="65"/>
      <c r="O934" s="54"/>
    </row>
    <row r="935">
      <c r="D935" s="65"/>
      <c r="E935" s="65"/>
      <c r="F935" s="65"/>
      <c r="G935" s="65"/>
      <c r="H935" s="65"/>
      <c r="I935" s="65"/>
      <c r="J935" s="65"/>
      <c r="O935" s="54"/>
    </row>
    <row r="936">
      <c r="D936" s="65"/>
      <c r="E936" s="65"/>
      <c r="F936" s="65"/>
      <c r="G936" s="65"/>
      <c r="H936" s="65"/>
      <c r="I936" s="65"/>
      <c r="J936" s="65"/>
      <c r="O936" s="54"/>
    </row>
    <row r="937">
      <c r="D937" s="65"/>
      <c r="E937" s="65"/>
      <c r="F937" s="65"/>
      <c r="G937" s="65"/>
      <c r="H937" s="65"/>
      <c r="I937" s="65"/>
      <c r="J937" s="65"/>
      <c r="O937" s="54"/>
    </row>
    <row r="938">
      <c r="D938" s="65"/>
      <c r="E938" s="65"/>
      <c r="F938" s="65"/>
      <c r="G938" s="65"/>
      <c r="H938" s="65"/>
      <c r="I938" s="65"/>
      <c r="J938" s="65"/>
      <c r="O938" s="54"/>
    </row>
    <row r="939">
      <c r="D939" s="65"/>
      <c r="E939" s="65"/>
      <c r="F939" s="65"/>
      <c r="G939" s="65"/>
      <c r="H939" s="65"/>
      <c r="I939" s="65"/>
      <c r="J939" s="65"/>
      <c r="O939" s="54"/>
    </row>
    <row r="940">
      <c r="D940" s="65"/>
      <c r="E940" s="65"/>
      <c r="F940" s="65"/>
      <c r="G940" s="65"/>
      <c r="H940" s="65"/>
      <c r="I940" s="65"/>
      <c r="J940" s="65"/>
      <c r="O940" s="54"/>
    </row>
    <row r="941">
      <c r="D941" s="65"/>
      <c r="E941" s="65"/>
      <c r="F941" s="65"/>
      <c r="G941" s="65"/>
      <c r="H941" s="65"/>
      <c r="I941" s="65"/>
      <c r="J941" s="65"/>
      <c r="O941" s="54"/>
    </row>
    <row r="942">
      <c r="D942" s="65"/>
      <c r="E942" s="65"/>
      <c r="F942" s="65"/>
      <c r="G942" s="65"/>
      <c r="H942" s="65"/>
      <c r="I942" s="65"/>
      <c r="J942" s="65"/>
      <c r="O942" s="54"/>
    </row>
    <row r="943">
      <c r="D943" s="65"/>
      <c r="E943" s="65"/>
      <c r="F943" s="65"/>
      <c r="G943" s="65"/>
      <c r="H943" s="65"/>
      <c r="I943" s="65"/>
      <c r="J943" s="65"/>
      <c r="O943" s="54"/>
    </row>
    <row r="944">
      <c r="D944" s="65"/>
      <c r="E944" s="65"/>
      <c r="F944" s="65"/>
      <c r="G944" s="65"/>
      <c r="H944" s="65"/>
      <c r="I944" s="65"/>
      <c r="J944" s="65"/>
      <c r="O944" s="54"/>
    </row>
    <row r="945">
      <c r="D945" s="65"/>
      <c r="E945" s="65"/>
      <c r="F945" s="65"/>
      <c r="G945" s="65"/>
      <c r="H945" s="65"/>
      <c r="I945" s="65"/>
      <c r="J945" s="65"/>
      <c r="O945" s="54"/>
    </row>
    <row r="946">
      <c r="D946" s="65"/>
      <c r="E946" s="65"/>
      <c r="F946" s="65"/>
      <c r="G946" s="65"/>
      <c r="H946" s="65"/>
      <c r="I946" s="65"/>
      <c r="J946" s="65"/>
      <c r="O946" s="54"/>
    </row>
    <row r="947">
      <c r="D947" s="65"/>
      <c r="E947" s="65"/>
      <c r="F947" s="65"/>
      <c r="G947" s="65"/>
      <c r="H947" s="65"/>
      <c r="I947" s="65"/>
      <c r="J947" s="65"/>
      <c r="O947" s="54"/>
    </row>
    <row r="948">
      <c r="D948" s="65"/>
      <c r="E948" s="65"/>
      <c r="F948" s="65"/>
      <c r="G948" s="65"/>
      <c r="H948" s="65"/>
      <c r="I948" s="65"/>
      <c r="J948" s="65"/>
      <c r="O948" s="54"/>
    </row>
    <row r="949">
      <c r="D949" s="65"/>
      <c r="E949" s="65"/>
      <c r="F949" s="65"/>
      <c r="G949" s="65"/>
      <c r="H949" s="65"/>
      <c r="I949" s="65"/>
      <c r="J949" s="65"/>
      <c r="O949" s="54"/>
    </row>
    <row r="950">
      <c r="D950" s="65"/>
      <c r="E950" s="65"/>
      <c r="F950" s="65"/>
      <c r="G950" s="65"/>
      <c r="H950" s="65"/>
      <c r="I950" s="65"/>
      <c r="J950" s="65"/>
      <c r="O950" s="54"/>
    </row>
    <row r="951">
      <c r="D951" s="65"/>
      <c r="E951" s="65"/>
      <c r="F951" s="65"/>
      <c r="G951" s="65"/>
      <c r="H951" s="65"/>
      <c r="I951" s="65"/>
      <c r="J951" s="65"/>
      <c r="O951" s="54"/>
    </row>
    <row r="952">
      <c r="D952" s="65"/>
      <c r="E952" s="65"/>
      <c r="F952" s="65"/>
      <c r="G952" s="65"/>
      <c r="H952" s="65"/>
      <c r="I952" s="65"/>
      <c r="J952" s="65"/>
      <c r="O952" s="54"/>
    </row>
    <row r="953">
      <c r="D953" s="65"/>
      <c r="E953" s="65"/>
      <c r="F953" s="65"/>
      <c r="G953" s="65"/>
      <c r="H953" s="65"/>
      <c r="I953" s="65"/>
      <c r="J953" s="65"/>
      <c r="O953" s="54"/>
    </row>
    <row r="954">
      <c r="D954" s="65"/>
      <c r="E954" s="65"/>
      <c r="F954" s="65"/>
      <c r="G954" s="65"/>
      <c r="H954" s="65"/>
      <c r="I954" s="65"/>
      <c r="J954" s="65"/>
      <c r="O954" s="54"/>
    </row>
    <row r="955">
      <c r="D955" s="65"/>
      <c r="E955" s="65"/>
      <c r="F955" s="65"/>
      <c r="G955" s="65"/>
      <c r="H955" s="65"/>
      <c r="I955" s="65"/>
      <c r="J955" s="65"/>
      <c r="O955" s="54"/>
    </row>
    <row r="956">
      <c r="D956" s="65"/>
      <c r="E956" s="65"/>
      <c r="F956" s="65"/>
      <c r="G956" s="65"/>
      <c r="H956" s="65"/>
      <c r="I956" s="65"/>
      <c r="J956" s="65"/>
      <c r="O956" s="54"/>
    </row>
    <row r="957">
      <c r="D957" s="65"/>
      <c r="E957" s="65"/>
      <c r="F957" s="65"/>
      <c r="G957" s="65"/>
      <c r="H957" s="65"/>
      <c r="I957" s="65"/>
      <c r="J957" s="65"/>
      <c r="O957" s="54"/>
    </row>
    <row r="958">
      <c r="D958" s="65"/>
      <c r="E958" s="65"/>
      <c r="F958" s="65"/>
      <c r="G958" s="65"/>
      <c r="H958" s="65"/>
      <c r="I958" s="65"/>
      <c r="J958" s="65"/>
      <c r="O958" s="54"/>
    </row>
    <row r="959">
      <c r="D959" s="65"/>
      <c r="E959" s="65"/>
      <c r="F959" s="65"/>
      <c r="G959" s="65"/>
      <c r="H959" s="65"/>
      <c r="I959" s="65"/>
      <c r="J959" s="65"/>
      <c r="O959" s="54"/>
    </row>
    <row r="960">
      <c r="D960" s="65"/>
      <c r="E960" s="65"/>
      <c r="F960" s="65"/>
      <c r="G960" s="65"/>
      <c r="H960" s="65"/>
      <c r="I960" s="65"/>
      <c r="J960" s="65"/>
      <c r="O960" s="54"/>
    </row>
    <row r="961">
      <c r="D961" s="65"/>
      <c r="E961" s="65"/>
      <c r="F961" s="65"/>
      <c r="G961" s="65"/>
      <c r="H961" s="65"/>
      <c r="I961" s="65"/>
      <c r="J961" s="65"/>
      <c r="O961" s="54"/>
    </row>
    <row r="962">
      <c r="D962" s="65"/>
      <c r="E962" s="65"/>
      <c r="F962" s="65"/>
      <c r="G962" s="65"/>
      <c r="H962" s="65"/>
      <c r="I962" s="65"/>
      <c r="J962" s="65"/>
      <c r="O962" s="54"/>
    </row>
    <row r="963">
      <c r="D963" s="65"/>
      <c r="E963" s="65"/>
      <c r="F963" s="65"/>
      <c r="G963" s="65"/>
      <c r="H963" s="65"/>
      <c r="I963" s="65"/>
      <c r="J963" s="65"/>
      <c r="O963" s="54"/>
    </row>
    <row r="964">
      <c r="D964" s="65"/>
      <c r="E964" s="65"/>
      <c r="F964" s="65"/>
      <c r="G964" s="65"/>
      <c r="H964" s="65"/>
      <c r="I964" s="65"/>
      <c r="J964" s="65"/>
      <c r="O964" s="54"/>
    </row>
    <row r="965">
      <c r="D965" s="65"/>
      <c r="E965" s="65"/>
      <c r="F965" s="65"/>
      <c r="G965" s="65"/>
      <c r="H965" s="65"/>
      <c r="I965" s="65"/>
      <c r="J965" s="65"/>
      <c r="O965" s="54"/>
    </row>
    <row r="966">
      <c r="D966" s="65"/>
      <c r="E966" s="65"/>
      <c r="F966" s="65"/>
      <c r="G966" s="65"/>
      <c r="H966" s="65"/>
      <c r="I966" s="65"/>
      <c r="J966" s="65"/>
      <c r="O966" s="54"/>
    </row>
    <row r="967">
      <c r="D967" s="65"/>
      <c r="E967" s="65"/>
      <c r="F967" s="65"/>
      <c r="G967" s="65"/>
      <c r="H967" s="65"/>
      <c r="I967" s="65"/>
      <c r="J967" s="65"/>
      <c r="O967" s="54"/>
    </row>
    <row r="968">
      <c r="D968" s="65"/>
      <c r="E968" s="65"/>
      <c r="F968" s="65"/>
      <c r="G968" s="65"/>
      <c r="H968" s="65"/>
      <c r="I968" s="65"/>
      <c r="J968" s="65"/>
      <c r="O968" s="54"/>
    </row>
    <row r="969">
      <c r="D969" s="65"/>
      <c r="E969" s="65"/>
      <c r="F969" s="65"/>
      <c r="G969" s="65"/>
      <c r="H969" s="65"/>
      <c r="I969" s="65"/>
      <c r="J969" s="65"/>
      <c r="O969" s="54"/>
    </row>
    <row r="970">
      <c r="D970" s="65"/>
      <c r="E970" s="65"/>
      <c r="F970" s="65"/>
      <c r="G970" s="65"/>
      <c r="H970" s="65"/>
      <c r="I970" s="65"/>
      <c r="J970" s="65"/>
      <c r="O970" s="54"/>
    </row>
    <row r="971">
      <c r="D971" s="65"/>
      <c r="E971" s="65"/>
      <c r="F971" s="65"/>
      <c r="G971" s="65"/>
      <c r="H971" s="65"/>
      <c r="I971" s="65"/>
      <c r="J971" s="65"/>
      <c r="O971" s="54"/>
    </row>
    <row r="972">
      <c r="D972" s="65"/>
      <c r="E972" s="65"/>
      <c r="F972" s="65"/>
      <c r="G972" s="65"/>
      <c r="H972" s="65"/>
      <c r="I972" s="65"/>
      <c r="J972" s="65"/>
      <c r="O972" s="54"/>
    </row>
    <row r="973">
      <c r="D973" s="65"/>
      <c r="E973" s="65"/>
      <c r="F973" s="65"/>
      <c r="G973" s="65"/>
      <c r="H973" s="65"/>
      <c r="I973" s="65"/>
      <c r="J973" s="65"/>
      <c r="O973" s="54"/>
    </row>
    <row r="974">
      <c r="D974" s="65"/>
      <c r="E974" s="65"/>
      <c r="F974" s="65"/>
      <c r="G974" s="65"/>
      <c r="H974" s="65"/>
      <c r="I974" s="65"/>
      <c r="J974" s="65"/>
      <c r="O974" s="54"/>
    </row>
    <row r="975">
      <c r="D975" s="65"/>
      <c r="E975" s="65"/>
      <c r="F975" s="65"/>
      <c r="G975" s="65"/>
      <c r="H975" s="65"/>
      <c r="I975" s="65"/>
      <c r="J975" s="65"/>
      <c r="O975" s="54"/>
    </row>
    <row r="976">
      <c r="D976" s="65"/>
      <c r="E976" s="65"/>
      <c r="F976" s="65"/>
      <c r="G976" s="65"/>
      <c r="H976" s="65"/>
      <c r="I976" s="65"/>
      <c r="J976" s="65"/>
      <c r="O976" s="54"/>
    </row>
    <row r="977">
      <c r="D977" s="65"/>
      <c r="E977" s="65"/>
      <c r="F977" s="65"/>
      <c r="G977" s="65"/>
      <c r="H977" s="65"/>
      <c r="I977" s="65"/>
      <c r="J977" s="65"/>
      <c r="O977" s="54"/>
    </row>
    <row r="978">
      <c r="D978" s="65"/>
      <c r="E978" s="65"/>
      <c r="F978" s="65"/>
      <c r="G978" s="65"/>
      <c r="H978" s="65"/>
      <c r="I978" s="65"/>
      <c r="J978" s="65"/>
      <c r="O978" s="54"/>
    </row>
    <row r="979">
      <c r="D979" s="65"/>
      <c r="E979" s="65"/>
      <c r="F979" s="65"/>
      <c r="G979" s="65"/>
      <c r="H979" s="65"/>
      <c r="I979" s="65"/>
      <c r="J979" s="65"/>
      <c r="O979" s="54"/>
    </row>
    <row r="980">
      <c r="D980" s="65"/>
      <c r="E980" s="65"/>
      <c r="F980" s="65"/>
      <c r="G980" s="65"/>
      <c r="H980" s="65"/>
      <c r="I980" s="65"/>
      <c r="J980" s="65"/>
      <c r="O980" s="54"/>
    </row>
    <row r="981">
      <c r="D981" s="65"/>
      <c r="E981" s="65"/>
      <c r="F981" s="65"/>
      <c r="G981" s="65"/>
      <c r="H981" s="65"/>
      <c r="I981" s="65"/>
      <c r="J981" s="65"/>
      <c r="O981" s="54"/>
    </row>
    <row r="982">
      <c r="D982" s="65"/>
      <c r="E982" s="65"/>
      <c r="F982" s="65"/>
      <c r="G982" s="65"/>
      <c r="H982" s="65"/>
      <c r="I982" s="65"/>
      <c r="J982" s="65"/>
      <c r="O982" s="54"/>
    </row>
    <row r="983">
      <c r="D983" s="65"/>
      <c r="E983" s="65"/>
      <c r="F983" s="65"/>
      <c r="G983" s="65"/>
      <c r="H983" s="65"/>
      <c r="I983" s="65"/>
      <c r="J983" s="65"/>
      <c r="O983" s="54"/>
    </row>
    <row r="984">
      <c r="D984" s="65"/>
      <c r="E984" s="65"/>
      <c r="F984" s="65"/>
      <c r="G984" s="65"/>
      <c r="H984" s="65"/>
      <c r="I984" s="65"/>
      <c r="J984" s="65"/>
      <c r="O984" s="54"/>
    </row>
    <row r="985">
      <c r="D985" s="65"/>
      <c r="E985" s="65"/>
      <c r="F985" s="65"/>
      <c r="G985" s="65"/>
      <c r="H985" s="65"/>
      <c r="I985" s="65"/>
      <c r="J985" s="65"/>
      <c r="O985" s="54"/>
    </row>
    <row r="986">
      <c r="D986" s="65"/>
      <c r="E986" s="65"/>
      <c r="F986" s="65"/>
      <c r="G986" s="65"/>
      <c r="H986" s="65"/>
      <c r="I986" s="65"/>
      <c r="J986" s="65"/>
      <c r="O986" s="54"/>
    </row>
    <row r="987">
      <c r="D987" s="65"/>
      <c r="E987" s="65"/>
      <c r="F987" s="65"/>
      <c r="G987" s="65"/>
      <c r="H987" s="65"/>
      <c r="I987" s="65"/>
      <c r="J987" s="65"/>
      <c r="O987" s="54"/>
    </row>
    <row r="988">
      <c r="D988" s="65"/>
      <c r="E988" s="65"/>
      <c r="F988" s="65"/>
      <c r="G988" s="65"/>
      <c r="H988" s="65"/>
      <c r="I988" s="65"/>
      <c r="J988" s="65"/>
      <c r="O988" s="54"/>
    </row>
    <row r="989">
      <c r="D989" s="65"/>
      <c r="E989" s="65"/>
      <c r="F989" s="65"/>
      <c r="G989" s="65"/>
      <c r="H989" s="65"/>
      <c r="I989" s="65"/>
      <c r="J989" s="65"/>
      <c r="O989" s="54"/>
    </row>
    <row r="990">
      <c r="D990" s="65"/>
      <c r="E990" s="65"/>
      <c r="F990" s="65"/>
      <c r="G990" s="65"/>
      <c r="H990" s="65"/>
      <c r="I990" s="65"/>
      <c r="J990" s="65"/>
      <c r="O990" s="54"/>
    </row>
    <row r="991">
      <c r="D991" s="65"/>
      <c r="E991" s="65"/>
      <c r="F991" s="65"/>
      <c r="G991" s="65"/>
      <c r="H991" s="65"/>
      <c r="I991" s="65"/>
      <c r="J991" s="65"/>
      <c r="O991" s="54"/>
    </row>
    <row r="992">
      <c r="D992" s="65"/>
      <c r="E992" s="65"/>
      <c r="F992" s="65"/>
      <c r="G992" s="65"/>
      <c r="H992" s="65"/>
      <c r="I992" s="65"/>
      <c r="J992" s="65"/>
      <c r="O992" s="54"/>
    </row>
    <row r="993">
      <c r="D993" s="65"/>
      <c r="E993" s="65"/>
      <c r="F993" s="65"/>
      <c r="G993" s="65"/>
      <c r="H993" s="65"/>
      <c r="I993" s="65"/>
      <c r="J993" s="65"/>
      <c r="O993" s="54"/>
    </row>
    <row r="994">
      <c r="D994" s="65"/>
      <c r="E994" s="65"/>
      <c r="F994" s="65"/>
      <c r="G994" s="65"/>
      <c r="H994" s="65"/>
      <c r="I994" s="65"/>
      <c r="J994" s="65"/>
      <c r="O994" s="54"/>
    </row>
  </sheetData>
  <autoFilter ref="$A$2:$O$13"/>
  <hyperlinks>
    <hyperlink r:id="rId2" ref="B8"/>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outlineLevelRow="1"/>
  <cols>
    <col customWidth="1" min="1" max="1" width="35.75"/>
    <col customWidth="1" min="2" max="2" width="40.13"/>
    <col customWidth="1" min="3" max="3" width="30.38"/>
    <col customWidth="1" min="4" max="4" width="29.0"/>
    <col customWidth="1" min="5" max="5" width="35.25"/>
    <col customWidth="1" min="6" max="6" width="18.38"/>
    <col customWidth="1" min="7" max="7" width="18.5"/>
    <col customWidth="1" min="8" max="8" width="20.63"/>
    <col customWidth="1" min="9" max="9" width="44.75"/>
    <col customWidth="1" min="10" max="10" width="40.0"/>
    <col customWidth="1" min="11" max="11" width="25.25"/>
    <col customWidth="1" min="12" max="12" width="24.0"/>
    <col customWidth="1" min="13" max="13" width="14.88"/>
    <col customWidth="1" min="14" max="14" width="9.25"/>
    <col customWidth="1" min="15" max="15" width="19.63"/>
    <col customWidth="1" min="16" max="16" width="11.75"/>
    <col customWidth="1" min="17" max="26" width="10.63"/>
  </cols>
  <sheetData>
    <row r="1" ht="13.5" customHeight="1">
      <c r="A1" s="90" t="s">
        <v>977</v>
      </c>
      <c r="B1" s="2"/>
      <c r="C1" s="160"/>
      <c r="D1" s="160"/>
      <c r="E1" s="2"/>
      <c r="F1" s="161"/>
      <c r="G1" s="162"/>
      <c r="H1" s="160"/>
      <c r="I1" s="160"/>
      <c r="J1" s="160"/>
      <c r="K1" s="160"/>
      <c r="L1" s="160"/>
      <c r="M1" s="160"/>
      <c r="N1" s="160"/>
      <c r="O1" s="160"/>
      <c r="P1" s="160"/>
      <c r="Q1" s="160"/>
      <c r="R1" s="160"/>
      <c r="S1" s="160"/>
      <c r="T1" s="160"/>
      <c r="U1" s="160"/>
      <c r="V1" s="160"/>
      <c r="W1" s="160"/>
      <c r="X1" s="160"/>
      <c r="Y1" s="160"/>
      <c r="Z1" s="160"/>
    </row>
    <row r="2" ht="13.5" customHeight="1">
      <c r="A2" s="8" t="s">
        <v>978</v>
      </c>
      <c r="B2" s="163"/>
      <c r="C2" s="164"/>
      <c r="F2" s="74"/>
      <c r="G2" s="165"/>
      <c r="K2" s="166"/>
      <c r="L2" s="166"/>
    </row>
    <row r="3">
      <c r="A3" s="167" t="s">
        <v>979</v>
      </c>
      <c r="B3" s="167" t="s">
        <v>980</v>
      </c>
      <c r="C3" s="168" t="s">
        <v>981</v>
      </c>
      <c r="D3" s="168" t="s">
        <v>982</v>
      </c>
      <c r="E3" s="168" t="s">
        <v>983</v>
      </c>
      <c r="F3" s="168" t="s">
        <v>984</v>
      </c>
      <c r="G3" s="168" t="s">
        <v>985</v>
      </c>
      <c r="H3" s="168" t="s">
        <v>986</v>
      </c>
      <c r="I3" s="168" t="s">
        <v>987</v>
      </c>
    </row>
    <row r="4">
      <c r="A4" s="169" t="s">
        <v>988</v>
      </c>
      <c r="B4" s="58" t="s">
        <v>989</v>
      </c>
      <c r="C4" s="58" t="s">
        <v>990</v>
      </c>
      <c r="D4" s="58" t="s">
        <v>991</v>
      </c>
      <c r="E4" s="58" t="s">
        <v>992</v>
      </c>
      <c r="F4" s="169" t="s">
        <v>993</v>
      </c>
      <c r="G4" s="58" t="s">
        <v>994</v>
      </c>
      <c r="H4" s="58" t="s">
        <v>995</v>
      </c>
      <c r="I4" s="58" t="s">
        <v>996</v>
      </c>
    </row>
    <row r="5">
      <c r="A5" s="169" t="s">
        <v>997</v>
      </c>
      <c r="B5" s="58" t="s">
        <v>998</v>
      </c>
      <c r="C5" s="58" t="s">
        <v>999</v>
      </c>
      <c r="D5" s="169" t="s">
        <v>1000</v>
      </c>
      <c r="E5" s="58" t="s">
        <v>1001</v>
      </c>
      <c r="F5" s="169" t="s">
        <v>1002</v>
      </c>
      <c r="G5" s="169" t="s">
        <v>1003</v>
      </c>
      <c r="H5" s="58" t="s">
        <v>1004</v>
      </c>
      <c r="I5" s="58" t="s">
        <v>1005</v>
      </c>
    </row>
    <row r="6">
      <c r="A6" s="169" t="s">
        <v>1006</v>
      </c>
      <c r="B6" s="58" t="s">
        <v>1007</v>
      </c>
      <c r="C6" s="58" t="s">
        <v>1008</v>
      </c>
      <c r="D6" s="169" t="s">
        <v>1009</v>
      </c>
      <c r="E6" s="169" t="s">
        <v>1010</v>
      </c>
      <c r="F6" s="58" t="s">
        <v>1011</v>
      </c>
      <c r="G6" s="58" t="s">
        <v>1012</v>
      </c>
      <c r="H6" s="58" t="s">
        <v>1013</v>
      </c>
      <c r="I6" s="58" t="s">
        <v>1014</v>
      </c>
    </row>
    <row r="7">
      <c r="A7" s="169" t="s">
        <v>1015</v>
      </c>
      <c r="B7" s="58" t="s">
        <v>1016</v>
      </c>
      <c r="C7" s="169" t="s">
        <v>1017</v>
      </c>
      <c r="D7" s="169" t="s">
        <v>1018</v>
      </c>
      <c r="E7" s="169" t="s">
        <v>1019</v>
      </c>
      <c r="F7" s="169" t="s">
        <v>1020</v>
      </c>
      <c r="G7" s="169" t="s">
        <v>1021</v>
      </c>
      <c r="H7" s="169" t="s">
        <v>1022</v>
      </c>
      <c r="I7" s="58" t="s">
        <v>1023</v>
      </c>
    </row>
    <row r="8">
      <c r="A8" s="169" t="s">
        <v>1024</v>
      </c>
      <c r="B8" s="58" t="s">
        <v>1025</v>
      </c>
      <c r="C8" s="170" t="s">
        <v>1026</v>
      </c>
      <c r="D8" s="170" t="s">
        <v>1026</v>
      </c>
      <c r="E8" s="170" t="s">
        <v>1026</v>
      </c>
      <c r="F8" s="170" t="s">
        <v>1026</v>
      </c>
      <c r="G8" s="170" t="s">
        <v>1026</v>
      </c>
      <c r="H8" s="170" t="s">
        <v>1026</v>
      </c>
      <c r="I8" s="58" t="s">
        <v>1027</v>
      </c>
    </row>
    <row r="9">
      <c r="A9" s="169" t="s">
        <v>1028</v>
      </c>
      <c r="B9" s="58" t="s">
        <v>1029</v>
      </c>
      <c r="C9" s="169" t="s">
        <v>1030</v>
      </c>
      <c r="D9" s="169" t="s">
        <v>1031</v>
      </c>
      <c r="E9" s="58" t="s">
        <v>1032</v>
      </c>
      <c r="F9" s="169" t="s">
        <v>1033</v>
      </c>
      <c r="G9" s="169" t="s">
        <v>1034</v>
      </c>
      <c r="H9" s="58" t="s">
        <v>1035</v>
      </c>
      <c r="I9" s="58" t="s">
        <v>1036</v>
      </c>
    </row>
    <row r="10">
      <c r="A10" s="169" t="s">
        <v>1037</v>
      </c>
      <c r="B10" s="58" t="s">
        <v>1038</v>
      </c>
      <c r="C10" s="170" t="s">
        <v>1026</v>
      </c>
      <c r="D10" s="170" t="s">
        <v>1026</v>
      </c>
      <c r="E10" s="170" t="s">
        <v>1026</v>
      </c>
      <c r="F10" s="170" t="s">
        <v>1026</v>
      </c>
      <c r="G10" s="170" t="s">
        <v>1026</v>
      </c>
      <c r="H10" s="170" t="s">
        <v>1026</v>
      </c>
      <c r="I10" s="58" t="s">
        <v>1039</v>
      </c>
    </row>
    <row r="11">
      <c r="A11" s="169" t="s">
        <v>1040</v>
      </c>
      <c r="B11" s="58" t="s">
        <v>1041</v>
      </c>
      <c r="C11" s="169" t="s">
        <v>1042</v>
      </c>
      <c r="D11" s="169" t="s">
        <v>1043</v>
      </c>
      <c r="E11" s="169" t="s">
        <v>1044</v>
      </c>
      <c r="F11" s="169" t="s">
        <v>1045</v>
      </c>
      <c r="G11" s="169" t="s">
        <v>1046</v>
      </c>
      <c r="H11" s="169" t="s">
        <v>1047</v>
      </c>
      <c r="I11" s="58" t="s">
        <v>1048</v>
      </c>
    </row>
    <row r="12">
      <c r="A12" s="8" t="s">
        <v>1049</v>
      </c>
      <c r="B12" s="164"/>
      <c r="C12" s="164"/>
    </row>
    <row r="13">
      <c r="A13" s="167" t="s">
        <v>979</v>
      </c>
      <c r="B13" s="167" t="s">
        <v>1050</v>
      </c>
      <c r="C13" s="167" t="s">
        <v>1051</v>
      </c>
      <c r="D13" s="167" t="s">
        <v>1052</v>
      </c>
      <c r="E13" s="167" t="s">
        <v>1053</v>
      </c>
      <c r="F13" s="167" t="s">
        <v>1054</v>
      </c>
      <c r="G13" s="167" t="s">
        <v>1055</v>
      </c>
      <c r="H13" s="167" t="s">
        <v>1056</v>
      </c>
      <c r="I13" s="167" t="s">
        <v>1057</v>
      </c>
    </row>
    <row r="14">
      <c r="A14" s="169" t="s">
        <v>1058</v>
      </c>
      <c r="B14" s="58" t="s">
        <v>1059</v>
      </c>
      <c r="C14" s="58" t="s">
        <v>1060</v>
      </c>
      <c r="D14" s="58" t="s">
        <v>1061</v>
      </c>
      <c r="E14" s="58" t="s">
        <v>1062</v>
      </c>
      <c r="F14" s="58" t="s">
        <v>1063</v>
      </c>
      <c r="G14" s="58" t="s">
        <v>1064</v>
      </c>
      <c r="H14" s="58" t="s">
        <v>1065</v>
      </c>
      <c r="I14" s="169" t="s">
        <v>1066</v>
      </c>
    </row>
    <row r="15">
      <c r="A15" s="169" t="s">
        <v>997</v>
      </c>
      <c r="B15" s="58" t="s">
        <v>1067</v>
      </c>
      <c r="C15" s="58" t="s">
        <v>1068</v>
      </c>
      <c r="D15" s="58" t="s">
        <v>1069</v>
      </c>
      <c r="E15" s="58" t="s">
        <v>1070</v>
      </c>
      <c r="F15" s="58" t="s">
        <v>1071</v>
      </c>
      <c r="G15" s="58" t="s">
        <v>1072</v>
      </c>
      <c r="H15" s="58" t="s">
        <v>1073</v>
      </c>
      <c r="I15" s="58" t="s">
        <v>1074</v>
      </c>
    </row>
    <row r="16">
      <c r="A16" s="169" t="s">
        <v>1075</v>
      </c>
      <c r="B16" s="58" t="s">
        <v>1076</v>
      </c>
      <c r="C16" s="58" t="s">
        <v>1077</v>
      </c>
      <c r="D16" s="169" t="s">
        <v>1078</v>
      </c>
      <c r="E16" s="58" t="s">
        <v>1079</v>
      </c>
      <c r="F16" s="58" t="s">
        <v>1080</v>
      </c>
      <c r="G16" s="58" t="s">
        <v>1081</v>
      </c>
      <c r="H16" s="58" t="s">
        <v>1082</v>
      </c>
      <c r="I16" s="58" t="s">
        <v>1083</v>
      </c>
    </row>
    <row r="17">
      <c r="A17" s="169" t="s">
        <v>1015</v>
      </c>
      <c r="B17" s="58" t="s">
        <v>1084</v>
      </c>
      <c r="C17" s="58" t="s">
        <v>1085</v>
      </c>
      <c r="D17" s="169" t="s">
        <v>1086</v>
      </c>
      <c r="E17" s="58" t="s">
        <v>1087</v>
      </c>
      <c r="F17" s="169" t="s">
        <v>1088</v>
      </c>
      <c r="G17" s="169" t="s">
        <v>1089</v>
      </c>
      <c r="H17" s="169" t="s">
        <v>1090</v>
      </c>
      <c r="I17" s="58" t="s">
        <v>1091</v>
      </c>
    </row>
    <row r="18">
      <c r="A18" s="169" t="s">
        <v>1024</v>
      </c>
      <c r="B18" s="58" t="s">
        <v>1092</v>
      </c>
      <c r="C18" s="171" t="s">
        <v>1093</v>
      </c>
      <c r="D18" s="170" t="s">
        <v>1094</v>
      </c>
      <c r="E18" s="170" t="s">
        <v>1094</v>
      </c>
      <c r="F18" s="170" t="s">
        <v>1094</v>
      </c>
      <c r="G18" s="170" t="s">
        <v>1094</v>
      </c>
      <c r="H18" s="170" t="s">
        <v>1094</v>
      </c>
      <c r="I18" s="58" t="s">
        <v>1095</v>
      </c>
    </row>
    <row r="19">
      <c r="A19" s="169" t="s">
        <v>1096</v>
      </c>
      <c r="B19" s="58" t="s">
        <v>1097</v>
      </c>
      <c r="C19" s="58" t="s">
        <v>1098</v>
      </c>
      <c r="D19" s="58" t="s">
        <v>1099</v>
      </c>
      <c r="E19" s="58" t="s">
        <v>1100</v>
      </c>
      <c r="F19" s="58" t="s">
        <v>1101</v>
      </c>
      <c r="G19" s="58" t="s">
        <v>1102</v>
      </c>
      <c r="H19" s="58" t="s">
        <v>1103</v>
      </c>
      <c r="I19" s="58" t="s">
        <v>1104</v>
      </c>
    </row>
    <row r="20">
      <c r="A20" s="169" t="s">
        <v>1037</v>
      </c>
      <c r="B20" s="58" t="s">
        <v>1105</v>
      </c>
      <c r="C20" s="170" t="s">
        <v>1106</v>
      </c>
      <c r="D20" s="170" t="s">
        <v>1094</v>
      </c>
      <c r="E20" s="170" t="s">
        <v>1094</v>
      </c>
      <c r="F20" s="170" t="s">
        <v>1094</v>
      </c>
      <c r="G20" s="170" t="s">
        <v>1094</v>
      </c>
      <c r="H20" s="170" t="s">
        <v>1094</v>
      </c>
      <c r="I20" s="58" t="s">
        <v>1107</v>
      </c>
    </row>
    <row r="21">
      <c r="A21" s="169" t="s">
        <v>1108</v>
      </c>
      <c r="B21" s="58" t="s">
        <v>1109</v>
      </c>
      <c r="C21" s="169" t="s">
        <v>1110</v>
      </c>
      <c r="D21" s="169" t="s">
        <v>1111</v>
      </c>
      <c r="E21" s="169" t="s">
        <v>1112</v>
      </c>
      <c r="F21" s="169" t="s">
        <v>1113</v>
      </c>
      <c r="G21" s="169" t="s">
        <v>1114</v>
      </c>
      <c r="H21" s="169" t="s">
        <v>1115</v>
      </c>
      <c r="I21" s="58" t="s">
        <v>1116</v>
      </c>
    </row>
    <row r="23">
      <c r="A23" s="108" t="s">
        <v>1117</v>
      </c>
      <c r="B23" s="164"/>
      <c r="C23" s="164"/>
    </row>
    <row r="24">
      <c r="A24" s="167" t="s">
        <v>1118</v>
      </c>
      <c r="B24" s="167" t="s">
        <v>315</v>
      </c>
      <c r="C24" s="167" t="s">
        <v>1119</v>
      </c>
      <c r="D24" s="167" t="s">
        <v>1120</v>
      </c>
      <c r="E24" s="167" t="s">
        <v>1121</v>
      </c>
      <c r="F24" s="120" t="s">
        <v>1122</v>
      </c>
      <c r="J24" s="70"/>
      <c r="K24" s="70"/>
      <c r="L24" s="70"/>
      <c r="M24" s="70"/>
      <c r="N24" s="70"/>
      <c r="O24" s="70"/>
    </row>
    <row r="25">
      <c r="A25" s="169" t="s">
        <v>981</v>
      </c>
      <c r="B25" s="169" t="s">
        <v>1123</v>
      </c>
      <c r="C25" s="169" t="s">
        <v>1124</v>
      </c>
      <c r="D25" s="169" t="s">
        <v>1125</v>
      </c>
      <c r="E25" s="169" t="s">
        <v>1126</v>
      </c>
      <c r="F25" s="143" t="s">
        <v>1127</v>
      </c>
    </row>
    <row r="26">
      <c r="A26" s="169" t="s">
        <v>982</v>
      </c>
      <c r="B26" s="169" t="s">
        <v>1123</v>
      </c>
      <c r="C26" s="169" t="s">
        <v>1128</v>
      </c>
      <c r="D26" s="169" t="s">
        <v>1129</v>
      </c>
      <c r="E26" s="169" t="s">
        <v>1130</v>
      </c>
      <c r="F26" s="48" t="s">
        <v>1131</v>
      </c>
    </row>
    <row r="27">
      <c r="A27" s="169" t="s">
        <v>983</v>
      </c>
      <c r="B27" s="169" t="s">
        <v>1123</v>
      </c>
      <c r="C27" s="169" t="s">
        <v>1132</v>
      </c>
      <c r="D27" s="169" t="s">
        <v>1133</v>
      </c>
      <c r="E27" s="169" t="s">
        <v>1134</v>
      </c>
      <c r="F27" s="143" t="s">
        <v>1135</v>
      </c>
    </row>
    <row r="28">
      <c r="A28" s="169" t="s">
        <v>984</v>
      </c>
      <c r="B28" s="169" t="s">
        <v>1136</v>
      </c>
      <c r="C28" s="169" t="s">
        <v>1137</v>
      </c>
      <c r="D28" s="169" t="s">
        <v>1138</v>
      </c>
      <c r="E28" s="169" t="s">
        <v>1139</v>
      </c>
      <c r="F28" s="143" t="s">
        <v>1140</v>
      </c>
    </row>
    <row r="29">
      <c r="A29" s="169" t="s">
        <v>985</v>
      </c>
      <c r="B29" s="169" t="s">
        <v>1141</v>
      </c>
      <c r="C29" s="169" t="s">
        <v>1142</v>
      </c>
      <c r="D29" s="169" t="s">
        <v>1143</v>
      </c>
      <c r="E29" s="169" t="s">
        <v>1144</v>
      </c>
      <c r="F29" s="143" t="s">
        <v>1145</v>
      </c>
    </row>
    <row r="30">
      <c r="A30" s="169" t="s">
        <v>1146</v>
      </c>
      <c r="B30" s="169" t="s">
        <v>1141</v>
      </c>
      <c r="C30" s="58" t="s">
        <v>1147</v>
      </c>
      <c r="D30" s="169" t="s">
        <v>1148</v>
      </c>
      <c r="E30" s="169" t="s">
        <v>1149</v>
      </c>
      <c r="F30" s="143" t="s">
        <v>1150</v>
      </c>
    </row>
    <row r="32" ht="13.5" customHeight="1">
      <c r="F32" s="74"/>
      <c r="G32" s="165"/>
      <c r="K32" s="54"/>
      <c r="L32" s="54"/>
    </row>
    <row r="33" ht="13.5" customHeight="1">
      <c r="A33" s="172" t="s">
        <v>1151</v>
      </c>
      <c r="B33" s="133" t="s">
        <v>1152</v>
      </c>
      <c r="F33" s="74"/>
      <c r="G33" s="165"/>
      <c r="K33" s="54"/>
      <c r="L33" s="54"/>
    </row>
    <row r="34" ht="13.5" customHeight="1">
      <c r="A34" s="48" t="s">
        <v>1153</v>
      </c>
      <c r="B34" s="48" t="s">
        <v>1154</v>
      </c>
      <c r="F34" s="74"/>
      <c r="G34" s="165"/>
      <c r="K34" s="54"/>
      <c r="L34" s="54"/>
    </row>
    <row r="35" ht="13.5" customHeight="1">
      <c r="A35" s="48" t="s">
        <v>1155</v>
      </c>
      <c r="B35" s="48" t="s">
        <v>1156</v>
      </c>
      <c r="F35" s="74"/>
      <c r="G35" s="165"/>
      <c r="K35" s="54"/>
      <c r="L35" s="54"/>
    </row>
    <row r="36" ht="13.5" customHeight="1">
      <c r="A36" s="48" t="s">
        <v>1157</v>
      </c>
      <c r="B36" s="48" t="s">
        <v>1158</v>
      </c>
      <c r="F36" s="74"/>
      <c r="G36" s="165"/>
      <c r="K36" s="54"/>
      <c r="L36" s="54"/>
    </row>
    <row r="37" ht="13.5" customHeight="1">
      <c r="A37" s="48" t="s">
        <v>1159</v>
      </c>
      <c r="B37" s="48" t="s">
        <v>1160</v>
      </c>
      <c r="F37" s="74"/>
      <c r="G37" s="165"/>
      <c r="K37" s="54"/>
      <c r="L37" s="54"/>
    </row>
    <row r="38" ht="13.5" customHeight="1">
      <c r="A38" s="48" t="s">
        <v>1161</v>
      </c>
      <c r="B38" s="48" t="s">
        <v>1162</v>
      </c>
      <c r="F38" s="74"/>
      <c r="G38" s="165"/>
      <c r="K38" s="54"/>
      <c r="L38" s="54"/>
    </row>
    <row r="39" ht="13.5" customHeight="1">
      <c r="A39" s="48" t="s">
        <v>1163</v>
      </c>
      <c r="B39" s="48" t="s">
        <v>1164</v>
      </c>
      <c r="F39" s="74"/>
      <c r="G39" s="165"/>
      <c r="K39" s="54"/>
      <c r="L39" s="54"/>
    </row>
    <row r="40" ht="13.5" customHeight="1">
      <c r="A40" s="48" t="s">
        <v>1165</v>
      </c>
      <c r="B40" s="48" t="s">
        <v>1166</v>
      </c>
      <c r="F40" s="74"/>
      <c r="G40" s="165"/>
      <c r="K40" s="54"/>
      <c r="L40" s="54"/>
    </row>
    <row r="41">
      <c r="A41" s="48" t="s">
        <v>1167</v>
      </c>
      <c r="B41" s="48" t="s">
        <v>1168</v>
      </c>
      <c r="G41" s="165"/>
    </row>
    <row r="42">
      <c r="A42" s="48" t="s">
        <v>1169</v>
      </c>
      <c r="B42" s="48" t="s">
        <v>1170</v>
      </c>
      <c r="G42" s="165"/>
    </row>
    <row r="43">
      <c r="A43" s="48" t="s">
        <v>1171</v>
      </c>
      <c r="B43" s="48" t="s">
        <v>1172</v>
      </c>
      <c r="G43" s="165"/>
    </row>
    <row r="44">
      <c r="A44" s="48" t="s">
        <v>194</v>
      </c>
      <c r="B44" s="48" t="s">
        <v>1173</v>
      </c>
      <c r="G44" s="165"/>
    </row>
    <row r="45" ht="13.5" customHeight="1">
      <c r="F45" s="74"/>
      <c r="G45" s="165"/>
    </row>
    <row r="46" ht="13.5" customHeight="1">
      <c r="A46" s="167" t="s">
        <v>1118</v>
      </c>
      <c r="B46" s="120" t="s">
        <v>1122</v>
      </c>
      <c r="C46" s="121" t="s">
        <v>340</v>
      </c>
      <c r="F46" s="74"/>
      <c r="G46" s="165"/>
    </row>
    <row r="47" ht="13.5" customHeight="1">
      <c r="A47" s="169" t="s">
        <v>981</v>
      </c>
      <c r="B47" s="48" t="s">
        <v>1174</v>
      </c>
      <c r="F47" s="74"/>
      <c r="G47" s="165"/>
    </row>
    <row r="48" ht="13.5" customHeight="1">
      <c r="A48" s="169" t="s">
        <v>982</v>
      </c>
      <c r="B48" s="48" t="s">
        <v>1175</v>
      </c>
      <c r="F48" s="74"/>
      <c r="G48" s="165"/>
    </row>
    <row r="49" ht="13.5" customHeight="1">
      <c r="A49" s="169" t="s">
        <v>983</v>
      </c>
      <c r="B49" s="48" t="s">
        <v>1176</v>
      </c>
      <c r="F49" s="74"/>
      <c r="G49" s="165"/>
    </row>
    <row r="50" ht="13.5" customHeight="1">
      <c r="A50" s="169" t="s">
        <v>984</v>
      </c>
      <c r="B50" s="48" t="s">
        <v>1177</v>
      </c>
      <c r="F50" s="74"/>
      <c r="G50" s="165"/>
    </row>
    <row r="51" ht="13.5" customHeight="1">
      <c r="A51" s="169" t="s">
        <v>985</v>
      </c>
      <c r="B51" s="48" t="s">
        <v>1178</v>
      </c>
      <c r="F51" s="74"/>
      <c r="G51" s="165"/>
    </row>
    <row r="52" ht="13.5" customHeight="1">
      <c r="A52" s="169" t="s">
        <v>1146</v>
      </c>
      <c r="B52" s="48" t="s">
        <v>1179</v>
      </c>
      <c r="F52" s="74"/>
      <c r="G52" s="165"/>
    </row>
    <row r="53" ht="13.5" customHeight="1">
      <c r="F53" s="74"/>
      <c r="G53" s="165"/>
    </row>
    <row r="54" ht="13.5" customHeight="1">
      <c r="F54" s="74"/>
      <c r="G54" s="165"/>
    </row>
    <row r="55" ht="13.5" hidden="1" customHeight="1" outlineLevel="1">
      <c r="A55" s="133" t="s">
        <v>1180</v>
      </c>
      <c r="B55" s="133" t="s">
        <v>315</v>
      </c>
      <c r="C55" s="168" t="s">
        <v>1181</v>
      </c>
      <c r="D55" s="133" t="s">
        <v>1182</v>
      </c>
      <c r="E55" s="133" t="s">
        <v>1122</v>
      </c>
      <c r="F55" s="173" t="s">
        <v>340</v>
      </c>
      <c r="G55" s="167" t="s">
        <v>1183</v>
      </c>
      <c r="H55" s="167" t="s">
        <v>1184</v>
      </c>
      <c r="I55" s="167" t="s">
        <v>1185</v>
      </c>
      <c r="J55" s="167" t="s">
        <v>947</v>
      </c>
      <c r="K55" s="133" t="s">
        <v>1186</v>
      </c>
      <c r="L55" s="133" t="s">
        <v>1187</v>
      </c>
      <c r="M55" s="133" t="s">
        <v>1188</v>
      </c>
      <c r="N55" s="133" t="s">
        <v>1189</v>
      </c>
      <c r="O55" s="133" t="s">
        <v>1190</v>
      </c>
      <c r="P55" s="133" t="s">
        <v>1191</v>
      </c>
    </row>
    <row r="56" ht="13.5" hidden="1" customHeight="1" outlineLevel="1">
      <c r="A56" s="174" t="s">
        <v>981</v>
      </c>
      <c r="B56" s="175" t="s">
        <v>1192</v>
      </c>
      <c r="C56" s="33" t="s">
        <v>1193</v>
      </c>
      <c r="G56" s="165"/>
      <c r="L56" s="176"/>
      <c r="M56" s="53"/>
      <c r="N56" s="53"/>
      <c r="O56" s="53"/>
      <c r="P56" s="53"/>
    </row>
    <row r="57" ht="13.5" hidden="1" customHeight="1" outlineLevel="1">
      <c r="A57" s="177"/>
      <c r="B57" s="175"/>
      <c r="C57" s="33" t="s">
        <v>1194</v>
      </c>
      <c r="G57" s="165"/>
      <c r="L57" s="176"/>
      <c r="M57" s="53"/>
      <c r="N57" s="53"/>
      <c r="O57" s="53"/>
      <c r="P57" s="53"/>
    </row>
    <row r="58" ht="13.5" hidden="1" customHeight="1" outlineLevel="1">
      <c r="A58" s="177"/>
      <c r="B58" s="175"/>
      <c r="C58" s="33" t="s">
        <v>1195</v>
      </c>
      <c r="G58" s="165"/>
      <c r="L58" s="176"/>
      <c r="M58" s="53"/>
      <c r="N58" s="53"/>
      <c r="O58" s="53"/>
      <c r="P58" s="53"/>
    </row>
    <row r="59" ht="13.5" hidden="1" customHeight="1" outlineLevel="1">
      <c r="A59" s="177"/>
      <c r="B59" s="175"/>
      <c r="C59" s="33" t="s">
        <v>1196</v>
      </c>
      <c r="G59" s="165"/>
      <c r="L59" s="176"/>
      <c r="M59" s="53"/>
      <c r="N59" s="53"/>
      <c r="O59" s="53"/>
      <c r="P59" s="53"/>
    </row>
    <row r="60" ht="13.5" hidden="1" customHeight="1" outlineLevel="1">
      <c r="A60" s="177"/>
      <c r="B60" s="175"/>
      <c r="C60" s="178" t="s">
        <v>1197</v>
      </c>
      <c r="D60" s="48"/>
      <c r="E60" s="179"/>
      <c r="F60" s="178"/>
      <c r="G60" s="180"/>
      <c r="H60" s="181"/>
      <c r="I60" s="182"/>
      <c r="J60" s="183"/>
      <c r="K60" s="184"/>
      <c r="L60" s="176"/>
      <c r="M60" s="53"/>
      <c r="N60" s="53"/>
      <c r="O60" s="53"/>
      <c r="P60" s="53"/>
    </row>
    <row r="61" ht="13.5" hidden="1" customHeight="1" outlineLevel="1">
      <c r="A61" s="177"/>
      <c r="B61" s="175"/>
      <c r="C61" s="178" t="s">
        <v>1198</v>
      </c>
      <c r="D61" s="48"/>
      <c r="E61" s="179"/>
      <c r="F61" s="178"/>
      <c r="G61" s="180"/>
      <c r="H61" s="181"/>
      <c r="I61" s="182"/>
      <c r="J61" s="183"/>
      <c r="K61" s="184"/>
      <c r="L61" s="176"/>
      <c r="M61" s="53"/>
      <c r="N61" s="53"/>
      <c r="O61" s="53"/>
      <c r="P61" s="53"/>
    </row>
    <row r="62" ht="13.5" hidden="1" customHeight="1" outlineLevel="1">
      <c r="A62" s="177"/>
      <c r="B62" s="175"/>
      <c r="C62" s="182" t="s">
        <v>1199</v>
      </c>
      <c r="D62" s="48"/>
      <c r="E62" s="179"/>
      <c r="F62" s="178"/>
      <c r="G62" s="180"/>
      <c r="H62" s="181"/>
      <c r="I62" s="182"/>
      <c r="J62" s="183"/>
      <c r="K62" s="184"/>
      <c r="L62" s="176"/>
      <c r="M62" s="53"/>
      <c r="N62" s="53"/>
      <c r="O62" s="53"/>
      <c r="P62" s="53"/>
    </row>
    <row r="63" ht="13.5" hidden="1" customHeight="1" outlineLevel="1">
      <c r="A63" s="177"/>
      <c r="B63" s="175"/>
      <c r="C63" s="182"/>
      <c r="D63" s="48"/>
      <c r="E63" s="179"/>
      <c r="F63" s="178"/>
      <c r="G63" s="180"/>
      <c r="H63" s="181"/>
      <c r="I63" s="182"/>
      <c r="J63" s="183"/>
      <c r="K63" s="184"/>
      <c r="L63" s="176"/>
      <c r="M63" s="53"/>
      <c r="N63" s="53"/>
      <c r="O63" s="53"/>
      <c r="P63" s="53"/>
    </row>
    <row r="64" ht="13.5" hidden="1" customHeight="1" outlineLevel="1">
      <c r="A64" s="177"/>
      <c r="B64" s="175" t="s">
        <v>1200</v>
      </c>
      <c r="C64" s="178" t="s">
        <v>1201</v>
      </c>
      <c r="D64" s="48" t="s">
        <v>1202</v>
      </c>
      <c r="E64" s="179"/>
      <c r="F64" s="185" t="s">
        <v>1203</v>
      </c>
      <c r="G64" s="180">
        <v>1.0</v>
      </c>
      <c r="H64" s="181" t="s">
        <v>1204</v>
      </c>
      <c r="I64" s="182" t="s">
        <v>1205</v>
      </c>
      <c r="J64" s="183" t="s">
        <v>1206</v>
      </c>
      <c r="K64" s="184" t="s">
        <v>1207</v>
      </c>
      <c r="L64" s="176" t="s">
        <v>1204</v>
      </c>
      <c r="M64" s="53"/>
      <c r="N64" s="53"/>
      <c r="O64" s="53"/>
      <c r="P64" s="53"/>
    </row>
    <row r="65" ht="13.5" hidden="1" customHeight="1" outlineLevel="1">
      <c r="A65" s="177"/>
      <c r="B65" s="175"/>
      <c r="C65" s="181" t="s">
        <v>1208</v>
      </c>
      <c r="D65" s="54"/>
      <c r="E65" s="179"/>
      <c r="F65" s="186"/>
      <c r="G65" s="187">
        <v>2.0</v>
      </c>
      <c r="H65" s="181" t="s">
        <v>1204</v>
      </c>
      <c r="I65" s="182" t="s">
        <v>1205</v>
      </c>
      <c r="J65" s="183" t="s">
        <v>1209</v>
      </c>
      <c r="K65" s="184" t="s">
        <v>1210</v>
      </c>
      <c r="L65" s="188" t="s">
        <v>1211</v>
      </c>
      <c r="M65" s="54"/>
      <c r="N65" s="54"/>
      <c r="O65" s="54"/>
      <c r="P65" s="54"/>
    </row>
    <row r="66" ht="13.5" hidden="1" customHeight="1" outlineLevel="1">
      <c r="A66" s="177"/>
      <c r="B66" s="175"/>
      <c r="C66" s="182" t="s">
        <v>1212</v>
      </c>
      <c r="D66" s="54"/>
      <c r="E66" s="189"/>
      <c r="F66" s="186"/>
      <c r="G66" s="180">
        <v>1.0</v>
      </c>
      <c r="H66" s="182" t="s">
        <v>1213</v>
      </c>
      <c r="I66" s="181" t="s">
        <v>1214</v>
      </c>
      <c r="J66" s="181" t="s">
        <v>1215</v>
      </c>
      <c r="M66" s="54"/>
      <c r="N66" s="54"/>
      <c r="O66" s="54"/>
      <c r="P66" s="54"/>
    </row>
    <row r="67" ht="13.5" hidden="1" customHeight="1" outlineLevel="1">
      <c r="A67" s="190"/>
      <c r="B67" s="191"/>
      <c r="C67" s="181" t="s">
        <v>1216</v>
      </c>
      <c r="D67" s="54"/>
      <c r="E67" s="189"/>
      <c r="F67" s="186"/>
      <c r="G67" s="180">
        <v>1.0</v>
      </c>
      <c r="H67" s="181" t="s">
        <v>1217</v>
      </c>
      <c r="I67" s="181" t="s">
        <v>1214</v>
      </c>
      <c r="J67" s="182" t="s">
        <v>1218</v>
      </c>
      <c r="M67" s="54"/>
      <c r="N67" s="54"/>
      <c r="O67" s="54"/>
      <c r="P67" s="54"/>
    </row>
    <row r="68" ht="13.5" hidden="1" customHeight="1" outlineLevel="1">
      <c r="A68" s="192"/>
      <c r="C68" s="178" t="s">
        <v>1219</v>
      </c>
      <c r="D68" s="54"/>
      <c r="E68" s="189"/>
      <c r="F68" s="186"/>
      <c r="G68" s="187">
        <v>1.0</v>
      </c>
      <c r="H68" s="181"/>
      <c r="I68" s="181"/>
      <c r="J68" s="181"/>
      <c r="M68" s="54"/>
      <c r="N68" s="54"/>
      <c r="O68" s="54"/>
      <c r="P68" s="54"/>
    </row>
    <row r="69" ht="13.5" hidden="1" customHeight="1" outlineLevel="1">
      <c r="A69" s="192"/>
      <c r="C69" s="182" t="s">
        <v>1220</v>
      </c>
      <c r="D69" s="54"/>
      <c r="E69" s="175"/>
      <c r="F69" s="186"/>
      <c r="G69" s="187">
        <v>1.0</v>
      </c>
      <c r="H69" s="181"/>
      <c r="I69" s="181"/>
      <c r="J69" s="181"/>
      <c r="M69" s="54"/>
      <c r="N69" s="54"/>
      <c r="O69" s="54"/>
      <c r="P69" s="54"/>
    </row>
    <row r="70" ht="13.5" hidden="1" customHeight="1" outlineLevel="1">
      <c r="C70" s="181" t="s">
        <v>1221</v>
      </c>
      <c r="D70" s="54"/>
      <c r="E70" s="175"/>
      <c r="F70" s="193"/>
      <c r="G70" s="180">
        <v>1.0</v>
      </c>
      <c r="H70" s="182" t="s">
        <v>1222</v>
      </c>
      <c r="I70" s="182" t="s">
        <v>1205</v>
      </c>
      <c r="J70" s="181" t="s">
        <v>1223</v>
      </c>
      <c r="M70" s="54"/>
      <c r="N70" s="54"/>
      <c r="O70" s="54"/>
      <c r="P70" s="54"/>
    </row>
    <row r="71" ht="13.5" hidden="1" customHeight="1" outlineLevel="1">
      <c r="C71" s="186" t="s">
        <v>1224</v>
      </c>
      <c r="D71" s="54"/>
      <c r="E71" s="175"/>
      <c r="F71" s="193"/>
      <c r="G71" s="180">
        <v>1.0</v>
      </c>
      <c r="H71" s="181" t="s">
        <v>1217</v>
      </c>
      <c r="I71" s="181" t="s">
        <v>1214</v>
      </c>
      <c r="J71" s="181" t="s">
        <v>1225</v>
      </c>
      <c r="M71" s="54"/>
      <c r="N71" s="54"/>
      <c r="O71" s="54"/>
      <c r="P71" s="54"/>
    </row>
    <row r="72" ht="13.5" hidden="1" customHeight="1" outlineLevel="1">
      <c r="C72" s="181" t="s">
        <v>1226</v>
      </c>
      <c r="D72" s="54"/>
      <c r="E72" s="54"/>
      <c r="F72" s="193"/>
      <c r="G72" s="180"/>
      <c r="H72" s="181" t="s">
        <v>1217</v>
      </c>
      <c r="I72" s="181" t="s">
        <v>1227</v>
      </c>
      <c r="J72" s="181" t="s">
        <v>1228</v>
      </c>
      <c r="M72" s="54"/>
      <c r="N72" s="54"/>
      <c r="O72" s="54"/>
      <c r="P72" s="54"/>
    </row>
    <row r="73" ht="13.5" hidden="1" customHeight="1" outlineLevel="1">
      <c r="C73" s="194" t="s">
        <v>1229</v>
      </c>
      <c r="D73" s="54"/>
      <c r="E73" s="54"/>
      <c r="F73" s="193"/>
      <c r="G73" s="180"/>
      <c r="H73" s="181"/>
      <c r="I73" s="181"/>
      <c r="J73" s="181"/>
      <c r="M73" s="54"/>
      <c r="N73" s="54"/>
      <c r="O73" s="54"/>
      <c r="P73" s="54"/>
    </row>
    <row r="74" ht="13.5" hidden="1" customHeight="1" outlineLevel="1">
      <c r="C74" s="181" t="s">
        <v>1230</v>
      </c>
      <c r="D74" s="54"/>
      <c r="E74" s="191"/>
      <c r="F74" s="193"/>
      <c r="G74" s="180">
        <v>1.0</v>
      </c>
      <c r="H74" s="181" t="s">
        <v>1231</v>
      </c>
      <c r="I74" s="182" t="s">
        <v>1205</v>
      </c>
      <c r="J74" s="182" t="s">
        <v>1232</v>
      </c>
      <c r="M74" s="54"/>
      <c r="N74" s="54"/>
      <c r="O74" s="54"/>
      <c r="P74" s="54"/>
    </row>
    <row r="75" ht="13.5" hidden="1" customHeight="1" outlineLevel="1">
      <c r="C75" s="181" t="s">
        <v>1233</v>
      </c>
      <c r="D75" s="54"/>
      <c r="E75" s="191"/>
      <c r="F75" s="193"/>
      <c r="G75" s="187">
        <v>1.0</v>
      </c>
      <c r="H75" s="181" t="s">
        <v>1204</v>
      </c>
      <c r="I75" s="182" t="s">
        <v>1205</v>
      </c>
      <c r="J75" s="181"/>
      <c r="M75" s="54"/>
      <c r="N75" s="54"/>
      <c r="O75" s="54"/>
      <c r="P75" s="54"/>
    </row>
    <row r="76" ht="13.5" hidden="1" customHeight="1" outlineLevel="1">
      <c r="C76" s="181" t="s">
        <v>1234</v>
      </c>
      <c r="D76" s="54"/>
      <c r="E76" s="190"/>
      <c r="F76" s="193"/>
      <c r="G76" s="180">
        <v>1.0</v>
      </c>
      <c r="H76" s="181" t="s">
        <v>1204</v>
      </c>
      <c r="I76" s="182" t="s">
        <v>1205</v>
      </c>
      <c r="J76" s="181"/>
      <c r="M76" s="54"/>
      <c r="N76" s="54"/>
      <c r="O76" s="54"/>
      <c r="P76" s="54"/>
    </row>
    <row r="77" ht="13.5" hidden="1" customHeight="1" outlineLevel="1">
      <c r="C77" s="194" t="s">
        <v>1235</v>
      </c>
      <c r="D77" s="54"/>
      <c r="E77" s="190"/>
      <c r="F77" s="193"/>
      <c r="G77" s="180"/>
      <c r="H77" s="181"/>
      <c r="I77" s="181"/>
      <c r="J77" s="181"/>
      <c r="M77" s="54"/>
      <c r="N77" s="54"/>
      <c r="O77" s="54"/>
      <c r="P77" s="54"/>
    </row>
    <row r="78" ht="13.5" hidden="1" customHeight="1" outlineLevel="1">
      <c r="C78" s="181" t="s">
        <v>13</v>
      </c>
      <c r="D78" s="54"/>
      <c r="E78" s="191"/>
      <c r="F78" s="193"/>
      <c r="G78" s="187">
        <v>2.0</v>
      </c>
      <c r="H78" s="181" t="s">
        <v>1204</v>
      </c>
      <c r="I78" s="182" t="s">
        <v>1205</v>
      </c>
      <c r="J78" s="181" t="s">
        <v>1236</v>
      </c>
      <c r="M78" s="54"/>
      <c r="N78" s="54"/>
      <c r="O78" s="54"/>
      <c r="P78" s="54"/>
    </row>
    <row r="79" ht="13.5" hidden="1" customHeight="1" outlineLevel="1">
      <c r="C79" s="181" t="s">
        <v>1237</v>
      </c>
      <c r="D79" s="54"/>
      <c r="E79" s="191"/>
      <c r="F79" s="193"/>
      <c r="G79" s="180">
        <v>1.0</v>
      </c>
      <c r="H79" s="181" t="s">
        <v>1204</v>
      </c>
      <c r="I79" s="181" t="s">
        <v>1214</v>
      </c>
      <c r="J79" s="181" t="s">
        <v>1238</v>
      </c>
      <c r="M79" s="54"/>
      <c r="N79" s="54"/>
      <c r="O79" s="54"/>
      <c r="P79" s="54"/>
    </row>
    <row r="80" ht="13.5" hidden="1" customHeight="1" outlineLevel="1">
      <c r="C80" s="181" t="s">
        <v>1239</v>
      </c>
      <c r="D80" s="54"/>
      <c r="E80" s="190"/>
      <c r="F80" s="193"/>
      <c r="G80" s="180">
        <v>1.0</v>
      </c>
      <c r="H80" s="181" t="s">
        <v>1204</v>
      </c>
      <c r="I80" s="181" t="s">
        <v>1240</v>
      </c>
      <c r="J80" s="181" t="s">
        <v>1241</v>
      </c>
      <c r="M80" s="54"/>
      <c r="N80" s="54"/>
      <c r="O80" s="54"/>
      <c r="P80" s="54"/>
    </row>
    <row r="81" ht="13.5" hidden="1" customHeight="1" outlineLevel="1">
      <c r="C81" s="181" t="s">
        <v>1242</v>
      </c>
      <c r="D81" s="54"/>
      <c r="E81" s="190"/>
      <c r="F81" s="193"/>
      <c r="G81" s="180">
        <v>1.0</v>
      </c>
      <c r="H81" s="181" t="s">
        <v>1217</v>
      </c>
      <c r="I81" s="181" t="s">
        <v>1240</v>
      </c>
      <c r="J81" s="181" t="s">
        <v>1243</v>
      </c>
      <c r="M81" s="54"/>
      <c r="N81" s="54"/>
      <c r="O81" s="54"/>
      <c r="P81" s="54"/>
    </row>
    <row r="82" ht="13.5" hidden="1" customHeight="1" outlineLevel="1">
      <c r="C82" s="194" t="s">
        <v>1244</v>
      </c>
      <c r="D82" s="54"/>
      <c r="E82" s="191"/>
      <c r="F82" s="193"/>
      <c r="G82" s="180"/>
      <c r="H82" s="181"/>
      <c r="I82" s="181"/>
      <c r="J82" s="181"/>
      <c r="M82" s="54"/>
      <c r="N82" s="54"/>
      <c r="O82" s="54"/>
      <c r="P82" s="54"/>
    </row>
    <row r="83" ht="13.5" hidden="1" customHeight="1" outlineLevel="1">
      <c r="C83" s="181" t="s">
        <v>1245</v>
      </c>
      <c r="D83" s="54"/>
      <c r="E83" s="191"/>
      <c r="F83" s="193"/>
      <c r="G83" s="180">
        <v>1.0</v>
      </c>
      <c r="H83" s="181" t="s">
        <v>1204</v>
      </c>
      <c r="I83" s="182" t="s">
        <v>1205</v>
      </c>
      <c r="J83" s="182" t="s">
        <v>1246</v>
      </c>
      <c r="M83" s="54"/>
      <c r="N83" s="54"/>
      <c r="O83" s="54"/>
      <c r="P83" s="54"/>
    </row>
    <row r="84" ht="13.5" hidden="1" customHeight="1" outlineLevel="1">
      <c r="C84" s="181" t="s">
        <v>210</v>
      </c>
      <c r="D84" s="54"/>
      <c r="E84" s="191"/>
      <c r="F84" s="193"/>
      <c r="G84" s="180">
        <v>2.0</v>
      </c>
      <c r="H84" s="181" t="s">
        <v>1204</v>
      </c>
      <c r="I84" s="182" t="s">
        <v>1205</v>
      </c>
      <c r="J84" s="182" t="s">
        <v>1247</v>
      </c>
      <c r="M84" s="54"/>
      <c r="N84" s="54"/>
      <c r="O84" s="54"/>
      <c r="P84" s="54"/>
    </row>
    <row r="85" ht="13.5" hidden="1" customHeight="1" outlineLevel="1">
      <c r="A85" s="177"/>
      <c r="B85" s="175"/>
      <c r="C85" s="41"/>
      <c r="D85" s="53"/>
      <c r="E85" s="190"/>
      <c r="F85" s="195"/>
      <c r="G85" s="165"/>
      <c r="H85" s="54"/>
      <c r="I85" s="54"/>
      <c r="J85" s="54"/>
      <c r="M85" s="54"/>
      <c r="N85" s="54"/>
      <c r="O85" s="54"/>
      <c r="P85" s="54"/>
    </row>
    <row r="86" ht="13.5" hidden="1" customHeight="1" outlineLevel="1">
      <c r="A86" s="196"/>
      <c r="B86" s="191" t="s">
        <v>1248</v>
      </c>
      <c r="C86" s="41" t="s">
        <v>1249</v>
      </c>
      <c r="D86" s="53" t="s">
        <v>1250</v>
      </c>
      <c r="E86" s="190"/>
      <c r="F86" s="195"/>
      <c r="G86" s="165"/>
      <c r="H86" s="54"/>
      <c r="I86" s="54"/>
      <c r="J86" s="54"/>
      <c r="M86" s="54"/>
      <c r="N86" s="54"/>
      <c r="O86" s="54"/>
      <c r="P86" s="54"/>
    </row>
    <row r="87" ht="13.5" hidden="1" customHeight="1" outlineLevel="1">
      <c r="A87" s="191"/>
      <c r="B87" s="191"/>
      <c r="C87" s="41" t="s">
        <v>1251</v>
      </c>
      <c r="D87" s="54"/>
      <c r="E87" s="190"/>
      <c r="F87" s="197"/>
      <c r="G87" s="165"/>
      <c r="H87" s="54"/>
      <c r="I87" s="54"/>
      <c r="J87" s="54"/>
      <c r="M87" s="54"/>
      <c r="N87" s="54"/>
      <c r="O87" s="54"/>
      <c r="P87" s="54"/>
    </row>
    <row r="88" ht="13.5" hidden="1" customHeight="1" outlineLevel="1">
      <c r="C88" s="54"/>
      <c r="D88" s="54"/>
      <c r="E88" s="191"/>
      <c r="F88" s="195"/>
      <c r="G88" s="165"/>
      <c r="H88" s="54"/>
      <c r="I88" s="54"/>
      <c r="J88" s="54"/>
      <c r="M88" s="54"/>
      <c r="N88" s="54"/>
      <c r="O88" s="54"/>
      <c r="P88" s="54"/>
    </row>
    <row r="89" ht="13.5" hidden="1" customHeight="1" outlineLevel="1">
      <c r="A89" s="198" t="s">
        <v>1252</v>
      </c>
      <c r="B89" s="191" t="s">
        <v>1192</v>
      </c>
      <c r="C89" s="53" t="s">
        <v>1253</v>
      </c>
      <c r="D89" s="53" t="s">
        <v>1254</v>
      </c>
      <c r="E89" s="191"/>
      <c r="F89" s="195"/>
      <c r="G89" s="165"/>
      <c r="H89" s="54"/>
      <c r="I89" s="54"/>
      <c r="J89" s="54"/>
      <c r="K89" s="199" t="s">
        <v>1255</v>
      </c>
      <c r="L89" s="200" t="s">
        <v>1204</v>
      </c>
      <c r="M89" s="54"/>
      <c r="N89" s="54"/>
      <c r="O89" s="54"/>
      <c r="P89" s="54"/>
    </row>
    <row r="90" ht="13.5" hidden="1" customHeight="1" outlineLevel="1">
      <c r="A90" s="196"/>
      <c r="B90" s="191"/>
      <c r="C90" s="53" t="s">
        <v>1256</v>
      </c>
      <c r="D90" s="54"/>
      <c r="E90" s="191"/>
      <c r="F90" s="195"/>
      <c r="G90" s="165"/>
      <c r="H90" s="54"/>
      <c r="I90" s="54"/>
      <c r="J90" s="54"/>
      <c r="K90" s="199" t="s">
        <v>1257</v>
      </c>
      <c r="L90" s="201" t="s">
        <v>1211</v>
      </c>
      <c r="M90" s="54"/>
      <c r="N90" s="54"/>
      <c r="O90" s="54"/>
      <c r="P90" s="54"/>
    </row>
    <row r="91" ht="13.5" hidden="1" customHeight="1" outlineLevel="1">
      <c r="A91" s="196"/>
      <c r="B91" s="191"/>
      <c r="C91" s="53" t="s">
        <v>1258</v>
      </c>
      <c r="D91" s="54"/>
      <c r="E91" s="191"/>
      <c r="F91" s="195"/>
      <c r="G91" s="165"/>
      <c r="H91" s="54"/>
      <c r="I91" s="54"/>
      <c r="J91" s="54"/>
      <c r="K91" s="166"/>
      <c r="L91" s="166"/>
      <c r="M91" s="54"/>
      <c r="N91" s="54"/>
      <c r="O91" s="54"/>
      <c r="P91" s="54"/>
    </row>
    <row r="92" ht="13.5" hidden="1" customHeight="1" outlineLevel="1">
      <c r="A92" s="196"/>
      <c r="B92" s="191"/>
      <c r="C92" s="54"/>
      <c r="D92" s="54"/>
      <c r="E92" s="190"/>
      <c r="F92" s="195"/>
      <c r="G92" s="165"/>
      <c r="H92" s="54"/>
      <c r="I92" s="54"/>
      <c r="J92" s="54"/>
      <c r="K92" s="166"/>
      <c r="L92" s="166"/>
      <c r="M92" s="54"/>
      <c r="N92" s="54"/>
      <c r="O92" s="54"/>
      <c r="P92" s="54"/>
    </row>
    <row r="93" ht="13.5" hidden="1" customHeight="1" outlineLevel="1">
      <c r="A93" s="196"/>
      <c r="B93" s="191" t="s">
        <v>1200</v>
      </c>
      <c r="C93" s="53" t="s">
        <v>1259</v>
      </c>
      <c r="D93" s="53" t="s">
        <v>1260</v>
      </c>
      <c r="E93" s="190"/>
      <c r="F93" s="195"/>
      <c r="G93" s="165"/>
      <c r="H93" s="54"/>
      <c r="I93" s="54"/>
      <c r="J93" s="54"/>
      <c r="K93" s="166"/>
      <c r="L93" s="166"/>
      <c r="M93" s="54"/>
      <c r="N93" s="54"/>
      <c r="O93" s="54"/>
      <c r="P93" s="54"/>
    </row>
    <row r="94" ht="13.5" hidden="1" customHeight="1" outlineLevel="1">
      <c r="A94" s="196"/>
      <c r="B94" s="191"/>
      <c r="C94" s="53" t="s">
        <v>1261</v>
      </c>
      <c r="D94" s="54"/>
      <c r="E94" s="191"/>
      <c r="F94" s="195"/>
      <c r="G94" s="165"/>
      <c r="H94" s="54"/>
      <c r="I94" s="54"/>
      <c r="J94" s="54"/>
      <c r="K94" s="166"/>
      <c r="L94" s="166"/>
      <c r="M94" s="54"/>
      <c r="N94" s="54"/>
      <c r="O94" s="54"/>
      <c r="P94" s="54"/>
    </row>
    <row r="95" ht="13.5" hidden="1" customHeight="1" outlineLevel="1">
      <c r="A95" s="196"/>
      <c r="B95" s="191"/>
      <c r="C95" s="53" t="s">
        <v>1262</v>
      </c>
      <c r="D95" s="54"/>
      <c r="E95" s="191"/>
      <c r="F95" s="195"/>
      <c r="G95" s="165"/>
      <c r="H95" s="54"/>
      <c r="I95" s="54"/>
      <c r="J95" s="54"/>
      <c r="K95" s="166"/>
      <c r="L95" s="166"/>
      <c r="M95" s="54"/>
      <c r="N95" s="54"/>
      <c r="O95" s="54"/>
      <c r="P95" s="54"/>
    </row>
    <row r="96" ht="13.5" hidden="1" customHeight="1" outlineLevel="1">
      <c r="A96" s="54"/>
      <c r="B96" s="191"/>
      <c r="C96" s="53"/>
      <c r="D96" s="53"/>
      <c r="E96" s="191"/>
      <c r="F96" s="195"/>
      <c r="G96" s="165"/>
      <c r="H96" s="54"/>
      <c r="I96" s="54"/>
      <c r="J96" s="54"/>
      <c r="K96" s="166"/>
      <c r="L96" s="166"/>
      <c r="M96" s="54"/>
      <c r="N96" s="54"/>
      <c r="O96" s="54"/>
      <c r="P96" s="54"/>
    </row>
    <row r="97" ht="13.5" hidden="1" customHeight="1" outlineLevel="1">
      <c r="A97" s="54"/>
      <c r="B97" s="191" t="s">
        <v>1248</v>
      </c>
      <c r="C97" s="53" t="s">
        <v>1263</v>
      </c>
      <c r="D97" s="53" t="s">
        <v>1264</v>
      </c>
      <c r="E97" s="191"/>
      <c r="F97" s="195"/>
      <c r="G97" s="165"/>
      <c r="H97" s="54"/>
      <c r="I97" s="54"/>
      <c r="J97" s="54"/>
      <c r="K97" s="166"/>
      <c r="L97" s="166"/>
      <c r="M97" s="54"/>
      <c r="N97" s="54"/>
      <c r="O97" s="54"/>
      <c r="P97" s="54"/>
    </row>
    <row r="98" ht="13.5" hidden="1" customHeight="1" outlineLevel="1">
      <c r="A98" s="175"/>
      <c r="B98" s="54"/>
      <c r="C98" s="53" t="s">
        <v>1265</v>
      </c>
      <c r="D98" s="54"/>
      <c r="E98" s="191"/>
      <c r="F98" s="195"/>
      <c r="G98" s="165"/>
      <c r="H98" s="54"/>
      <c r="I98" s="54"/>
      <c r="J98" s="54"/>
      <c r="K98" s="166"/>
      <c r="L98" s="166"/>
      <c r="M98" s="54"/>
      <c r="N98" s="54"/>
      <c r="O98" s="54"/>
      <c r="P98" s="54"/>
    </row>
    <row r="99" ht="13.5" hidden="1" customHeight="1" outlineLevel="1">
      <c r="A99" s="175"/>
      <c r="B99" s="54"/>
      <c r="C99" s="54"/>
      <c r="D99" s="54"/>
      <c r="E99" s="191"/>
      <c r="F99" s="195"/>
      <c r="G99" s="165"/>
      <c r="H99" s="54"/>
      <c r="I99" s="54"/>
      <c r="J99" s="54"/>
      <c r="K99" s="166"/>
      <c r="L99" s="166"/>
      <c r="M99" s="54"/>
      <c r="N99" s="54"/>
      <c r="O99" s="54"/>
      <c r="P99" s="54"/>
    </row>
    <row r="100" ht="13.5" hidden="1" customHeight="1" outlineLevel="1">
      <c r="A100" s="198" t="s">
        <v>983</v>
      </c>
      <c r="B100" s="191" t="s">
        <v>1192</v>
      </c>
      <c r="C100" s="53" t="s">
        <v>1266</v>
      </c>
      <c r="D100" s="53" t="s">
        <v>1267</v>
      </c>
      <c r="E100" s="53"/>
      <c r="F100" s="202"/>
      <c r="G100" s="165"/>
      <c r="H100" s="54"/>
      <c r="I100" s="54"/>
      <c r="J100" s="54"/>
      <c r="K100" s="184" t="s">
        <v>1268</v>
      </c>
      <c r="L100" s="188" t="s">
        <v>1211</v>
      </c>
      <c r="M100" s="54"/>
      <c r="N100" s="54"/>
      <c r="O100" s="54"/>
      <c r="P100" s="54"/>
    </row>
    <row r="101" ht="13.5" hidden="1" customHeight="1" outlineLevel="1">
      <c r="A101" s="54"/>
      <c r="B101" s="53"/>
      <c r="C101" s="53" t="s">
        <v>1269</v>
      </c>
      <c r="D101" s="54"/>
      <c r="E101" s="54"/>
      <c r="F101" s="202"/>
      <c r="G101" s="165"/>
      <c r="H101" s="54"/>
      <c r="I101" s="54"/>
      <c r="J101" s="54"/>
      <c r="K101" s="203"/>
      <c r="L101" s="33"/>
      <c r="M101" s="54"/>
      <c r="N101" s="54"/>
      <c r="O101" s="54"/>
      <c r="P101" s="54"/>
    </row>
    <row r="102" ht="13.5" hidden="1" customHeight="1" outlineLevel="1">
      <c r="A102" s="177"/>
      <c r="B102" s="53"/>
      <c r="C102" s="53" t="s">
        <v>1270</v>
      </c>
      <c r="D102" s="54"/>
      <c r="E102" s="54"/>
      <c r="F102" s="202"/>
      <c r="G102" s="165"/>
      <c r="H102" s="54"/>
      <c r="I102" s="54"/>
      <c r="J102" s="54"/>
      <c r="K102" s="166"/>
      <c r="L102" s="166"/>
      <c r="M102" s="54"/>
      <c r="N102" s="54"/>
      <c r="O102" s="54"/>
      <c r="P102" s="54"/>
    </row>
    <row r="103" ht="13.5" hidden="1" customHeight="1" outlineLevel="1">
      <c r="A103" s="196"/>
      <c r="B103" s="191" t="s">
        <v>1200</v>
      </c>
      <c r="C103" s="53" t="s">
        <v>1271</v>
      </c>
      <c r="D103" s="54"/>
      <c r="E103" s="54"/>
      <c r="F103" s="202"/>
      <c r="G103" s="165"/>
      <c r="H103" s="54"/>
      <c r="I103" s="54"/>
      <c r="J103" s="54"/>
      <c r="K103" s="166"/>
      <c r="L103" s="166"/>
      <c r="M103" s="54"/>
      <c r="N103" s="54"/>
      <c r="O103" s="54"/>
      <c r="P103" s="54"/>
    </row>
    <row r="104" ht="13.5" hidden="1" customHeight="1" outlineLevel="1">
      <c r="A104" s="177"/>
      <c r="B104" s="53"/>
      <c r="C104" s="53" t="s">
        <v>1272</v>
      </c>
      <c r="D104" s="54"/>
      <c r="E104" s="54"/>
      <c r="F104" s="202"/>
      <c r="G104" s="165"/>
      <c r="H104" s="54"/>
      <c r="I104" s="54"/>
      <c r="J104" s="54"/>
      <c r="K104" s="166"/>
      <c r="L104" s="166"/>
      <c r="M104" s="54"/>
      <c r="N104" s="54"/>
      <c r="O104" s="54"/>
      <c r="P104" s="54"/>
    </row>
    <row r="105" ht="13.5" hidden="1" customHeight="1" outlineLevel="1">
      <c r="A105" s="177"/>
      <c r="B105" s="53"/>
      <c r="C105" s="53" t="s">
        <v>1273</v>
      </c>
      <c r="D105" s="54"/>
      <c r="E105" s="54"/>
      <c r="F105" s="202"/>
      <c r="G105" s="165"/>
      <c r="H105" s="54"/>
      <c r="I105" s="54"/>
      <c r="J105" s="54"/>
      <c r="K105" s="166"/>
      <c r="L105" s="166"/>
      <c r="M105" s="54"/>
      <c r="N105" s="54"/>
      <c r="O105" s="54"/>
      <c r="P105" s="54"/>
    </row>
    <row r="106" ht="13.5" hidden="1" customHeight="1" outlineLevel="1">
      <c r="A106" s="177"/>
      <c r="B106" s="53" t="s">
        <v>1274</v>
      </c>
      <c r="C106" s="53" t="s">
        <v>1275</v>
      </c>
      <c r="D106" s="53" t="s">
        <v>1276</v>
      </c>
      <c r="E106" s="54"/>
      <c r="F106" s="202"/>
      <c r="G106" s="165"/>
      <c r="H106" s="54"/>
      <c r="I106" s="54"/>
      <c r="J106" s="54"/>
      <c r="K106" s="166"/>
      <c r="L106" s="166"/>
      <c r="M106" s="54"/>
      <c r="N106" s="54"/>
      <c r="O106" s="54"/>
      <c r="P106" s="54"/>
    </row>
    <row r="107" ht="13.5" hidden="1" customHeight="1" outlineLevel="1">
      <c r="A107" s="177"/>
      <c r="B107" s="54"/>
      <c r="C107" s="53" t="s">
        <v>1277</v>
      </c>
      <c r="D107" s="54"/>
      <c r="E107" s="54"/>
      <c r="F107" s="202"/>
      <c r="G107" s="165"/>
      <c r="H107" s="54"/>
      <c r="I107" s="54"/>
      <c r="J107" s="54"/>
      <c r="K107" s="166"/>
      <c r="L107" s="166"/>
      <c r="M107" s="54"/>
      <c r="N107" s="54"/>
      <c r="O107" s="54"/>
      <c r="P107" s="54"/>
    </row>
    <row r="108" ht="13.5" hidden="1" customHeight="1" outlineLevel="1">
      <c r="A108" s="177"/>
      <c r="B108" s="54"/>
      <c r="C108" s="53" t="s">
        <v>1278</v>
      </c>
      <c r="D108" s="54"/>
      <c r="E108" s="54"/>
      <c r="F108" s="202"/>
      <c r="G108" s="165"/>
      <c r="H108" s="54"/>
      <c r="I108" s="54"/>
      <c r="J108" s="54"/>
      <c r="K108" s="166"/>
      <c r="L108" s="166"/>
      <c r="M108" s="54"/>
      <c r="N108" s="54"/>
      <c r="O108" s="54"/>
      <c r="P108" s="54"/>
    </row>
    <row r="109" ht="13.5" hidden="1" customHeight="1" outlineLevel="1">
      <c r="A109" s="174"/>
      <c r="B109" s="175"/>
      <c r="C109" s="53"/>
      <c r="D109" s="53"/>
      <c r="E109" s="54"/>
      <c r="F109" s="202"/>
      <c r="G109" s="165"/>
      <c r="H109" s="54"/>
      <c r="I109" s="54"/>
      <c r="J109" s="54"/>
      <c r="K109" s="166"/>
      <c r="L109" s="166"/>
      <c r="M109" s="54"/>
      <c r="N109" s="54"/>
      <c r="O109" s="54"/>
      <c r="P109" s="54"/>
    </row>
    <row r="110" ht="13.5" hidden="1" customHeight="1" outlineLevel="1">
      <c r="A110" s="198" t="s">
        <v>985</v>
      </c>
      <c r="B110" s="191" t="s">
        <v>1192</v>
      </c>
      <c r="C110" s="53" t="s">
        <v>1279</v>
      </c>
      <c r="D110" s="53" t="s">
        <v>1280</v>
      </c>
      <c r="E110" s="54"/>
      <c r="F110" s="202"/>
      <c r="G110" s="165"/>
      <c r="H110" s="54"/>
      <c r="I110" s="54"/>
      <c r="J110" s="54"/>
      <c r="K110" s="166"/>
      <c r="L110" s="166"/>
      <c r="M110" s="54"/>
      <c r="N110" s="54"/>
      <c r="O110" s="54"/>
      <c r="P110" s="54"/>
    </row>
    <row r="111" ht="13.5" hidden="1" customHeight="1" outlineLevel="1">
      <c r="A111" s="196"/>
      <c r="B111" s="54"/>
      <c r="C111" s="53" t="s">
        <v>1281</v>
      </c>
      <c r="D111" s="54"/>
      <c r="E111" s="54"/>
      <c r="F111" s="202"/>
      <c r="G111" s="165"/>
      <c r="H111" s="54"/>
      <c r="I111" s="54"/>
      <c r="J111" s="54"/>
      <c r="K111" s="166"/>
      <c r="L111" s="166"/>
      <c r="M111" s="54"/>
      <c r="N111" s="54"/>
      <c r="O111" s="54"/>
      <c r="P111" s="54"/>
    </row>
    <row r="112" ht="13.5" hidden="1" customHeight="1" outlineLevel="1">
      <c r="A112" s="198"/>
      <c r="B112" s="175"/>
      <c r="C112" s="53" t="s">
        <v>1282</v>
      </c>
      <c r="D112" s="54"/>
      <c r="E112" s="54"/>
      <c r="F112" s="202"/>
      <c r="G112" s="165"/>
      <c r="H112" s="54"/>
      <c r="I112" s="54"/>
      <c r="J112" s="54"/>
      <c r="K112" s="166"/>
      <c r="L112" s="166"/>
      <c r="M112" s="54"/>
      <c r="N112" s="54"/>
      <c r="O112" s="54"/>
      <c r="P112" s="54"/>
    </row>
    <row r="113" ht="13.5" hidden="1" customHeight="1" outlineLevel="1">
      <c r="A113" s="198"/>
      <c r="B113" s="175"/>
      <c r="C113" s="5"/>
      <c r="D113" s="54"/>
      <c r="E113" s="54"/>
      <c r="F113" s="202"/>
      <c r="G113" s="165"/>
      <c r="H113" s="54"/>
      <c r="I113" s="54"/>
      <c r="J113" s="54"/>
      <c r="K113" s="166"/>
      <c r="L113" s="166"/>
      <c r="M113" s="54"/>
      <c r="N113" s="54"/>
      <c r="O113" s="54"/>
      <c r="P113" s="54"/>
    </row>
    <row r="114" ht="13.5" hidden="1" customHeight="1" outlineLevel="1">
      <c r="A114" s="198"/>
      <c r="B114" s="191" t="s">
        <v>1200</v>
      </c>
      <c r="C114" s="5" t="s">
        <v>1283</v>
      </c>
      <c r="D114" s="53" t="s">
        <v>1284</v>
      </c>
      <c r="E114" s="54"/>
      <c r="F114" s="202"/>
      <c r="G114" s="165"/>
      <c r="H114" s="54"/>
      <c r="I114" s="54"/>
      <c r="J114" s="54"/>
      <c r="K114" s="166"/>
      <c r="L114" s="166"/>
      <c r="M114" s="54"/>
      <c r="N114" s="54"/>
      <c r="O114" s="54"/>
      <c r="P114" s="54"/>
    </row>
    <row r="115" ht="13.5" hidden="1" customHeight="1" outlineLevel="1">
      <c r="A115" s="198"/>
      <c r="B115" s="191"/>
      <c r="C115" s="53" t="s">
        <v>1285</v>
      </c>
      <c r="D115" s="54"/>
      <c r="E115" s="54"/>
      <c r="F115" s="202"/>
      <c r="G115" s="165"/>
      <c r="H115" s="54"/>
      <c r="I115" s="54"/>
      <c r="J115" s="54"/>
      <c r="K115" s="166"/>
      <c r="L115" s="166"/>
      <c r="M115" s="54"/>
      <c r="N115" s="54"/>
      <c r="O115" s="54"/>
      <c r="P115" s="54"/>
    </row>
    <row r="116" ht="13.5" hidden="1" customHeight="1" outlineLevel="1">
      <c r="A116" s="198"/>
      <c r="B116" s="191"/>
      <c r="C116" s="53" t="s">
        <v>1286</v>
      </c>
      <c r="D116" s="54"/>
      <c r="E116" s="54"/>
      <c r="F116" s="202"/>
      <c r="G116" s="165"/>
      <c r="H116" s="54"/>
      <c r="I116" s="54"/>
      <c r="J116" s="54"/>
      <c r="K116" s="166"/>
      <c r="L116" s="166"/>
      <c r="M116" s="54"/>
      <c r="N116" s="54"/>
      <c r="O116" s="54"/>
      <c r="P116" s="54"/>
    </row>
    <row r="117" ht="13.5" hidden="1" customHeight="1" outlineLevel="1">
      <c r="A117" s="198"/>
      <c r="B117" s="191"/>
      <c r="C117" s="54"/>
      <c r="D117" s="54"/>
      <c r="E117" s="54"/>
      <c r="F117" s="202"/>
      <c r="G117" s="165"/>
      <c r="H117" s="54"/>
      <c r="I117" s="54"/>
      <c r="J117" s="54"/>
      <c r="K117" s="166"/>
      <c r="L117" s="166"/>
      <c r="M117" s="54"/>
      <c r="N117" s="54"/>
      <c r="O117" s="54"/>
      <c r="P117" s="54"/>
    </row>
    <row r="118" ht="13.5" hidden="1" customHeight="1" outlineLevel="1">
      <c r="A118" s="198"/>
      <c r="B118" s="191"/>
      <c r="C118" s="54"/>
      <c r="D118" s="54"/>
      <c r="E118" s="54"/>
      <c r="F118" s="202"/>
      <c r="G118" s="165"/>
      <c r="H118" s="54"/>
      <c r="I118" s="54"/>
      <c r="J118" s="54"/>
      <c r="K118" s="166"/>
      <c r="L118" s="166"/>
      <c r="M118" s="54"/>
      <c r="N118" s="54"/>
      <c r="O118" s="54"/>
      <c r="P118" s="54"/>
    </row>
    <row r="119" ht="13.5" hidden="1" customHeight="1" outlineLevel="1">
      <c r="A119" s="198" t="s">
        <v>986</v>
      </c>
      <c r="B119" s="191" t="s">
        <v>1192</v>
      </c>
      <c r="C119" s="53" t="s">
        <v>1287</v>
      </c>
      <c r="D119" s="53" t="s">
        <v>1288</v>
      </c>
      <c r="E119" s="54"/>
      <c r="F119" s="202"/>
      <c r="G119" s="165"/>
      <c r="H119" s="54"/>
      <c r="I119" s="54"/>
      <c r="J119" s="54"/>
      <c r="K119" s="166"/>
      <c r="L119" s="166"/>
      <c r="M119" s="54"/>
      <c r="N119" s="54"/>
      <c r="O119" s="54"/>
      <c r="P119" s="54"/>
    </row>
    <row r="120" ht="13.5" hidden="1" customHeight="1" outlineLevel="1">
      <c r="A120" s="204"/>
      <c r="B120" s="191"/>
      <c r="C120" s="53" t="s">
        <v>1289</v>
      </c>
      <c r="D120" s="54"/>
      <c r="E120" s="54"/>
      <c r="F120" s="202"/>
      <c r="G120" s="165"/>
      <c r="H120" s="54"/>
      <c r="I120" s="54"/>
      <c r="J120" s="54"/>
      <c r="K120" s="166"/>
      <c r="L120" s="166"/>
      <c r="M120" s="54"/>
      <c r="N120" s="54"/>
      <c r="O120" s="54"/>
      <c r="P120" s="54"/>
    </row>
    <row r="121" ht="13.5" hidden="1" customHeight="1" outlineLevel="1">
      <c r="A121" s="204"/>
      <c r="B121" s="191"/>
      <c r="C121" s="53" t="s">
        <v>1290</v>
      </c>
      <c r="D121" s="54"/>
      <c r="E121" s="54"/>
      <c r="F121" s="202"/>
      <c r="G121" s="165"/>
      <c r="H121" s="54"/>
      <c r="I121" s="54"/>
      <c r="J121" s="54"/>
      <c r="K121" s="166"/>
      <c r="L121" s="166"/>
      <c r="M121" s="54"/>
      <c r="N121" s="54"/>
      <c r="O121" s="54"/>
      <c r="P121" s="54"/>
    </row>
    <row r="122" ht="13.5" hidden="1" customHeight="1" outlineLevel="1">
      <c r="A122" s="204"/>
      <c r="B122" s="191"/>
      <c r="C122" s="54"/>
      <c r="D122" s="54"/>
      <c r="E122" s="54"/>
      <c r="F122" s="202"/>
      <c r="G122" s="165"/>
      <c r="H122" s="54"/>
      <c r="I122" s="54"/>
      <c r="J122" s="54"/>
      <c r="K122" s="166"/>
      <c r="L122" s="166"/>
      <c r="M122" s="54"/>
      <c r="N122" s="54"/>
      <c r="O122" s="54"/>
      <c r="P122" s="54"/>
    </row>
    <row r="123" ht="13.5" hidden="1" customHeight="1" outlineLevel="1">
      <c r="A123" s="204"/>
      <c r="B123" s="190" t="s">
        <v>1274</v>
      </c>
      <c r="C123" s="53" t="s">
        <v>1291</v>
      </c>
      <c r="D123" s="53" t="s">
        <v>1292</v>
      </c>
      <c r="E123" s="54"/>
      <c r="F123" s="202"/>
      <c r="G123" s="165"/>
      <c r="H123" s="54"/>
      <c r="I123" s="54"/>
      <c r="J123" s="54"/>
      <c r="K123" s="166"/>
      <c r="L123" s="166"/>
      <c r="M123" s="54"/>
      <c r="N123" s="54"/>
      <c r="O123" s="54"/>
      <c r="P123" s="54"/>
    </row>
    <row r="124" ht="13.5" hidden="1" customHeight="1" outlineLevel="1">
      <c r="A124" s="198"/>
      <c r="B124" s="191"/>
      <c r="C124" s="53" t="s">
        <v>1293</v>
      </c>
      <c r="D124" s="54"/>
      <c r="E124" s="54"/>
      <c r="F124" s="202"/>
      <c r="G124" s="165"/>
      <c r="H124" s="54"/>
      <c r="I124" s="54"/>
      <c r="J124" s="54"/>
      <c r="K124" s="166"/>
      <c r="L124" s="166"/>
      <c r="M124" s="54"/>
      <c r="N124" s="54"/>
      <c r="O124" s="54"/>
      <c r="P124" s="54"/>
    </row>
    <row r="125" ht="13.5" hidden="1" customHeight="1" outlineLevel="1">
      <c r="A125" s="198"/>
      <c r="B125" s="191"/>
      <c r="C125" s="5" t="s">
        <v>1294</v>
      </c>
      <c r="F125" s="74"/>
      <c r="G125" s="165"/>
      <c r="K125" s="166"/>
      <c r="L125" s="166"/>
    </row>
    <row r="126" ht="13.5" hidden="1" customHeight="1" outlineLevel="1">
      <c r="A126" s="198" t="s">
        <v>982</v>
      </c>
      <c r="B126" s="191" t="s">
        <v>1192</v>
      </c>
      <c r="C126" s="5" t="s">
        <v>1295</v>
      </c>
      <c r="F126" s="74"/>
      <c r="G126" s="165"/>
      <c r="K126" s="166"/>
      <c r="L126" s="166"/>
    </row>
    <row r="127" ht="13.5" hidden="1" customHeight="1" outlineLevel="1">
      <c r="A127" s="196"/>
      <c r="B127" s="191"/>
      <c r="C127" s="69" t="s">
        <v>1296</v>
      </c>
      <c r="F127" s="74"/>
      <c r="G127" s="165"/>
      <c r="K127" s="166"/>
      <c r="L127" s="166"/>
    </row>
    <row r="128" ht="13.5" hidden="1" customHeight="1" outlineLevel="1">
      <c r="A128" s="196"/>
      <c r="B128" s="191"/>
      <c r="C128" s="5" t="s">
        <v>1297</v>
      </c>
      <c r="F128" s="74"/>
      <c r="G128" s="165"/>
      <c r="K128" s="166"/>
      <c r="L128" s="166"/>
    </row>
    <row r="129" ht="13.5" hidden="1" customHeight="1" outlineLevel="1">
      <c r="A129" s="196"/>
      <c r="B129" s="191"/>
      <c r="C129" s="5" t="s">
        <v>1273</v>
      </c>
      <c r="F129" s="74"/>
      <c r="G129" s="165"/>
      <c r="K129" s="166"/>
      <c r="L129" s="166"/>
    </row>
    <row r="130" ht="13.5" hidden="1" customHeight="1" outlineLevel="1">
      <c r="A130" s="196"/>
      <c r="B130" s="191" t="s">
        <v>1200</v>
      </c>
      <c r="C130" s="5" t="s">
        <v>1298</v>
      </c>
      <c r="D130" s="5" t="s">
        <v>1299</v>
      </c>
      <c r="F130" s="74"/>
      <c r="G130" s="165"/>
      <c r="K130" s="166"/>
      <c r="L130" s="166"/>
    </row>
    <row r="131" ht="13.5" hidden="1" customHeight="1" outlineLevel="1">
      <c r="A131" s="198"/>
      <c r="B131" s="191"/>
      <c r="C131" s="5" t="s">
        <v>1300</v>
      </c>
      <c r="F131" s="74"/>
      <c r="G131" s="165"/>
      <c r="K131" s="166"/>
      <c r="L131" s="166"/>
    </row>
    <row r="132" ht="13.5" hidden="1" customHeight="1" outlineLevel="1">
      <c r="A132" s="198"/>
      <c r="B132" s="191"/>
      <c r="C132" s="5" t="s">
        <v>1301</v>
      </c>
      <c r="F132" s="74"/>
      <c r="G132" s="165"/>
      <c r="K132" s="166"/>
      <c r="L132" s="166"/>
    </row>
    <row r="133" ht="13.5" hidden="1" customHeight="1" outlineLevel="1">
      <c r="A133" s="198"/>
      <c r="B133" s="191"/>
      <c r="C133" s="5" t="s">
        <v>1302</v>
      </c>
      <c r="F133" s="74"/>
      <c r="G133" s="165"/>
      <c r="K133" s="166"/>
      <c r="L133" s="166"/>
    </row>
    <row r="134" ht="13.5" hidden="1" customHeight="1" outlineLevel="1">
      <c r="A134" s="198" t="s">
        <v>1303</v>
      </c>
      <c r="B134" s="191" t="s">
        <v>1192</v>
      </c>
      <c r="C134" s="53" t="s">
        <v>1304</v>
      </c>
      <c r="D134" s="48" t="s">
        <v>1305</v>
      </c>
      <c r="F134" s="74"/>
      <c r="G134" s="165"/>
      <c r="K134" s="184" t="s">
        <v>1306</v>
      </c>
      <c r="L134" s="166"/>
    </row>
    <row r="135" ht="13.5" hidden="1" customHeight="1" outlineLevel="1">
      <c r="A135" s="191"/>
      <c r="B135" s="191"/>
      <c r="C135" s="53" t="s">
        <v>1307</v>
      </c>
      <c r="D135" s="54"/>
      <c r="F135" s="74"/>
      <c r="G135" s="165"/>
      <c r="K135" s="166"/>
      <c r="L135" s="166"/>
    </row>
    <row r="136" ht="13.5" hidden="1" customHeight="1" outlineLevel="1">
      <c r="A136" s="54"/>
      <c r="B136" s="54"/>
      <c r="C136" s="53" t="s">
        <v>1308</v>
      </c>
      <c r="D136" s="54"/>
      <c r="F136" s="74"/>
      <c r="G136" s="165"/>
      <c r="K136" s="166"/>
      <c r="L136" s="166"/>
    </row>
    <row r="137" ht="13.5" hidden="1" customHeight="1" outlineLevel="1">
      <c r="A137" s="54"/>
      <c r="B137" s="191"/>
      <c r="C137" s="53" t="s">
        <v>1309</v>
      </c>
      <c r="D137" s="54"/>
      <c r="F137" s="74"/>
      <c r="G137" s="165"/>
      <c r="K137" s="166"/>
      <c r="L137" s="166"/>
    </row>
    <row r="138" ht="13.5" hidden="1" customHeight="1" outlineLevel="1">
      <c r="A138" s="54"/>
      <c r="B138" s="190"/>
      <c r="C138" s="53" t="s">
        <v>1270</v>
      </c>
      <c r="D138" s="54"/>
      <c r="F138" s="74"/>
      <c r="G138" s="165"/>
      <c r="K138" s="166"/>
      <c r="L138" s="166"/>
    </row>
    <row r="139" ht="13.5" hidden="1" customHeight="1" outlineLevel="1">
      <c r="A139" s="54"/>
      <c r="B139" s="54"/>
      <c r="C139" s="53" t="s">
        <v>1310</v>
      </c>
      <c r="D139" s="54"/>
      <c r="F139" s="74"/>
      <c r="G139" s="165"/>
      <c r="K139" s="166"/>
      <c r="L139" s="166"/>
    </row>
    <row r="140" ht="13.5" customHeight="1" collapsed="1">
      <c r="F140" s="74"/>
      <c r="G140" s="165"/>
    </row>
    <row r="141" ht="13.5" customHeight="1">
      <c r="F141" s="74"/>
      <c r="G141" s="165"/>
    </row>
    <row r="142" ht="13.5" customHeight="1">
      <c r="A142" s="61" t="s">
        <v>947</v>
      </c>
      <c r="B142" s="54"/>
      <c r="F142" s="74"/>
      <c r="G142" s="165"/>
      <c r="L142" s="166"/>
    </row>
    <row r="143" ht="13.5" customHeight="1">
      <c r="A143" s="53" t="s">
        <v>1311</v>
      </c>
      <c r="B143" s="54"/>
      <c r="F143" s="74"/>
      <c r="G143" s="165"/>
      <c r="K143" s="54"/>
      <c r="L143" s="54"/>
    </row>
    <row r="144" ht="13.5" customHeight="1">
      <c r="A144" s="53" t="s">
        <v>1312</v>
      </c>
      <c r="B144" s="54"/>
      <c r="F144" s="74"/>
      <c r="G144" s="165"/>
      <c r="K144" s="54"/>
      <c r="L144" s="54"/>
    </row>
    <row r="145" ht="13.5" customHeight="1">
      <c r="A145" s="205" t="s">
        <v>1313</v>
      </c>
      <c r="B145" s="54"/>
      <c r="F145" s="74"/>
      <c r="G145" s="165"/>
      <c r="K145" s="54"/>
      <c r="L145" s="54"/>
    </row>
    <row r="146" ht="13.5" customHeight="1">
      <c r="A146" s="53" t="s">
        <v>1314</v>
      </c>
      <c r="B146" s="54"/>
      <c r="F146" s="74"/>
      <c r="G146" s="165"/>
      <c r="K146" s="54"/>
      <c r="L146" s="54"/>
    </row>
    <row r="147" ht="13.5" customHeight="1">
      <c r="A147" s="53" t="s">
        <v>1315</v>
      </c>
      <c r="B147" s="54"/>
      <c r="F147" s="74"/>
      <c r="G147" s="165"/>
      <c r="K147" s="54"/>
      <c r="L147" s="54"/>
    </row>
    <row r="148" ht="13.5" customHeight="1">
      <c r="A148" s="53" t="s">
        <v>1316</v>
      </c>
      <c r="B148" s="54"/>
      <c r="F148" s="74"/>
      <c r="G148" s="165"/>
      <c r="K148" s="54"/>
      <c r="L148" s="54"/>
    </row>
    <row r="149" ht="13.5" customHeight="1">
      <c r="A149" s="53" t="s">
        <v>1317</v>
      </c>
      <c r="B149" s="54"/>
      <c r="F149" s="74"/>
      <c r="G149" s="165"/>
      <c r="K149" s="54"/>
      <c r="L149" s="54"/>
    </row>
    <row r="150" ht="13.5" customHeight="1">
      <c r="A150" s="53" t="s">
        <v>1318</v>
      </c>
      <c r="B150" s="54"/>
      <c r="F150" s="74"/>
      <c r="G150" s="165"/>
      <c r="K150" s="54"/>
      <c r="L150" s="54"/>
    </row>
    <row r="151" ht="13.5" customHeight="1">
      <c r="F151" s="74"/>
      <c r="G151" s="165"/>
    </row>
    <row r="152" ht="13.5" customHeight="1">
      <c r="F152" s="74"/>
      <c r="G152" s="165"/>
    </row>
    <row r="153" ht="13.5" customHeight="1">
      <c r="F153" s="74"/>
      <c r="G153" s="165"/>
    </row>
    <row r="154" ht="13.5" customHeight="1">
      <c r="F154" s="74"/>
      <c r="G154" s="165"/>
    </row>
    <row r="155" ht="13.5" customHeight="1">
      <c r="F155" s="74"/>
      <c r="G155" s="165"/>
    </row>
    <row r="156" ht="13.5" customHeight="1">
      <c r="F156" s="74"/>
      <c r="G156" s="165"/>
    </row>
    <row r="157" ht="13.5" customHeight="1">
      <c r="F157" s="74"/>
      <c r="G157" s="165"/>
    </row>
    <row r="158" ht="13.5" customHeight="1">
      <c r="F158" s="74"/>
      <c r="G158" s="165"/>
    </row>
    <row r="159" ht="13.5" customHeight="1">
      <c r="F159" s="74"/>
      <c r="G159" s="165"/>
    </row>
    <row r="160" ht="13.5" customHeight="1">
      <c r="F160" s="74"/>
      <c r="G160" s="165"/>
    </row>
    <row r="161" ht="13.5" customHeight="1">
      <c r="F161" s="74"/>
      <c r="G161" s="165"/>
    </row>
    <row r="162" ht="13.5" customHeight="1">
      <c r="F162" s="74"/>
      <c r="G162" s="165"/>
    </row>
    <row r="163" ht="13.5" customHeight="1">
      <c r="F163" s="74"/>
      <c r="G163" s="165"/>
    </row>
    <row r="164" ht="13.5" customHeight="1">
      <c r="F164" s="74"/>
      <c r="G164" s="165"/>
    </row>
    <row r="165" ht="13.5" customHeight="1">
      <c r="F165" s="74"/>
      <c r="G165" s="165"/>
    </row>
    <row r="166" ht="13.5" customHeight="1">
      <c r="F166" s="74"/>
      <c r="G166" s="165"/>
    </row>
    <row r="167" ht="13.5" customHeight="1">
      <c r="F167" s="74"/>
      <c r="G167" s="165"/>
    </row>
    <row r="168" ht="13.5" customHeight="1">
      <c r="F168" s="74"/>
      <c r="G168" s="165"/>
    </row>
    <row r="169" ht="13.5" customHeight="1">
      <c r="F169" s="74"/>
      <c r="G169" s="165"/>
    </row>
    <row r="170" ht="13.5" customHeight="1">
      <c r="F170" s="74"/>
      <c r="G170" s="165"/>
    </row>
    <row r="171" ht="13.5" customHeight="1">
      <c r="F171" s="74"/>
      <c r="G171" s="165"/>
    </row>
    <row r="172" ht="13.5" customHeight="1">
      <c r="F172" s="74"/>
      <c r="G172" s="165"/>
    </row>
    <row r="173" ht="13.5" customHeight="1">
      <c r="F173" s="74"/>
      <c r="G173" s="165"/>
    </row>
    <row r="174" ht="13.5" customHeight="1">
      <c r="F174" s="74"/>
      <c r="G174" s="165"/>
    </row>
    <row r="175" ht="13.5" customHeight="1">
      <c r="F175" s="74"/>
      <c r="G175" s="165"/>
    </row>
    <row r="176" ht="13.5" customHeight="1">
      <c r="F176" s="74"/>
      <c r="G176" s="165"/>
    </row>
    <row r="177" ht="13.5" customHeight="1">
      <c r="F177" s="74"/>
      <c r="G177" s="165"/>
    </row>
    <row r="178" ht="13.5" customHeight="1">
      <c r="F178" s="74"/>
      <c r="G178" s="165"/>
    </row>
    <row r="179" ht="13.5" customHeight="1">
      <c r="F179" s="74"/>
      <c r="G179" s="165"/>
    </row>
    <row r="180" ht="13.5" customHeight="1">
      <c r="F180" s="74"/>
      <c r="G180" s="165"/>
    </row>
    <row r="181" ht="13.5" customHeight="1">
      <c r="F181" s="74"/>
      <c r="G181" s="165"/>
    </row>
    <row r="182" ht="13.5" customHeight="1">
      <c r="F182" s="74"/>
      <c r="G182" s="165"/>
    </row>
    <row r="183" ht="13.5" customHeight="1">
      <c r="F183" s="74"/>
      <c r="G183" s="165"/>
    </row>
    <row r="184" ht="13.5" customHeight="1">
      <c r="F184" s="74"/>
      <c r="G184" s="165"/>
    </row>
    <row r="185" ht="13.5" customHeight="1">
      <c r="F185" s="74"/>
      <c r="G185" s="165"/>
    </row>
    <row r="186" ht="13.5" customHeight="1">
      <c r="F186" s="74"/>
      <c r="G186" s="165"/>
    </row>
    <row r="187" ht="13.5" customHeight="1">
      <c r="F187" s="74"/>
      <c r="G187" s="165"/>
    </row>
    <row r="188" ht="13.5" customHeight="1">
      <c r="F188" s="74"/>
      <c r="G188" s="165"/>
    </row>
    <row r="189" ht="13.5" customHeight="1">
      <c r="F189" s="74"/>
      <c r="G189" s="165"/>
    </row>
    <row r="190" ht="13.5" customHeight="1">
      <c r="F190" s="74"/>
      <c r="G190" s="165"/>
    </row>
    <row r="191" ht="13.5" customHeight="1">
      <c r="F191" s="74"/>
      <c r="G191" s="165"/>
    </row>
    <row r="192" ht="13.5" customHeight="1">
      <c r="F192" s="74"/>
      <c r="G192" s="165"/>
    </row>
    <row r="193" ht="13.5" customHeight="1">
      <c r="F193" s="74"/>
      <c r="G193" s="165"/>
    </row>
    <row r="194" ht="13.5" customHeight="1">
      <c r="F194" s="74"/>
      <c r="G194" s="165"/>
    </row>
    <row r="195" ht="13.5" customHeight="1">
      <c r="F195" s="74"/>
      <c r="G195" s="165"/>
    </row>
    <row r="196" ht="13.5" customHeight="1">
      <c r="F196" s="74"/>
      <c r="G196" s="165"/>
    </row>
    <row r="197" ht="13.5" customHeight="1">
      <c r="F197" s="74"/>
      <c r="G197" s="165"/>
    </row>
    <row r="198" ht="13.5" customHeight="1">
      <c r="F198" s="74"/>
      <c r="G198" s="165"/>
    </row>
    <row r="199" ht="13.5" customHeight="1">
      <c r="F199" s="74"/>
      <c r="G199" s="165"/>
    </row>
    <row r="200" ht="13.5" customHeight="1">
      <c r="F200" s="74"/>
      <c r="G200" s="165"/>
    </row>
    <row r="201" ht="13.5" customHeight="1">
      <c r="F201" s="74"/>
      <c r="G201" s="165"/>
    </row>
    <row r="202" ht="13.5" customHeight="1">
      <c r="F202" s="74"/>
      <c r="G202" s="165"/>
    </row>
    <row r="203" ht="13.5" customHeight="1">
      <c r="F203" s="74"/>
      <c r="G203" s="165"/>
    </row>
    <row r="204" ht="13.5" customHeight="1">
      <c r="F204" s="74"/>
      <c r="G204" s="165"/>
    </row>
    <row r="205" ht="13.5" customHeight="1">
      <c r="F205" s="74"/>
      <c r="G205" s="165"/>
    </row>
    <row r="206" ht="13.5" customHeight="1">
      <c r="F206" s="74"/>
      <c r="G206" s="165"/>
    </row>
    <row r="207" ht="13.5" customHeight="1">
      <c r="F207" s="74"/>
      <c r="G207" s="165"/>
    </row>
    <row r="208" ht="13.5" customHeight="1">
      <c r="F208" s="74"/>
      <c r="G208" s="165"/>
    </row>
    <row r="209" ht="13.5" customHeight="1">
      <c r="F209" s="74"/>
      <c r="G209" s="165"/>
    </row>
    <row r="210" ht="13.5" customHeight="1">
      <c r="F210" s="74"/>
      <c r="G210" s="165"/>
    </row>
    <row r="211" ht="13.5" customHeight="1">
      <c r="F211" s="74"/>
      <c r="G211" s="165"/>
    </row>
    <row r="212" ht="13.5" customHeight="1">
      <c r="F212" s="74"/>
      <c r="G212" s="165"/>
    </row>
    <row r="213" ht="13.5" customHeight="1">
      <c r="F213" s="74"/>
      <c r="G213" s="165"/>
    </row>
    <row r="214" ht="13.5" customHeight="1">
      <c r="F214" s="74"/>
      <c r="G214" s="165"/>
    </row>
    <row r="215" ht="13.5" customHeight="1">
      <c r="F215" s="74"/>
      <c r="G215" s="165"/>
    </row>
    <row r="216" ht="13.5" customHeight="1">
      <c r="F216" s="74"/>
      <c r="G216" s="165"/>
    </row>
    <row r="217" ht="13.5" customHeight="1">
      <c r="F217" s="74"/>
      <c r="G217" s="165"/>
    </row>
    <row r="218" ht="13.5" customHeight="1">
      <c r="F218" s="74"/>
      <c r="G218" s="165"/>
    </row>
    <row r="219" ht="13.5" customHeight="1">
      <c r="F219" s="74"/>
      <c r="G219" s="165"/>
    </row>
    <row r="220" ht="13.5" customHeight="1">
      <c r="F220" s="74"/>
      <c r="G220" s="165"/>
    </row>
    <row r="221" ht="13.5" customHeight="1">
      <c r="F221" s="74"/>
      <c r="G221" s="165"/>
    </row>
    <row r="222" ht="13.5" customHeight="1">
      <c r="F222" s="74"/>
      <c r="G222" s="165"/>
    </row>
    <row r="223" ht="13.5" customHeight="1">
      <c r="F223" s="74"/>
      <c r="G223" s="165"/>
    </row>
    <row r="224" ht="13.5" customHeight="1">
      <c r="F224" s="74"/>
      <c r="G224" s="165"/>
    </row>
    <row r="225" ht="13.5" customHeight="1">
      <c r="F225" s="74"/>
      <c r="G225" s="165"/>
    </row>
    <row r="226" ht="13.5" customHeight="1">
      <c r="F226" s="74"/>
      <c r="G226" s="165"/>
    </row>
    <row r="227" ht="13.5" customHeight="1">
      <c r="F227" s="74"/>
      <c r="G227" s="165"/>
    </row>
    <row r="228" ht="13.5" customHeight="1">
      <c r="F228" s="74"/>
      <c r="G228" s="165"/>
    </row>
    <row r="229" ht="13.5" customHeight="1">
      <c r="F229" s="74"/>
      <c r="G229" s="165"/>
    </row>
    <row r="230" ht="13.5" customHeight="1">
      <c r="F230" s="74"/>
      <c r="G230" s="165"/>
    </row>
    <row r="231" ht="13.5" customHeight="1">
      <c r="F231" s="74"/>
      <c r="G231" s="165"/>
    </row>
    <row r="232" ht="13.5" customHeight="1">
      <c r="F232" s="74"/>
      <c r="G232" s="165"/>
    </row>
    <row r="233" ht="13.5" customHeight="1">
      <c r="F233" s="74"/>
      <c r="G233" s="165"/>
    </row>
    <row r="234" ht="13.5" customHeight="1">
      <c r="F234" s="74"/>
      <c r="G234" s="165"/>
    </row>
    <row r="235" ht="13.5" customHeight="1">
      <c r="F235" s="74"/>
      <c r="G235" s="165"/>
    </row>
    <row r="236" ht="13.5" customHeight="1">
      <c r="F236" s="74"/>
      <c r="G236" s="165"/>
    </row>
    <row r="237" ht="13.5" customHeight="1">
      <c r="F237" s="74"/>
      <c r="G237" s="165"/>
    </row>
    <row r="238" ht="13.5" customHeight="1">
      <c r="F238" s="74"/>
      <c r="G238" s="165"/>
    </row>
    <row r="239" ht="13.5" customHeight="1">
      <c r="F239" s="74"/>
      <c r="G239" s="165"/>
    </row>
    <row r="240" ht="13.5" customHeight="1">
      <c r="F240" s="74"/>
      <c r="G240" s="165"/>
    </row>
    <row r="241" ht="13.5" customHeight="1">
      <c r="F241" s="74"/>
      <c r="G241" s="165"/>
    </row>
    <row r="242" ht="13.5" customHeight="1">
      <c r="F242" s="74"/>
      <c r="G242" s="165"/>
    </row>
    <row r="243" ht="13.5" customHeight="1">
      <c r="F243" s="74"/>
      <c r="G243" s="165"/>
    </row>
    <row r="244" ht="13.5" customHeight="1">
      <c r="F244" s="74"/>
      <c r="G244" s="165"/>
    </row>
    <row r="245" ht="13.5" customHeight="1">
      <c r="F245" s="74"/>
      <c r="G245" s="165"/>
    </row>
    <row r="246" ht="13.5" customHeight="1">
      <c r="F246" s="74"/>
      <c r="G246" s="165"/>
    </row>
    <row r="247" ht="13.5" customHeight="1">
      <c r="F247" s="74"/>
      <c r="G247" s="165"/>
    </row>
    <row r="248" ht="13.5" customHeight="1">
      <c r="F248" s="74"/>
      <c r="G248" s="165"/>
    </row>
    <row r="249" ht="13.5" customHeight="1">
      <c r="F249" s="74"/>
      <c r="G249" s="165"/>
    </row>
    <row r="250" ht="13.5" customHeight="1">
      <c r="F250" s="74"/>
      <c r="G250" s="165"/>
    </row>
    <row r="251" ht="13.5" customHeight="1">
      <c r="F251" s="74"/>
      <c r="G251" s="165"/>
    </row>
    <row r="252" ht="13.5" customHeight="1">
      <c r="F252" s="74"/>
      <c r="G252" s="165"/>
    </row>
    <row r="253" ht="13.5" customHeight="1">
      <c r="F253" s="74"/>
      <c r="G253" s="165"/>
    </row>
    <row r="254" ht="13.5" customHeight="1">
      <c r="F254" s="74"/>
      <c r="G254" s="165"/>
    </row>
    <row r="255" ht="13.5" customHeight="1">
      <c r="F255" s="74"/>
      <c r="G255" s="165"/>
    </row>
    <row r="256" ht="13.5" customHeight="1">
      <c r="F256" s="74"/>
      <c r="G256" s="165"/>
    </row>
    <row r="257" ht="13.5" customHeight="1">
      <c r="F257" s="74"/>
      <c r="G257" s="165"/>
    </row>
    <row r="258" ht="13.5" customHeight="1">
      <c r="F258" s="74"/>
      <c r="G258" s="165"/>
    </row>
    <row r="259" ht="13.5" customHeight="1">
      <c r="F259" s="74"/>
      <c r="G259" s="165"/>
    </row>
    <row r="260" ht="13.5" customHeight="1">
      <c r="F260" s="74"/>
      <c r="G260" s="165"/>
    </row>
    <row r="261" ht="13.5" customHeight="1">
      <c r="F261" s="74"/>
      <c r="G261" s="165"/>
    </row>
    <row r="262" ht="13.5" customHeight="1">
      <c r="F262" s="74"/>
      <c r="G262" s="165"/>
    </row>
    <row r="263" ht="13.5" customHeight="1">
      <c r="F263" s="74"/>
      <c r="G263" s="165"/>
    </row>
    <row r="264" ht="13.5" customHeight="1">
      <c r="F264" s="74"/>
      <c r="G264" s="165"/>
    </row>
    <row r="265" ht="13.5" customHeight="1">
      <c r="F265" s="74"/>
      <c r="G265" s="165"/>
    </row>
    <row r="266" ht="13.5" customHeight="1">
      <c r="F266" s="74"/>
      <c r="G266" s="165"/>
    </row>
    <row r="267" ht="13.5" customHeight="1">
      <c r="F267" s="74"/>
      <c r="G267" s="165"/>
    </row>
    <row r="268" ht="13.5" customHeight="1">
      <c r="F268" s="74"/>
      <c r="G268" s="165"/>
    </row>
    <row r="269" ht="13.5" customHeight="1">
      <c r="F269" s="74"/>
      <c r="G269" s="165"/>
    </row>
    <row r="270" ht="13.5" customHeight="1">
      <c r="F270" s="74"/>
      <c r="G270" s="165"/>
    </row>
    <row r="271" ht="13.5" customHeight="1">
      <c r="F271" s="74"/>
      <c r="G271" s="165"/>
    </row>
    <row r="272" ht="13.5" customHeight="1">
      <c r="F272" s="74"/>
      <c r="G272" s="165"/>
    </row>
    <row r="273" ht="13.5" customHeight="1">
      <c r="F273" s="74"/>
      <c r="G273" s="165"/>
    </row>
    <row r="274" ht="13.5" customHeight="1">
      <c r="F274" s="74"/>
      <c r="G274" s="165"/>
    </row>
    <row r="275" ht="13.5" customHeight="1">
      <c r="F275" s="74"/>
      <c r="G275" s="165"/>
    </row>
    <row r="276" ht="13.5" customHeight="1">
      <c r="F276" s="74"/>
      <c r="G276" s="165"/>
    </row>
    <row r="277" ht="13.5" customHeight="1">
      <c r="F277" s="74"/>
      <c r="G277" s="165"/>
    </row>
    <row r="278" ht="13.5" customHeight="1">
      <c r="F278" s="74"/>
      <c r="G278" s="165"/>
    </row>
    <row r="279" ht="13.5" customHeight="1">
      <c r="F279" s="74"/>
      <c r="G279" s="165"/>
    </row>
    <row r="280" ht="13.5" customHeight="1">
      <c r="F280" s="74"/>
      <c r="G280" s="165"/>
    </row>
    <row r="281" ht="13.5" customHeight="1">
      <c r="F281" s="74"/>
      <c r="G281" s="165"/>
    </row>
    <row r="282" ht="13.5" customHeight="1">
      <c r="F282" s="74"/>
      <c r="G282" s="165"/>
    </row>
    <row r="283" ht="13.5" customHeight="1">
      <c r="F283" s="74"/>
      <c r="G283" s="165"/>
    </row>
    <row r="284" ht="13.5" customHeight="1">
      <c r="F284" s="74"/>
      <c r="G284" s="165"/>
    </row>
    <row r="285" ht="13.5" customHeight="1">
      <c r="F285" s="74"/>
      <c r="G285" s="165"/>
    </row>
    <row r="286" ht="13.5" customHeight="1">
      <c r="F286" s="74"/>
      <c r="G286" s="165"/>
    </row>
    <row r="287" ht="13.5" customHeight="1">
      <c r="F287" s="74"/>
      <c r="G287" s="165"/>
    </row>
    <row r="288" ht="13.5" customHeight="1">
      <c r="F288" s="74"/>
      <c r="G288" s="165"/>
    </row>
    <row r="289" ht="13.5" customHeight="1">
      <c r="F289" s="74"/>
      <c r="G289" s="165"/>
    </row>
    <row r="290" ht="13.5" customHeight="1">
      <c r="F290" s="74"/>
      <c r="G290" s="165"/>
    </row>
    <row r="291" ht="13.5" customHeight="1">
      <c r="F291" s="74"/>
      <c r="G291" s="165"/>
    </row>
    <row r="292" ht="13.5" customHeight="1">
      <c r="F292" s="74"/>
      <c r="G292" s="165"/>
    </row>
    <row r="293" ht="13.5" customHeight="1">
      <c r="F293" s="74"/>
      <c r="G293" s="165"/>
    </row>
    <row r="294" ht="13.5" customHeight="1">
      <c r="F294" s="74"/>
      <c r="G294" s="165"/>
    </row>
    <row r="295" ht="13.5" customHeight="1">
      <c r="F295" s="74"/>
      <c r="G295" s="165"/>
    </row>
    <row r="296" ht="13.5" customHeight="1">
      <c r="F296" s="74"/>
      <c r="G296" s="165"/>
    </row>
    <row r="297" ht="13.5" customHeight="1">
      <c r="F297" s="74"/>
      <c r="G297" s="165"/>
    </row>
    <row r="298" ht="13.5" customHeight="1">
      <c r="F298" s="74"/>
      <c r="G298" s="165"/>
    </row>
    <row r="299" ht="13.5" customHeight="1">
      <c r="F299" s="74"/>
      <c r="G299" s="165"/>
    </row>
    <row r="300" ht="13.5" customHeight="1">
      <c r="F300" s="74"/>
      <c r="G300" s="165"/>
    </row>
    <row r="301" ht="13.5" customHeight="1">
      <c r="F301" s="74"/>
      <c r="G301" s="165"/>
    </row>
    <row r="302" ht="13.5" customHeight="1">
      <c r="F302" s="74"/>
      <c r="G302" s="165"/>
    </row>
    <row r="303" ht="13.5" customHeight="1">
      <c r="F303" s="74"/>
      <c r="G303" s="165"/>
    </row>
    <row r="304" ht="13.5" customHeight="1">
      <c r="F304" s="74"/>
      <c r="G304" s="165"/>
    </row>
    <row r="305" ht="13.5" customHeight="1">
      <c r="F305" s="74"/>
      <c r="G305" s="165"/>
    </row>
    <row r="306" ht="13.5" customHeight="1">
      <c r="F306" s="74"/>
      <c r="G306" s="165"/>
    </row>
    <row r="307" ht="13.5" customHeight="1">
      <c r="F307" s="74"/>
      <c r="G307" s="165"/>
    </row>
    <row r="308" ht="13.5" customHeight="1">
      <c r="F308" s="74"/>
      <c r="G308" s="165"/>
    </row>
    <row r="309" ht="13.5" customHeight="1">
      <c r="F309" s="74"/>
      <c r="G309" s="165"/>
    </row>
    <row r="310" ht="13.5" customHeight="1">
      <c r="F310" s="74"/>
      <c r="G310" s="165"/>
    </row>
    <row r="311" ht="13.5" customHeight="1">
      <c r="F311" s="74"/>
      <c r="G311" s="165"/>
    </row>
    <row r="312" ht="13.5" customHeight="1">
      <c r="F312" s="74"/>
      <c r="G312" s="165"/>
    </row>
    <row r="313" ht="13.5" customHeight="1">
      <c r="F313" s="74"/>
      <c r="G313" s="165"/>
    </row>
    <row r="314" ht="13.5" customHeight="1">
      <c r="F314" s="74"/>
      <c r="G314" s="165"/>
    </row>
    <row r="315" ht="13.5" customHeight="1">
      <c r="F315" s="74"/>
      <c r="G315" s="165"/>
    </row>
    <row r="316" ht="13.5" customHeight="1">
      <c r="F316" s="74"/>
      <c r="G316" s="165"/>
    </row>
    <row r="317" ht="13.5" customHeight="1">
      <c r="F317" s="74"/>
      <c r="G317" s="165"/>
    </row>
    <row r="318" ht="13.5" customHeight="1">
      <c r="F318" s="74"/>
      <c r="G318" s="165"/>
    </row>
    <row r="319" ht="13.5" customHeight="1">
      <c r="F319" s="74"/>
      <c r="G319" s="165"/>
    </row>
    <row r="320" ht="13.5" customHeight="1">
      <c r="F320" s="74"/>
      <c r="G320" s="165"/>
    </row>
    <row r="321" ht="13.5" customHeight="1">
      <c r="F321" s="74"/>
      <c r="G321" s="165"/>
    </row>
    <row r="322" ht="13.5" customHeight="1">
      <c r="F322" s="74"/>
      <c r="G322" s="165"/>
    </row>
    <row r="323" ht="13.5" customHeight="1">
      <c r="F323" s="74"/>
      <c r="G323" s="165"/>
    </row>
    <row r="324" ht="13.5" customHeight="1">
      <c r="F324" s="74"/>
      <c r="G324" s="165"/>
    </row>
    <row r="325" ht="13.5" customHeight="1">
      <c r="F325" s="74"/>
      <c r="G325" s="165"/>
    </row>
    <row r="326" ht="13.5" customHeight="1">
      <c r="F326" s="74"/>
      <c r="G326" s="165"/>
    </row>
    <row r="327" ht="13.5" customHeight="1">
      <c r="F327" s="74"/>
      <c r="G327" s="165"/>
    </row>
    <row r="328" ht="13.5" customHeight="1">
      <c r="F328" s="74"/>
      <c r="G328" s="165"/>
    </row>
    <row r="329" ht="13.5" customHeight="1">
      <c r="F329" s="74"/>
      <c r="G329" s="165"/>
    </row>
    <row r="330" ht="13.5" customHeight="1">
      <c r="F330" s="74"/>
      <c r="G330" s="165"/>
    </row>
    <row r="331" ht="13.5" customHeight="1">
      <c r="F331" s="74"/>
      <c r="G331" s="165"/>
    </row>
    <row r="332" ht="13.5" customHeight="1">
      <c r="F332" s="74"/>
      <c r="G332" s="165"/>
    </row>
    <row r="333" ht="13.5" customHeight="1">
      <c r="F333" s="74"/>
      <c r="G333" s="165"/>
    </row>
    <row r="334" ht="13.5" customHeight="1">
      <c r="F334" s="74"/>
      <c r="G334" s="165"/>
    </row>
    <row r="335" ht="13.5" customHeight="1">
      <c r="F335" s="74"/>
      <c r="G335" s="165"/>
    </row>
    <row r="336" ht="13.5" customHeight="1">
      <c r="F336" s="74"/>
      <c r="G336" s="165"/>
    </row>
    <row r="337" ht="13.5" customHeight="1">
      <c r="F337" s="74"/>
      <c r="G337" s="165"/>
    </row>
    <row r="338" ht="13.5" customHeight="1">
      <c r="F338" s="74"/>
      <c r="G338" s="165"/>
    </row>
    <row r="339" ht="13.5" customHeight="1">
      <c r="F339" s="74"/>
      <c r="G339" s="165"/>
    </row>
    <row r="340" ht="13.5" customHeight="1">
      <c r="F340" s="74"/>
      <c r="G340" s="165"/>
    </row>
    <row r="341" ht="13.5" customHeight="1">
      <c r="F341" s="74"/>
      <c r="G341" s="165"/>
    </row>
    <row r="342" ht="13.5" customHeight="1">
      <c r="F342" s="74"/>
      <c r="G342" s="165"/>
    </row>
    <row r="343" ht="13.5" customHeight="1">
      <c r="F343" s="74"/>
      <c r="G343" s="165"/>
    </row>
    <row r="344" ht="13.5" customHeight="1">
      <c r="F344" s="74"/>
      <c r="G344" s="165"/>
    </row>
    <row r="345" ht="13.5" customHeight="1">
      <c r="F345" s="74"/>
      <c r="G345" s="165"/>
    </row>
    <row r="346" ht="13.5" customHeight="1">
      <c r="F346" s="74"/>
      <c r="G346" s="165"/>
    </row>
    <row r="347" ht="13.5" customHeight="1">
      <c r="F347" s="74"/>
      <c r="G347" s="165"/>
    </row>
    <row r="348" ht="13.5" customHeight="1">
      <c r="F348" s="74"/>
      <c r="G348" s="165"/>
    </row>
    <row r="349" ht="13.5" customHeight="1">
      <c r="F349" s="74"/>
      <c r="G349" s="165"/>
    </row>
    <row r="350" ht="13.5" customHeight="1">
      <c r="F350" s="74"/>
      <c r="G350" s="165"/>
    </row>
    <row r="351" ht="13.5" customHeight="1">
      <c r="F351" s="74"/>
      <c r="G351" s="165"/>
    </row>
    <row r="352" ht="13.5" customHeight="1">
      <c r="F352" s="74"/>
      <c r="G352" s="165"/>
    </row>
    <row r="353" ht="13.5" customHeight="1">
      <c r="F353" s="74"/>
      <c r="G353" s="165"/>
    </row>
    <row r="354" ht="13.5" customHeight="1">
      <c r="F354" s="74"/>
      <c r="G354" s="165"/>
    </row>
    <row r="355" ht="13.5" customHeight="1">
      <c r="F355" s="74"/>
      <c r="G355" s="165"/>
    </row>
    <row r="356" ht="13.5" customHeight="1">
      <c r="F356" s="74"/>
      <c r="G356" s="165"/>
    </row>
    <row r="357" ht="13.5" customHeight="1">
      <c r="F357" s="74"/>
      <c r="G357" s="165"/>
    </row>
    <row r="358" ht="13.5" customHeight="1">
      <c r="F358" s="74"/>
      <c r="G358" s="165"/>
    </row>
    <row r="359" ht="13.5" customHeight="1">
      <c r="F359" s="74"/>
      <c r="G359" s="165"/>
    </row>
    <row r="360" ht="13.5" customHeight="1">
      <c r="F360" s="74"/>
      <c r="G360" s="165"/>
    </row>
    <row r="361" ht="13.5" customHeight="1">
      <c r="F361" s="74"/>
      <c r="G361" s="165"/>
    </row>
    <row r="362" ht="13.5" customHeight="1">
      <c r="F362" s="74"/>
      <c r="G362" s="165"/>
    </row>
    <row r="363" ht="13.5" customHeight="1">
      <c r="F363" s="74"/>
      <c r="G363" s="165"/>
    </row>
    <row r="364" ht="13.5" customHeight="1">
      <c r="F364" s="74"/>
      <c r="G364" s="165"/>
    </row>
    <row r="365" ht="13.5" customHeight="1">
      <c r="F365" s="74"/>
      <c r="G365" s="165"/>
    </row>
    <row r="366" ht="13.5" customHeight="1">
      <c r="F366" s="74"/>
      <c r="G366" s="165"/>
    </row>
    <row r="367" ht="13.5" customHeight="1">
      <c r="F367" s="74"/>
      <c r="G367" s="165"/>
    </row>
    <row r="368" ht="13.5" customHeight="1">
      <c r="F368" s="74"/>
      <c r="G368" s="165"/>
    </row>
    <row r="369" ht="13.5" customHeight="1">
      <c r="F369" s="74"/>
      <c r="G369" s="165"/>
    </row>
    <row r="370" ht="13.5" customHeight="1">
      <c r="F370" s="74"/>
      <c r="G370" s="165"/>
    </row>
    <row r="371" ht="13.5" customHeight="1">
      <c r="F371" s="74"/>
      <c r="G371" s="165"/>
    </row>
    <row r="372" ht="13.5" customHeight="1">
      <c r="F372" s="74"/>
      <c r="G372" s="165"/>
    </row>
    <row r="373" ht="13.5" customHeight="1">
      <c r="F373" s="74"/>
      <c r="G373" s="165"/>
    </row>
    <row r="374" ht="13.5" customHeight="1">
      <c r="F374" s="74"/>
      <c r="G374" s="165"/>
    </row>
    <row r="375" ht="13.5" customHeight="1">
      <c r="F375" s="74"/>
      <c r="G375" s="165"/>
    </row>
    <row r="376" ht="13.5" customHeight="1">
      <c r="F376" s="74"/>
      <c r="G376" s="165"/>
    </row>
    <row r="377" ht="13.5" customHeight="1">
      <c r="F377" s="74"/>
      <c r="G377" s="165"/>
    </row>
    <row r="378" ht="13.5" customHeight="1">
      <c r="F378" s="74"/>
      <c r="G378" s="165"/>
    </row>
    <row r="379" ht="13.5" customHeight="1">
      <c r="F379" s="74"/>
      <c r="G379" s="165"/>
    </row>
    <row r="380" ht="13.5" customHeight="1">
      <c r="F380" s="74"/>
      <c r="G380" s="165"/>
    </row>
    <row r="381" ht="13.5" customHeight="1">
      <c r="F381" s="74"/>
      <c r="G381" s="165"/>
    </row>
    <row r="382" ht="13.5" customHeight="1">
      <c r="F382" s="74"/>
      <c r="G382" s="165"/>
    </row>
    <row r="383" ht="13.5" customHeight="1">
      <c r="F383" s="74"/>
      <c r="G383" s="165"/>
    </row>
    <row r="384" ht="13.5" customHeight="1">
      <c r="F384" s="74"/>
      <c r="G384" s="165"/>
    </row>
    <row r="385" ht="13.5" customHeight="1">
      <c r="F385" s="74"/>
      <c r="G385" s="165"/>
    </row>
    <row r="386" ht="13.5" customHeight="1">
      <c r="F386" s="74"/>
      <c r="G386" s="165"/>
    </row>
    <row r="387" ht="13.5" customHeight="1">
      <c r="F387" s="74"/>
      <c r="G387" s="165"/>
    </row>
    <row r="388" ht="13.5" customHeight="1">
      <c r="F388" s="74"/>
      <c r="G388" s="165"/>
    </row>
    <row r="389" ht="13.5" customHeight="1">
      <c r="F389" s="74"/>
      <c r="G389" s="165"/>
    </row>
    <row r="390" ht="13.5" customHeight="1">
      <c r="F390" s="74"/>
      <c r="G390" s="165"/>
    </row>
    <row r="391" ht="13.5" customHeight="1">
      <c r="F391" s="74"/>
      <c r="G391" s="165"/>
    </row>
    <row r="392" ht="13.5" customHeight="1">
      <c r="F392" s="74"/>
      <c r="G392" s="165"/>
    </row>
    <row r="393" ht="13.5" customHeight="1">
      <c r="F393" s="74"/>
      <c r="G393" s="165"/>
    </row>
    <row r="394" ht="13.5" customHeight="1">
      <c r="F394" s="74"/>
      <c r="G394" s="165"/>
    </row>
    <row r="395" ht="13.5" customHeight="1">
      <c r="F395" s="74"/>
      <c r="G395" s="165"/>
    </row>
    <row r="396" ht="13.5" customHeight="1">
      <c r="F396" s="74"/>
      <c r="G396" s="165"/>
    </row>
    <row r="397" ht="13.5" customHeight="1">
      <c r="F397" s="74"/>
      <c r="G397" s="165"/>
    </row>
    <row r="398" ht="13.5" customHeight="1">
      <c r="F398" s="74"/>
      <c r="G398" s="165"/>
    </row>
    <row r="399" ht="13.5" customHeight="1">
      <c r="F399" s="74"/>
      <c r="G399" s="165"/>
    </row>
    <row r="400" ht="13.5" customHeight="1">
      <c r="F400" s="74"/>
      <c r="G400" s="165"/>
    </row>
    <row r="401" ht="13.5" customHeight="1">
      <c r="F401" s="74"/>
      <c r="G401" s="165"/>
    </row>
    <row r="402" ht="13.5" customHeight="1">
      <c r="F402" s="74"/>
      <c r="G402" s="165"/>
    </row>
    <row r="403" ht="13.5" customHeight="1">
      <c r="F403" s="74"/>
      <c r="G403" s="165"/>
    </row>
    <row r="404" ht="13.5" customHeight="1">
      <c r="F404" s="74"/>
      <c r="G404" s="165"/>
    </row>
    <row r="405" ht="13.5" customHeight="1">
      <c r="F405" s="74"/>
      <c r="G405" s="165"/>
    </row>
    <row r="406" ht="13.5" customHeight="1">
      <c r="F406" s="74"/>
      <c r="G406" s="165"/>
    </row>
    <row r="407" ht="13.5" customHeight="1">
      <c r="F407" s="74"/>
      <c r="G407" s="165"/>
    </row>
    <row r="408" ht="13.5" customHeight="1">
      <c r="F408" s="74"/>
      <c r="G408" s="165"/>
    </row>
    <row r="409" ht="13.5" customHeight="1">
      <c r="F409" s="74"/>
      <c r="G409" s="165"/>
    </row>
    <row r="410" ht="13.5" customHeight="1">
      <c r="F410" s="74"/>
      <c r="G410" s="165"/>
    </row>
    <row r="411" ht="13.5" customHeight="1">
      <c r="F411" s="74"/>
      <c r="G411" s="165"/>
    </row>
    <row r="412" ht="13.5" customHeight="1">
      <c r="F412" s="74"/>
      <c r="G412" s="165"/>
    </row>
    <row r="413" ht="13.5" customHeight="1">
      <c r="F413" s="74"/>
      <c r="G413" s="165"/>
    </row>
    <row r="414" ht="13.5" customHeight="1">
      <c r="F414" s="74"/>
      <c r="G414" s="165"/>
    </row>
    <row r="415" ht="13.5" customHeight="1">
      <c r="F415" s="74"/>
      <c r="G415" s="165"/>
    </row>
    <row r="416" ht="13.5" customHeight="1">
      <c r="F416" s="74"/>
      <c r="G416" s="165"/>
    </row>
    <row r="417" ht="13.5" customHeight="1">
      <c r="F417" s="74"/>
      <c r="G417" s="165"/>
    </row>
    <row r="418" ht="13.5" customHeight="1">
      <c r="F418" s="74"/>
      <c r="G418" s="165"/>
    </row>
    <row r="419" ht="13.5" customHeight="1">
      <c r="F419" s="74"/>
      <c r="G419" s="165"/>
    </row>
    <row r="420" ht="13.5" customHeight="1">
      <c r="F420" s="74"/>
      <c r="G420" s="165"/>
    </row>
    <row r="421" ht="13.5" customHeight="1">
      <c r="F421" s="74"/>
      <c r="G421" s="165"/>
    </row>
    <row r="422" ht="13.5" customHeight="1">
      <c r="F422" s="74"/>
      <c r="G422" s="165"/>
    </row>
    <row r="423" ht="13.5" customHeight="1">
      <c r="F423" s="74"/>
      <c r="G423" s="165"/>
    </row>
    <row r="424" ht="13.5" customHeight="1">
      <c r="F424" s="74"/>
      <c r="G424" s="165"/>
    </row>
    <row r="425" ht="13.5" customHeight="1">
      <c r="F425" s="74"/>
      <c r="G425" s="165"/>
    </row>
    <row r="426" ht="13.5" customHeight="1">
      <c r="F426" s="74"/>
      <c r="G426" s="165"/>
    </row>
    <row r="427" ht="13.5" customHeight="1">
      <c r="F427" s="74"/>
      <c r="G427" s="165"/>
    </row>
    <row r="428" ht="13.5" customHeight="1">
      <c r="F428" s="74"/>
      <c r="G428" s="165"/>
    </row>
    <row r="429" ht="13.5" customHeight="1">
      <c r="F429" s="74"/>
      <c r="G429" s="165"/>
    </row>
    <row r="430" ht="13.5" customHeight="1">
      <c r="F430" s="74"/>
      <c r="G430" s="165"/>
    </row>
    <row r="431" ht="13.5" customHeight="1">
      <c r="F431" s="74"/>
      <c r="G431" s="165"/>
    </row>
    <row r="432" ht="13.5" customHeight="1">
      <c r="F432" s="74"/>
      <c r="G432" s="165"/>
    </row>
    <row r="433" ht="13.5" customHeight="1">
      <c r="F433" s="74"/>
      <c r="G433" s="165"/>
    </row>
    <row r="434" ht="13.5" customHeight="1">
      <c r="F434" s="74"/>
      <c r="G434" s="165"/>
    </row>
    <row r="435" ht="13.5" customHeight="1">
      <c r="F435" s="74"/>
      <c r="G435" s="165"/>
    </row>
    <row r="436" ht="13.5" customHeight="1">
      <c r="F436" s="74"/>
      <c r="G436" s="165"/>
    </row>
    <row r="437" ht="13.5" customHeight="1">
      <c r="F437" s="74"/>
      <c r="G437" s="165"/>
    </row>
    <row r="438" ht="13.5" customHeight="1">
      <c r="F438" s="74"/>
      <c r="G438" s="165"/>
    </row>
    <row r="439" ht="13.5" customHeight="1">
      <c r="F439" s="74"/>
      <c r="G439" s="165"/>
    </row>
    <row r="440" ht="13.5" customHeight="1">
      <c r="F440" s="74"/>
      <c r="G440" s="165"/>
    </row>
    <row r="441" ht="13.5" customHeight="1">
      <c r="F441" s="74"/>
      <c r="G441" s="165"/>
    </row>
    <row r="442" ht="13.5" customHeight="1">
      <c r="F442" s="74"/>
      <c r="G442" s="165"/>
    </row>
    <row r="443" ht="13.5" customHeight="1">
      <c r="F443" s="74"/>
      <c r="G443" s="165"/>
    </row>
    <row r="444" ht="13.5" customHeight="1">
      <c r="F444" s="74"/>
      <c r="G444" s="165"/>
    </row>
    <row r="445" ht="13.5" customHeight="1">
      <c r="F445" s="74"/>
      <c r="G445" s="165"/>
    </row>
    <row r="446" ht="13.5" customHeight="1">
      <c r="F446" s="74"/>
      <c r="G446" s="165"/>
    </row>
    <row r="447" ht="13.5" customHeight="1">
      <c r="F447" s="74"/>
      <c r="G447" s="165"/>
    </row>
    <row r="448" ht="13.5" customHeight="1">
      <c r="F448" s="74"/>
      <c r="G448" s="165"/>
    </row>
    <row r="449" ht="13.5" customHeight="1">
      <c r="F449" s="74"/>
      <c r="G449" s="165"/>
    </row>
    <row r="450" ht="13.5" customHeight="1">
      <c r="F450" s="74"/>
      <c r="G450" s="165"/>
    </row>
    <row r="451" ht="13.5" customHeight="1">
      <c r="F451" s="74"/>
      <c r="G451" s="165"/>
    </row>
    <row r="452" ht="13.5" customHeight="1">
      <c r="F452" s="74"/>
      <c r="G452" s="165"/>
    </row>
    <row r="453" ht="13.5" customHeight="1">
      <c r="F453" s="74"/>
      <c r="G453" s="165"/>
    </row>
    <row r="454" ht="13.5" customHeight="1">
      <c r="F454" s="74"/>
      <c r="G454" s="165"/>
    </row>
    <row r="455" ht="13.5" customHeight="1">
      <c r="F455" s="74"/>
      <c r="G455" s="165"/>
    </row>
    <row r="456" ht="13.5" customHeight="1">
      <c r="F456" s="74"/>
      <c r="G456" s="165"/>
    </row>
    <row r="457" ht="13.5" customHeight="1">
      <c r="F457" s="74"/>
      <c r="G457" s="165"/>
    </row>
    <row r="458" ht="13.5" customHeight="1">
      <c r="F458" s="74"/>
      <c r="G458" s="165"/>
    </row>
    <row r="459" ht="13.5" customHeight="1">
      <c r="F459" s="74"/>
      <c r="G459" s="165"/>
    </row>
    <row r="460" ht="13.5" customHeight="1">
      <c r="F460" s="74"/>
      <c r="G460" s="165"/>
    </row>
    <row r="461" ht="13.5" customHeight="1">
      <c r="F461" s="74"/>
      <c r="G461" s="165"/>
    </row>
    <row r="462" ht="13.5" customHeight="1">
      <c r="F462" s="74"/>
      <c r="G462" s="165"/>
    </row>
    <row r="463" ht="13.5" customHeight="1">
      <c r="F463" s="74"/>
      <c r="G463" s="165"/>
    </row>
    <row r="464" ht="13.5" customHeight="1">
      <c r="F464" s="74"/>
      <c r="G464" s="165"/>
    </row>
    <row r="465" ht="13.5" customHeight="1">
      <c r="F465" s="74"/>
      <c r="G465" s="165"/>
    </row>
    <row r="466" ht="13.5" customHeight="1">
      <c r="F466" s="74"/>
      <c r="G466" s="165"/>
    </row>
    <row r="467" ht="13.5" customHeight="1">
      <c r="F467" s="74"/>
      <c r="G467" s="165"/>
    </row>
    <row r="468" ht="13.5" customHeight="1">
      <c r="F468" s="74"/>
      <c r="G468" s="165"/>
    </row>
    <row r="469" ht="13.5" customHeight="1">
      <c r="F469" s="74"/>
      <c r="G469" s="165"/>
    </row>
    <row r="470" ht="13.5" customHeight="1">
      <c r="F470" s="74"/>
      <c r="G470" s="165"/>
    </row>
    <row r="471" ht="13.5" customHeight="1">
      <c r="F471" s="74"/>
      <c r="G471" s="165"/>
    </row>
    <row r="472" ht="13.5" customHeight="1">
      <c r="F472" s="74"/>
      <c r="G472" s="165"/>
    </row>
    <row r="473" ht="13.5" customHeight="1">
      <c r="F473" s="74"/>
      <c r="G473" s="165"/>
    </row>
    <row r="474" ht="13.5" customHeight="1">
      <c r="F474" s="74"/>
      <c r="G474" s="165"/>
    </row>
    <row r="475" ht="13.5" customHeight="1">
      <c r="F475" s="74"/>
      <c r="G475" s="165"/>
    </row>
    <row r="476" ht="13.5" customHeight="1">
      <c r="F476" s="74"/>
      <c r="G476" s="165"/>
    </row>
    <row r="477" ht="13.5" customHeight="1">
      <c r="F477" s="74"/>
      <c r="G477" s="165"/>
    </row>
    <row r="478" ht="13.5" customHeight="1">
      <c r="F478" s="74"/>
      <c r="G478" s="165"/>
    </row>
    <row r="479" ht="13.5" customHeight="1">
      <c r="F479" s="74"/>
      <c r="G479" s="165"/>
    </row>
    <row r="480" ht="13.5" customHeight="1">
      <c r="F480" s="74"/>
      <c r="G480" s="165"/>
    </row>
    <row r="481" ht="13.5" customHeight="1">
      <c r="F481" s="74"/>
      <c r="G481" s="165"/>
    </row>
    <row r="482" ht="13.5" customHeight="1">
      <c r="F482" s="74"/>
      <c r="G482" s="165"/>
    </row>
    <row r="483" ht="13.5" customHeight="1">
      <c r="F483" s="74"/>
      <c r="G483" s="165"/>
    </row>
    <row r="484" ht="13.5" customHeight="1">
      <c r="F484" s="74"/>
      <c r="G484" s="165"/>
    </row>
    <row r="485" ht="13.5" customHeight="1">
      <c r="F485" s="74"/>
      <c r="G485" s="165"/>
    </row>
    <row r="486" ht="13.5" customHeight="1">
      <c r="F486" s="74"/>
      <c r="G486" s="165"/>
    </row>
    <row r="487" ht="13.5" customHeight="1">
      <c r="F487" s="74"/>
      <c r="G487" s="165"/>
    </row>
    <row r="488" ht="13.5" customHeight="1">
      <c r="F488" s="74"/>
      <c r="G488" s="165"/>
    </row>
    <row r="489" ht="13.5" customHeight="1">
      <c r="F489" s="74"/>
      <c r="G489" s="165"/>
    </row>
    <row r="490" ht="13.5" customHeight="1">
      <c r="F490" s="74"/>
      <c r="G490" s="165"/>
    </row>
    <row r="491" ht="13.5" customHeight="1">
      <c r="F491" s="74"/>
      <c r="G491" s="165"/>
    </row>
    <row r="492" ht="13.5" customHeight="1">
      <c r="F492" s="74"/>
      <c r="G492" s="165"/>
    </row>
    <row r="493" ht="13.5" customHeight="1">
      <c r="F493" s="74"/>
      <c r="G493" s="165"/>
    </row>
    <row r="494" ht="13.5" customHeight="1">
      <c r="F494" s="74"/>
      <c r="G494" s="165"/>
    </row>
    <row r="495" ht="13.5" customHeight="1">
      <c r="F495" s="74"/>
      <c r="G495" s="165"/>
    </row>
    <row r="496" ht="13.5" customHeight="1">
      <c r="F496" s="74"/>
      <c r="G496" s="165"/>
    </row>
    <row r="497" ht="13.5" customHeight="1">
      <c r="F497" s="74"/>
      <c r="G497" s="165"/>
    </row>
    <row r="498" ht="13.5" customHeight="1">
      <c r="F498" s="74"/>
      <c r="G498" s="165"/>
    </row>
    <row r="499" ht="13.5" customHeight="1">
      <c r="F499" s="74"/>
      <c r="G499" s="165"/>
    </row>
    <row r="500" ht="13.5" customHeight="1">
      <c r="F500" s="74"/>
      <c r="G500" s="165"/>
    </row>
    <row r="501" ht="13.5" customHeight="1">
      <c r="F501" s="74"/>
      <c r="G501" s="165"/>
    </row>
    <row r="502" ht="13.5" customHeight="1">
      <c r="F502" s="74"/>
      <c r="G502" s="165"/>
    </row>
    <row r="503" ht="13.5" customHeight="1">
      <c r="F503" s="74"/>
      <c r="G503" s="165"/>
    </row>
    <row r="504" ht="13.5" customHeight="1">
      <c r="F504" s="74"/>
      <c r="G504" s="165"/>
    </row>
    <row r="505" ht="13.5" customHeight="1">
      <c r="F505" s="74"/>
      <c r="G505" s="165"/>
    </row>
    <row r="506" ht="13.5" customHeight="1">
      <c r="F506" s="74"/>
      <c r="G506" s="165"/>
    </row>
    <row r="507" ht="13.5" customHeight="1">
      <c r="F507" s="74"/>
      <c r="G507" s="165"/>
    </row>
    <row r="508" ht="13.5" customHeight="1">
      <c r="F508" s="74"/>
      <c r="G508" s="165"/>
    </row>
    <row r="509" ht="13.5" customHeight="1">
      <c r="F509" s="74"/>
      <c r="G509" s="165"/>
    </row>
    <row r="510" ht="13.5" customHeight="1">
      <c r="F510" s="74"/>
      <c r="G510" s="165"/>
    </row>
    <row r="511" ht="13.5" customHeight="1">
      <c r="F511" s="74"/>
      <c r="G511" s="165"/>
    </row>
    <row r="512" ht="13.5" customHeight="1">
      <c r="F512" s="74"/>
      <c r="G512" s="165"/>
    </row>
    <row r="513" ht="13.5" customHeight="1">
      <c r="F513" s="74"/>
      <c r="G513" s="165"/>
    </row>
    <row r="514" ht="13.5" customHeight="1">
      <c r="F514" s="74"/>
      <c r="G514" s="165"/>
    </row>
    <row r="515" ht="13.5" customHeight="1">
      <c r="F515" s="74"/>
      <c r="G515" s="165"/>
    </row>
    <row r="516" ht="13.5" customHeight="1">
      <c r="F516" s="74"/>
      <c r="G516" s="165"/>
    </row>
    <row r="517" ht="13.5" customHeight="1">
      <c r="F517" s="74"/>
      <c r="G517" s="165"/>
    </row>
    <row r="518" ht="13.5" customHeight="1">
      <c r="F518" s="74"/>
      <c r="G518" s="165"/>
    </row>
    <row r="519" ht="13.5" customHeight="1">
      <c r="F519" s="74"/>
      <c r="G519" s="165"/>
    </row>
    <row r="520" ht="13.5" customHeight="1">
      <c r="F520" s="74"/>
      <c r="G520" s="165"/>
    </row>
    <row r="521" ht="13.5" customHeight="1">
      <c r="F521" s="74"/>
      <c r="G521" s="165"/>
    </row>
    <row r="522" ht="13.5" customHeight="1">
      <c r="F522" s="74"/>
      <c r="G522" s="165"/>
    </row>
    <row r="523" ht="13.5" customHeight="1">
      <c r="F523" s="74"/>
      <c r="G523" s="165"/>
    </row>
    <row r="524" ht="13.5" customHeight="1">
      <c r="F524" s="74"/>
      <c r="G524" s="165"/>
    </row>
    <row r="525" ht="13.5" customHeight="1">
      <c r="F525" s="74"/>
      <c r="G525" s="165"/>
    </row>
    <row r="526" ht="13.5" customHeight="1">
      <c r="F526" s="74"/>
      <c r="G526" s="165"/>
    </row>
    <row r="527" ht="13.5" customHeight="1">
      <c r="F527" s="74"/>
      <c r="G527" s="165"/>
    </row>
    <row r="528" ht="13.5" customHeight="1">
      <c r="F528" s="74"/>
      <c r="G528" s="165"/>
    </row>
    <row r="529" ht="13.5" customHeight="1">
      <c r="F529" s="74"/>
      <c r="G529" s="165"/>
    </row>
    <row r="530" ht="13.5" customHeight="1">
      <c r="F530" s="74"/>
      <c r="G530" s="165"/>
    </row>
    <row r="531" ht="13.5" customHeight="1">
      <c r="F531" s="74"/>
      <c r="G531" s="165"/>
    </row>
    <row r="532" ht="13.5" customHeight="1">
      <c r="F532" s="74"/>
      <c r="G532" s="165"/>
    </row>
    <row r="533" ht="13.5" customHeight="1">
      <c r="F533" s="74"/>
      <c r="G533" s="165"/>
    </row>
    <row r="534" ht="13.5" customHeight="1">
      <c r="F534" s="74"/>
      <c r="G534" s="165"/>
    </row>
    <row r="535" ht="13.5" customHeight="1">
      <c r="F535" s="74"/>
      <c r="G535" s="165"/>
    </row>
    <row r="536" ht="13.5" customHeight="1">
      <c r="F536" s="74"/>
      <c r="G536" s="165"/>
    </row>
    <row r="537" ht="13.5" customHeight="1">
      <c r="F537" s="74"/>
      <c r="G537" s="165"/>
    </row>
    <row r="538" ht="13.5" customHeight="1">
      <c r="F538" s="74"/>
      <c r="G538" s="165"/>
    </row>
    <row r="539" ht="13.5" customHeight="1">
      <c r="F539" s="74"/>
      <c r="G539" s="165"/>
    </row>
    <row r="540" ht="13.5" customHeight="1">
      <c r="F540" s="74"/>
      <c r="G540" s="165"/>
    </row>
    <row r="541" ht="13.5" customHeight="1">
      <c r="F541" s="74"/>
      <c r="G541" s="165"/>
    </row>
    <row r="542" ht="13.5" customHeight="1">
      <c r="F542" s="74"/>
      <c r="G542" s="165"/>
    </row>
    <row r="543" ht="13.5" customHeight="1">
      <c r="F543" s="74"/>
      <c r="G543" s="165"/>
    </row>
    <row r="544" ht="13.5" customHeight="1">
      <c r="F544" s="74"/>
      <c r="G544" s="165"/>
    </row>
    <row r="545" ht="13.5" customHeight="1">
      <c r="F545" s="74"/>
      <c r="G545" s="165"/>
    </row>
    <row r="546" ht="13.5" customHeight="1">
      <c r="F546" s="74"/>
      <c r="G546" s="165"/>
    </row>
    <row r="547" ht="13.5" customHeight="1">
      <c r="F547" s="74"/>
      <c r="G547" s="165"/>
    </row>
    <row r="548" ht="13.5" customHeight="1">
      <c r="F548" s="74"/>
      <c r="G548" s="165"/>
    </row>
    <row r="549" ht="13.5" customHeight="1">
      <c r="F549" s="74"/>
      <c r="G549" s="165"/>
    </row>
    <row r="550" ht="13.5" customHeight="1">
      <c r="F550" s="74"/>
      <c r="G550" s="165"/>
    </row>
    <row r="551" ht="13.5" customHeight="1">
      <c r="F551" s="74"/>
      <c r="G551" s="165"/>
    </row>
    <row r="552" ht="13.5" customHeight="1">
      <c r="F552" s="74"/>
      <c r="G552" s="165"/>
    </row>
    <row r="553" ht="13.5" customHeight="1">
      <c r="F553" s="74"/>
      <c r="G553" s="165"/>
    </row>
    <row r="554" ht="13.5" customHeight="1">
      <c r="F554" s="74"/>
      <c r="G554" s="165"/>
    </row>
    <row r="555" ht="13.5" customHeight="1">
      <c r="F555" s="74"/>
      <c r="G555" s="165"/>
    </row>
    <row r="556" ht="13.5" customHeight="1">
      <c r="F556" s="74"/>
      <c r="G556" s="165"/>
    </row>
    <row r="557" ht="13.5" customHeight="1">
      <c r="F557" s="74"/>
      <c r="G557" s="165"/>
    </row>
    <row r="558" ht="13.5" customHeight="1">
      <c r="F558" s="74"/>
      <c r="G558" s="165"/>
    </row>
    <row r="559" ht="13.5" customHeight="1">
      <c r="F559" s="74"/>
      <c r="G559" s="165"/>
    </row>
    <row r="560" ht="13.5" customHeight="1">
      <c r="F560" s="74"/>
      <c r="G560" s="165"/>
    </row>
    <row r="561" ht="13.5" customHeight="1">
      <c r="F561" s="74"/>
      <c r="G561" s="165"/>
    </row>
    <row r="562" ht="13.5" customHeight="1">
      <c r="F562" s="74"/>
      <c r="G562" s="165"/>
    </row>
    <row r="563" ht="13.5" customHeight="1">
      <c r="F563" s="74"/>
      <c r="G563" s="165"/>
    </row>
    <row r="564" ht="13.5" customHeight="1">
      <c r="F564" s="74"/>
      <c r="G564" s="165"/>
    </row>
    <row r="565" ht="13.5" customHeight="1">
      <c r="F565" s="74"/>
      <c r="G565" s="165"/>
    </row>
    <row r="566" ht="13.5" customHeight="1">
      <c r="F566" s="74"/>
      <c r="G566" s="165"/>
    </row>
    <row r="567" ht="13.5" customHeight="1">
      <c r="F567" s="74"/>
      <c r="G567" s="165"/>
    </row>
    <row r="568" ht="13.5" customHeight="1">
      <c r="F568" s="74"/>
      <c r="G568" s="165"/>
    </row>
    <row r="569" ht="13.5" customHeight="1">
      <c r="F569" s="74"/>
      <c r="G569" s="165"/>
    </row>
    <row r="570" ht="13.5" customHeight="1">
      <c r="F570" s="74"/>
      <c r="G570" s="165"/>
    </row>
    <row r="571" ht="13.5" customHeight="1">
      <c r="F571" s="74"/>
      <c r="G571" s="165"/>
    </row>
    <row r="572" ht="13.5" customHeight="1">
      <c r="F572" s="74"/>
      <c r="G572" s="165"/>
    </row>
    <row r="573" ht="13.5" customHeight="1">
      <c r="F573" s="74"/>
      <c r="G573" s="165"/>
    </row>
    <row r="574" ht="13.5" customHeight="1">
      <c r="F574" s="74"/>
      <c r="G574" s="165"/>
    </row>
    <row r="575" ht="13.5" customHeight="1">
      <c r="F575" s="74"/>
      <c r="G575" s="165"/>
    </row>
    <row r="576" ht="13.5" customHeight="1">
      <c r="F576" s="74"/>
      <c r="G576" s="165"/>
    </row>
    <row r="577" ht="13.5" customHeight="1">
      <c r="F577" s="74"/>
      <c r="G577" s="165"/>
    </row>
    <row r="578" ht="13.5" customHeight="1">
      <c r="F578" s="74"/>
      <c r="G578" s="165"/>
    </row>
    <row r="579" ht="13.5" customHeight="1">
      <c r="F579" s="74"/>
      <c r="G579" s="165"/>
    </row>
    <row r="580" ht="13.5" customHeight="1">
      <c r="F580" s="74"/>
      <c r="G580" s="165"/>
    </row>
    <row r="581" ht="13.5" customHeight="1">
      <c r="F581" s="74"/>
      <c r="G581" s="165"/>
    </row>
    <row r="582" ht="13.5" customHeight="1">
      <c r="F582" s="74"/>
      <c r="G582" s="165"/>
    </row>
    <row r="583" ht="13.5" customHeight="1">
      <c r="F583" s="74"/>
      <c r="G583" s="165"/>
    </row>
    <row r="584" ht="13.5" customHeight="1">
      <c r="F584" s="74"/>
      <c r="G584" s="165"/>
    </row>
    <row r="585" ht="13.5" customHeight="1">
      <c r="F585" s="74"/>
      <c r="G585" s="165"/>
    </row>
    <row r="586" ht="13.5" customHeight="1">
      <c r="F586" s="74"/>
      <c r="G586" s="165"/>
    </row>
    <row r="587" ht="13.5" customHeight="1">
      <c r="F587" s="74"/>
      <c r="G587" s="165"/>
    </row>
    <row r="588" ht="13.5" customHeight="1">
      <c r="F588" s="74"/>
      <c r="G588" s="165"/>
    </row>
    <row r="589" ht="13.5" customHeight="1">
      <c r="F589" s="74"/>
      <c r="G589" s="165"/>
    </row>
    <row r="590" ht="13.5" customHeight="1">
      <c r="F590" s="74"/>
      <c r="G590" s="165"/>
    </row>
    <row r="591" ht="13.5" customHeight="1">
      <c r="F591" s="74"/>
      <c r="G591" s="165"/>
    </row>
    <row r="592" ht="13.5" customHeight="1">
      <c r="F592" s="74"/>
      <c r="G592" s="165"/>
    </row>
    <row r="593" ht="13.5" customHeight="1">
      <c r="F593" s="74"/>
      <c r="G593" s="165"/>
    </row>
    <row r="594" ht="13.5" customHeight="1">
      <c r="F594" s="74"/>
      <c r="G594" s="165"/>
    </row>
    <row r="595" ht="13.5" customHeight="1">
      <c r="F595" s="74"/>
      <c r="G595" s="165"/>
    </row>
    <row r="596" ht="13.5" customHeight="1">
      <c r="F596" s="74"/>
      <c r="G596" s="165"/>
    </row>
    <row r="597" ht="13.5" customHeight="1">
      <c r="F597" s="74"/>
      <c r="G597" s="165"/>
    </row>
    <row r="598" ht="13.5" customHeight="1">
      <c r="F598" s="74"/>
      <c r="G598" s="165"/>
    </row>
    <row r="599" ht="13.5" customHeight="1">
      <c r="F599" s="74"/>
      <c r="G599" s="165"/>
    </row>
    <row r="600" ht="13.5" customHeight="1">
      <c r="F600" s="74"/>
      <c r="G600" s="165"/>
    </row>
    <row r="601" ht="13.5" customHeight="1">
      <c r="F601" s="74"/>
      <c r="G601" s="165"/>
    </row>
    <row r="602" ht="13.5" customHeight="1">
      <c r="F602" s="74"/>
      <c r="G602" s="165"/>
    </row>
    <row r="603" ht="13.5" customHeight="1">
      <c r="F603" s="74"/>
      <c r="G603" s="165"/>
    </row>
    <row r="604" ht="13.5" customHeight="1">
      <c r="F604" s="74"/>
      <c r="G604" s="165"/>
    </row>
    <row r="605" ht="13.5" customHeight="1">
      <c r="F605" s="74"/>
      <c r="G605" s="165"/>
    </row>
    <row r="606" ht="13.5" customHeight="1">
      <c r="F606" s="74"/>
      <c r="G606" s="165"/>
    </row>
    <row r="607" ht="13.5" customHeight="1">
      <c r="F607" s="74"/>
      <c r="G607" s="165"/>
    </row>
    <row r="608" ht="13.5" customHeight="1">
      <c r="F608" s="74"/>
      <c r="G608" s="165"/>
    </row>
    <row r="609" ht="13.5" customHeight="1">
      <c r="F609" s="74"/>
      <c r="G609" s="165"/>
    </row>
    <row r="610" ht="13.5" customHeight="1">
      <c r="F610" s="74"/>
      <c r="G610" s="165"/>
    </row>
    <row r="611" ht="13.5" customHeight="1">
      <c r="F611" s="74"/>
      <c r="G611" s="165"/>
    </row>
    <row r="612" ht="13.5" customHeight="1">
      <c r="F612" s="74"/>
      <c r="G612" s="165"/>
    </row>
    <row r="613" ht="13.5" customHeight="1">
      <c r="F613" s="74"/>
      <c r="G613" s="165"/>
    </row>
    <row r="614" ht="13.5" customHeight="1">
      <c r="F614" s="74"/>
      <c r="G614" s="165"/>
    </row>
    <row r="615" ht="13.5" customHeight="1">
      <c r="F615" s="74"/>
      <c r="G615" s="165"/>
    </row>
    <row r="616" ht="13.5" customHeight="1">
      <c r="F616" s="74"/>
      <c r="G616" s="165"/>
    </row>
    <row r="617" ht="13.5" customHeight="1">
      <c r="F617" s="74"/>
      <c r="G617" s="165"/>
    </row>
    <row r="618" ht="13.5" customHeight="1">
      <c r="F618" s="74"/>
      <c r="G618" s="165"/>
    </row>
    <row r="619" ht="13.5" customHeight="1">
      <c r="F619" s="74"/>
      <c r="G619" s="165"/>
    </row>
    <row r="620" ht="13.5" customHeight="1">
      <c r="F620" s="74"/>
      <c r="G620" s="165"/>
    </row>
    <row r="621" ht="13.5" customHeight="1">
      <c r="F621" s="74"/>
      <c r="G621" s="165"/>
    </row>
    <row r="622" ht="13.5" customHeight="1">
      <c r="F622" s="74"/>
      <c r="G622" s="165"/>
    </row>
    <row r="623" ht="13.5" customHeight="1">
      <c r="F623" s="74"/>
      <c r="G623" s="165"/>
    </row>
    <row r="624" ht="13.5" customHeight="1">
      <c r="F624" s="74"/>
      <c r="G624" s="165"/>
    </row>
    <row r="625" ht="13.5" customHeight="1">
      <c r="F625" s="74"/>
      <c r="G625" s="165"/>
    </row>
    <row r="626" ht="13.5" customHeight="1">
      <c r="F626" s="74"/>
      <c r="G626" s="165"/>
    </row>
    <row r="627" ht="13.5" customHeight="1">
      <c r="F627" s="74"/>
      <c r="G627" s="165"/>
    </row>
    <row r="628" ht="13.5" customHeight="1">
      <c r="F628" s="74"/>
      <c r="G628" s="165"/>
    </row>
    <row r="629" ht="13.5" customHeight="1">
      <c r="F629" s="74"/>
      <c r="G629" s="165"/>
    </row>
    <row r="630" ht="13.5" customHeight="1">
      <c r="F630" s="74"/>
      <c r="G630" s="165"/>
    </row>
    <row r="631" ht="13.5" customHeight="1">
      <c r="F631" s="74"/>
      <c r="G631" s="165"/>
    </row>
    <row r="632" ht="13.5" customHeight="1">
      <c r="F632" s="74"/>
      <c r="G632" s="165"/>
    </row>
    <row r="633" ht="13.5" customHeight="1">
      <c r="F633" s="74"/>
      <c r="G633" s="165"/>
    </row>
    <row r="634" ht="13.5" customHeight="1">
      <c r="F634" s="74"/>
      <c r="G634" s="165"/>
    </row>
    <row r="635" ht="13.5" customHeight="1">
      <c r="F635" s="74"/>
      <c r="G635" s="165"/>
    </row>
    <row r="636" ht="13.5" customHeight="1">
      <c r="F636" s="74"/>
      <c r="G636" s="165"/>
    </row>
    <row r="637" ht="13.5" customHeight="1">
      <c r="F637" s="74"/>
      <c r="G637" s="165"/>
    </row>
    <row r="638" ht="13.5" customHeight="1">
      <c r="F638" s="74"/>
      <c r="G638" s="165"/>
    </row>
    <row r="639" ht="13.5" customHeight="1">
      <c r="F639" s="74"/>
      <c r="G639" s="165"/>
    </row>
    <row r="640" ht="13.5" customHeight="1">
      <c r="F640" s="74"/>
      <c r="G640" s="165"/>
    </row>
    <row r="641" ht="13.5" customHeight="1">
      <c r="F641" s="74"/>
      <c r="G641" s="165"/>
    </row>
    <row r="642" ht="13.5" customHeight="1">
      <c r="F642" s="74"/>
      <c r="G642" s="165"/>
    </row>
    <row r="643" ht="13.5" customHeight="1">
      <c r="F643" s="74"/>
      <c r="G643" s="165"/>
    </row>
    <row r="644" ht="13.5" customHeight="1">
      <c r="F644" s="74"/>
      <c r="G644" s="165"/>
    </row>
    <row r="645" ht="13.5" customHeight="1">
      <c r="F645" s="74"/>
      <c r="G645" s="165"/>
    </row>
    <row r="646" ht="13.5" customHeight="1">
      <c r="F646" s="74"/>
      <c r="G646" s="165"/>
    </row>
    <row r="647" ht="13.5" customHeight="1">
      <c r="F647" s="74"/>
      <c r="G647" s="165"/>
    </row>
    <row r="648" ht="13.5" customHeight="1">
      <c r="F648" s="74"/>
      <c r="G648" s="165"/>
    </row>
    <row r="649" ht="13.5" customHeight="1">
      <c r="F649" s="74"/>
      <c r="G649" s="165"/>
    </row>
    <row r="650" ht="13.5" customHeight="1">
      <c r="F650" s="74"/>
      <c r="G650" s="165"/>
    </row>
    <row r="651" ht="13.5" customHeight="1">
      <c r="F651" s="74"/>
      <c r="G651" s="165"/>
    </row>
    <row r="652" ht="13.5" customHeight="1">
      <c r="F652" s="74"/>
      <c r="G652" s="165"/>
    </row>
    <row r="653" ht="13.5" customHeight="1">
      <c r="F653" s="74"/>
      <c r="G653" s="165"/>
    </row>
    <row r="654" ht="13.5" customHeight="1">
      <c r="F654" s="74"/>
      <c r="G654" s="165"/>
    </row>
    <row r="655" ht="13.5" customHeight="1">
      <c r="F655" s="74"/>
      <c r="G655" s="165"/>
    </row>
    <row r="656" ht="13.5" customHeight="1">
      <c r="F656" s="74"/>
      <c r="G656" s="165"/>
    </row>
    <row r="657" ht="13.5" customHeight="1">
      <c r="F657" s="74"/>
      <c r="G657" s="165"/>
    </row>
    <row r="658" ht="13.5" customHeight="1">
      <c r="F658" s="74"/>
      <c r="G658" s="165"/>
    </row>
    <row r="659" ht="13.5" customHeight="1">
      <c r="F659" s="74"/>
      <c r="G659" s="165"/>
    </row>
    <row r="660" ht="13.5" customHeight="1">
      <c r="F660" s="74"/>
      <c r="G660" s="165"/>
    </row>
    <row r="661" ht="13.5" customHeight="1">
      <c r="F661" s="74"/>
      <c r="G661" s="165"/>
    </row>
    <row r="662" ht="13.5" customHeight="1">
      <c r="F662" s="74"/>
      <c r="G662" s="165"/>
    </row>
    <row r="663" ht="13.5" customHeight="1">
      <c r="F663" s="74"/>
      <c r="G663" s="165"/>
    </row>
    <row r="664" ht="13.5" customHeight="1">
      <c r="F664" s="74"/>
      <c r="G664" s="165"/>
    </row>
    <row r="665" ht="13.5" customHeight="1">
      <c r="F665" s="74"/>
      <c r="G665" s="165"/>
    </row>
    <row r="666" ht="13.5" customHeight="1">
      <c r="F666" s="74"/>
      <c r="G666" s="165"/>
    </row>
    <row r="667" ht="13.5" customHeight="1">
      <c r="F667" s="74"/>
      <c r="G667" s="165"/>
    </row>
    <row r="668" ht="13.5" customHeight="1">
      <c r="F668" s="74"/>
      <c r="G668" s="165"/>
    </row>
    <row r="669" ht="13.5" customHeight="1">
      <c r="F669" s="74"/>
      <c r="G669" s="165"/>
    </row>
    <row r="670" ht="13.5" customHeight="1">
      <c r="F670" s="74"/>
      <c r="G670" s="165"/>
    </row>
    <row r="671" ht="13.5" customHeight="1">
      <c r="F671" s="74"/>
      <c r="G671" s="165"/>
    </row>
    <row r="672" ht="13.5" customHeight="1">
      <c r="F672" s="74"/>
      <c r="G672" s="165"/>
    </row>
    <row r="673" ht="13.5" customHeight="1">
      <c r="F673" s="74"/>
      <c r="G673" s="165"/>
    </row>
    <row r="674" ht="13.5" customHeight="1">
      <c r="F674" s="74"/>
      <c r="G674" s="165"/>
    </row>
    <row r="675" ht="13.5" customHeight="1">
      <c r="F675" s="74"/>
      <c r="G675" s="165"/>
    </row>
    <row r="676" ht="13.5" customHeight="1">
      <c r="F676" s="74"/>
      <c r="G676" s="165"/>
    </row>
    <row r="677" ht="13.5" customHeight="1">
      <c r="F677" s="74"/>
      <c r="G677" s="165"/>
    </row>
    <row r="678" ht="13.5" customHeight="1">
      <c r="F678" s="74"/>
      <c r="G678" s="165"/>
    </row>
    <row r="679" ht="13.5" customHeight="1">
      <c r="F679" s="74"/>
      <c r="G679" s="165"/>
    </row>
    <row r="680" ht="13.5" customHeight="1">
      <c r="F680" s="74"/>
      <c r="G680" s="165"/>
    </row>
    <row r="681" ht="13.5" customHeight="1">
      <c r="F681" s="74"/>
      <c r="G681" s="165"/>
    </row>
    <row r="682" ht="13.5" customHeight="1">
      <c r="F682" s="74"/>
      <c r="G682" s="165"/>
    </row>
    <row r="683" ht="13.5" customHeight="1">
      <c r="F683" s="74"/>
      <c r="G683" s="165"/>
    </row>
    <row r="684" ht="13.5" customHeight="1">
      <c r="F684" s="74"/>
      <c r="G684" s="165"/>
    </row>
    <row r="685" ht="13.5" customHeight="1">
      <c r="F685" s="74"/>
      <c r="G685" s="165"/>
    </row>
    <row r="686" ht="13.5" customHeight="1">
      <c r="F686" s="74"/>
      <c r="G686" s="165"/>
    </row>
    <row r="687" ht="13.5" customHeight="1">
      <c r="F687" s="74"/>
      <c r="G687" s="165"/>
    </row>
    <row r="688" ht="13.5" customHeight="1">
      <c r="F688" s="74"/>
      <c r="G688" s="165"/>
    </row>
    <row r="689" ht="13.5" customHeight="1">
      <c r="F689" s="74"/>
      <c r="G689" s="165"/>
    </row>
    <row r="690" ht="13.5" customHeight="1">
      <c r="F690" s="74"/>
      <c r="G690" s="165"/>
    </row>
    <row r="691" ht="13.5" customHeight="1">
      <c r="F691" s="74"/>
      <c r="G691" s="165"/>
    </row>
    <row r="692" ht="13.5" customHeight="1">
      <c r="F692" s="74"/>
      <c r="G692" s="165"/>
    </row>
    <row r="693" ht="13.5" customHeight="1">
      <c r="F693" s="74"/>
      <c r="G693" s="165"/>
    </row>
    <row r="694" ht="13.5" customHeight="1">
      <c r="F694" s="74"/>
      <c r="G694" s="165"/>
    </row>
    <row r="695" ht="13.5" customHeight="1">
      <c r="F695" s="74"/>
      <c r="G695" s="165"/>
    </row>
    <row r="696" ht="13.5" customHeight="1">
      <c r="F696" s="74"/>
      <c r="G696" s="165"/>
    </row>
    <row r="697" ht="13.5" customHeight="1">
      <c r="F697" s="74"/>
      <c r="G697" s="165"/>
    </row>
    <row r="698" ht="13.5" customHeight="1">
      <c r="F698" s="74"/>
      <c r="G698" s="165"/>
    </row>
    <row r="699" ht="13.5" customHeight="1">
      <c r="F699" s="74"/>
      <c r="G699" s="165"/>
    </row>
    <row r="700" ht="13.5" customHeight="1">
      <c r="F700" s="74"/>
      <c r="G700" s="165"/>
    </row>
    <row r="701" ht="13.5" customHeight="1">
      <c r="F701" s="74"/>
      <c r="G701" s="165"/>
    </row>
    <row r="702" ht="13.5" customHeight="1">
      <c r="F702" s="74"/>
      <c r="G702" s="165"/>
    </row>
    <row r="703" ht="13.5" customHeight="1">
      <c r="F703" s="74"/>
      <c r="G703" s="165"/>
    </row>
    <row r="704" ht="13.5" customHeight="1">
      <c r="F704" s="74"/>
      <c r="G704" s="165"/>
    </row>
    <row r="705" ht="13.5" customHeight="1">
      <c r="F705" s="74"/>
      <c r="G705" s="165"/>
    </row>
    <row r="706" ht="13.5" customHeight="1">
      <c r="F706" s="74"/>
      <c r="G706" s="165"/>
    </row>
    <row r="707" ht="13.5" customHeight="1">
      <c r="F707" s="74"/>
      <c r="G707" s="165"/>
    </row>
    <row r="708" ht="13.5" customHeight="1">
      <c r="F708" s="74"/>
      <c r="G708" s="165"/>
    </row>
    <row r="709" ht="13.5" customHeight="1">
      <c r="F709" s="74"/>
      <c r="G709" s="165"/>
    </row>
    <row r="710" ht="13.5" customHeight="1">
      <c r="F710" s="74"/>
      <c r="G710" s="165"/>
    </row>
    <row r="711" ht="13.5" customHeight="1">
      <c r="F711" s="74"/>
      <c r="G711" s="165"/>
    </row>
    <row r="712" ht="13.5" customHeight="1">
      <c r="F712" s="74"/>
      <c r="G712" s="165"/>
    </row>
    <row r="713" ht="13.5" customHeight="1">
      <c r="F713" s="74"/>
      <c r="G713" s="165"/>
    </row>
    <row r="714" ht="13.5" customHeight="1">
      <c r="F714" s="74"/>
      <c r="G714" s="165"/>
    </row>
    <row r="715" ht="13.5" customHeight="1">
      <c r="F715" s="74"/>
      <c r="G715" s="165"/>
    </row>
    <row r="716" ht="13.5" customHeight="1">
      <c r="F716" s="74"/>
      <c r="G716" s="165"/>
    </row>
    <row r="717" ht="13.5" customHeight="1">
      <c r="F717" s="74"/>
      <c r="G717" s="165"/>
    </row>
    <row r="718" ht="13.5" customHeight="1">
      <c r="F718" s="74"/>
      <c r="G718" s="165"/>
    </row>
    <row r="719" ht="13.5" customHeight="1">
      <c r="F719" s="74"/>
      <c r="G719" s="165"/>
    </row>
    <row r="720" ht="13.5" customHeight="1">
      <c r="F720" s="74"/>
      <c r="G720" s="165"/>
    </row>
    <row r="721" ht="13.5" customHeight="1">
      <c r="F721" s="74"/>
      <c r="G721" s="165"/>
    </row>
    <row r="722" ht="13.5" customHeight="1">
      <c r="F722" s="74"/>
      <c r="G722" s="165"/>
    </row>
    <row r="723" ht="13.5" customHeight="1">
      <c r="F723" s="74"/>
      <c r="G723" s="165"/>
    </row>
    <row r="724" ht="13.5" customHeight="1">
      <c r="F724" s="74"/>
      <c r="G724" s="165"/>
    </row>
    <row r="725" ht="13.5" customHeight="1">
      <c r="F725" s="74"/>
      <c r="G725" s="165"/>
    </row>
    <row r="726" ht="13.5" customHeight="1">
      <c r="F726" s="74"/>
      <c r="G726" s="165"/>
    </row>
    <row r="727" ht="13.5" customHeight="1">
      <c r="F727" s="74"/>
      <c r="G727" s="165"/>
    </row>
    <row r="728" ht="13.5" customHeight="1">
      <c r="F728" s="74"/>
      <c r="G728" s="165"/>
    </row>
    <row r="729" ht="13.5" customHeight="1">
      <c r="F729" s="74"/>
      <c r="G729" s="165"/>
    </row>
    <row r="730" ht="13.5" customHeight="1">
      <c r="F730" s="74"/>
      <c r="G730" s="165"/>
    </row>
    <row r="731" ht="13.5" customHeight="1">
      <c r="F731" s="74"/>
      <c r="G731" s="165"/>
    </row>
    <row r="732" ht="13.5" customHeight="1">
      <c r="F732" s="74"/>
      <c r="G732" s="165"/>
    </row>
    <row r="733" ht="13.5" customHeight="1">
      <c r="F733" s="74"/>
      <c r="G733" s="165"/>
    </row>
    <row r="734" ht="13.5" customHeight="1">
      <c r="F734" s="74"/>
      <c r="G734" s="165"/>
    </row>
    <row r="735" ht="13.5" customHeight="1">
      <c r="F735" s="74"/>
      <c r="G735" s="165"/>
    </row>
    <row r="736" ht="13.5" customHeight="1">
      <c r="F736" s="74"/>
      <c r="G736" s="165"/>
    </row>
    <row r="737" ht="13.5" customHeight="1">
      <c r="F737" s="74"/>
      <c r="G737" s="165"/>
    </row>
    <row r="738" ht="13.5" customHeight="1">
      <c r="F738" s="74"/>
      <c r="G738" s="165"/>
    </row>
    <row r="739" ht="13.5" customHeight="1">
      <c r="F739" s="74"/>
      <c r="G739" s="165"/>
    </row>
    <row r="740" ht="13.5" customHeight="1">
      <c r="F740" s="74"/>
      <c r="G740" s="165"/>
    </row>
    <row r="741" ht="13.5" customHeight="1">
      <c r="F741" s="74"/>
      <c r="G741" s="165"/>
    </row>
    <row r="742" ht="13.5" customHeight="1">
      <c r="F742" s="74"/>
      <c r="G742" s="165"/>
    </row>
    <row r="743" ht="13.5" customHeight="1">
      <c r="F743" s="74"/>
      <c r="G743" s="165"/>
    </row>
    <row r="744" ht="13.5" customHeight="1">
      <c r="F744" s="74"/>
      <c r="G744" s="165"/>
    </row>
    <row r="745" ht="13.5" customHeight="1">
      <c r="F745" s="74"/>
      <c r="G745" s="165"/>
    </row>
    <row r="746" ht="13.5" customHeight="1">
      <c r="F746" s="74"/>
      <c r="G746" s="165"/>
    </row>
    <row r="747" ht="13.5" customHeight="1">
      <c r="F747" s="74"/>
      <c r="G747" s="165"/>
    </row>
    <row r="748" ht="13.5" customHeight="1">
      <c r="F748" s="74"/>
      <c r="G748" s="165"/>
    </row>
    <row r="749" ht="13.5" customHeight="1">
      <c r="F749" s="74"/>
      <c r="G749" s="165"/>
    </row>
    <row r="750" ht="13.5" customHeight="1">
      <c r="F750" s="74"/>
      <c r="G750" s="165"/>
    </row>
    <row r="751" ht="13.5" customHeight="1">
      <c r="F751" s="74"/>
      <c r="G751" s="165"/>
    </row>
    <row r="752" ht="13.5" customHeight="1">
      <c r="F752" s="74"/>
      <c r="G752" s="165"/>
    </row>
    <row r="753" ht="13.5" customHeight="1">
      <c r="F753" s="74"/>
      <c r="G753" s="165"/>
    </row>
    <row r="754" ht="13.5" customHeight="1">
      <c r="F754" s="74"/>
      <c r="G754" s="165"/>
    </row>
    <row r="755" ht="13.5" customHeight="1">
      <c r="F755" s="74"/>
      <c r="G755" s="165"/>
    </row>
    <row r="756" ht="13.5" customHeight="1">
      <c r="F756" s="74"/>
      <c r="G756" s="165"/>
    </row>
    <row r="757" ht="13.5" customHeight="1">
      <c r="F757" s="74"/>
      <c r="G757" s="165"/>
    </row>
    <row r="758" ht="13.5" customHeight="1">
      <c r="F758" s="74"/>
      <c r="G758" s="165"/>
    </row>
    <row r="759" ht="13.5" customHeight="1">
      <c r="F759" s="74"/>
      <c r="G759" s="165"/>
    </row>
    <row r="760" ht="13.5" customHeight="1">
      <c r="F760" s="74"/>
      <c r="G760" s="165"/>
    </row>
    <row r="761" ht="13.5" customHeight="1">
      <c r="F761" s="74"/>
      <c r="G761" s="165"/>
    </row>
    <row r="762" ht="13.5" customHeight="1">
      <c r="F762" s="74"/>
      <c r="G762" s="165"/>
    </row>
    <row r="763" ht="13.5" customHeight="1">
      <c r="F763" s="74"/>
      <c r="G763" s="165"/>
    </row>
    <row r="764" ht="13.5" customHeight="1">
      <c r="F764" s="74"/>
      <c r="G764" s="165"/>
    </row>
    <row r="765" ht="13.5" customHeight="1">
      <c r="F765" s="74"/>
      <c r="G765" s="165"/>
    </row>
    <row r="766" ht="13.5" customHeight="1">
      <c r="F766" s="74"/>
      <c r="G766" s="165"/>
    </row>
    <row r="767" ht="13.5" customHeight="1">
      <c r="F767" s="74"/>
      <c r="G767" s="165"/>
    </row>
    <row r="768" ht="13.5" customHeight="1">
      <c r="F768" s="74"/>
      <c r="G768" s="165"/>
    </row>
    <row r="769" ht="13.5" customHeight="1">
      <c r="F769" s="74"/>
      <c r="G769" s="165"/>
    </row>
    <row r="770" ht="13.5" customHeight="1">
      <c r="F770" s="74"/>
      <c r="G770" s="165"/>
    </row>
    <row r="771" ht="13.5" customHeight="1">
      <c r="F771" s="74"/>
      <c r="G771" s="165"/>
    </row>
    <row r="772" ht="13.5" customHeight="1">
      <c r="F772" s="74"/>
      <c r="G772" s="165"/>
    </row>
    <row r="773" ht="13.5" customHeight="1">
      <c r="F773" s="74"/>
      <c r="G773" s="165"/>
    </row>
    <row r="774" ht="13.5" customHeight="1">
      <c r="F774" s="74"/>
      <c r="G774" s="165"/>
    </row>
    <row r="775" ht="13.5" customHeight="1">
      <c r="F775" s="74"/>
      <c r="G775" s="165"/>
    </row>
    <row r="776" ht="13.5" customHeight="1">
      <c r="F776" s="74"/>
      <c r="G776" s="165"/>
    </row>
    <row r="777" ht="13.5" customHeight="1">
      <c r="F777" s="74"/>
      <c r="G777" s="165"/>
    </row>
    <row r="778" ht="13.5" customHeight="1">
      <c r="F778" s="74"/>
      <c r="G778" s="165"/>
    </row>
    <row r="779" ht="13.5" customHeight="1">
      <c r="F779" s="74"/>
      <c r="G779" s="165"/>
    </row>
    <row r="780" ht="13.5" customHeight="1">
      <c r="F780" s="74"/>
      <c r="G780" s="165"/>
    </row>
    <row r="781" ht="13.5" customHeight="1">
      <c r="F781" s="74"/>
      <c r="G781" s="165"/>
    </row>
    <row r="782" ht="13.5" customHeight="1">
      <c r="F782" s="74"/>
      <c r="G782" s="165"/>
    </row>
    <row r="783" ht="13.5" customHeight="1">
      <c r="F783" s="74"/>
      <c r="G783" s="165"/>
    </row>
    <row r="784" ht="13.5" customHeight="1">
      <c r="F784" s="74"/>
      <c r="G784" s="165"/>
    </row>
    <row r="785" ht="13.5" customHeight="1">
      <c r="F785" s="74"/>
      <c r="G785" s="165"/>
    </row>
    <row r="786" ht="13.5" customHeight="1">
      <c r="F786" s="74"/>
      <c r="G786" s="165"/>
    </row>
    <row r="787" ht="13.5" customHeight="1">
      <c r="F787" s="74"/>
      <c r="G787" s="165"/>
    </row>
    <row r="788" ht="13.5" customHeight="1">
      <c r="F788" s="74"/>
      <c r="G788" s="165"/>
    </row>
    <row r="789" ht="13.5" customHeight="1">
      <c r="F789" s="74"/>
      <c r="G789" s="165"/>
    </row>
    <row r="790" ht="13.5" customHeight="1">
      <c r="F790" s="74"/>
      <c r="G790" s="165"/>
    </row>
    <row r="791" ht="13.5" customHeight="1">
      <c r="F791" s="74"/>
      <c r="G791" s="165"/>
    </row>
    <row r="792" ht="13.5" customHeight="1">
      <c r="F792" s="74"/>
      <c r="G792" s="165"/>
    </row>
    <row r="793" ht="13.5" customHeight="1">
      <c r="F793" s="74"/>
      <c r="G793" s="165"/>
    </row>
    <row r="794" ht="13.5" customHeight="1">
      <c r="F794" s="74"/>
      <c r="G794" s="165"/>
    </row>
    <row r="795" ht="13.5" customHeight="1">
      <c r="F795" s="74"/>
      <c r="G795" s="165"/>
    </row>
    <row r="796" ht="13.5" customHeight="1">
      <c r="F796" s="74"/>
      <c r="G796" s="165"/>
    </row>
    <row r="797" ht="13.5" customHeight="1">
      <c r="F797" s="74"/>
      <c r="G797" s="165"/>
    </row>
    <row r="798" ht="13.5" customHeight="1">
      <c r="F798" s="74"/>
      <c r="G798" s="165"/>
    </row>
    <row r="799" ht="13.5" customHeight="1">
      <c r="F799" s="74"/>
      <c r="G799" s="165"/>
    </row>
    <row r="800" ht="13.5" customHeight="1">
      <c r="F800" s="74"/>
      <c r="G800" s="165"/>
    </row>
    <row r="801" ht="13.5" customHeight="1">
      <c r="F801" s="74"/>
      <c r="G801" s="165"/>
    </row>
    <row r="802" ht="13.5" customHeight="1">
      <c r="F802" s="74"/>
      <c r="G802" s="165"/>
    </row>
    <row r="803" ht="13.5" customHeight="1">
      <c r="F803" s="74"/>
      <c r="G803" s="165"/>
    </row>
    <row r="804" ht="13.5" customHeight="1">
      <c r="F804" s="74"/>
      <c r="G804" s="165"/>
    </row>
    <row r="805" ht="13.5" customHeight="1">
      <c r="F805" s="74"/>
      <c r="G805" s="165"/>
    </row>
    <row r="806" ht="13.5" customHeight="1">
      <c r="F806" s="74"/>
      <c r="G806" s="165"/>
    </row>
    <row r="807" ht="13.5" customHeight="1">
      <c r="F807" s="74"/>
      <c r="G807" s="165"/>
    </row>
    <row r="808" ht="13.5" customHeight="1">
      <c r="F808" s="74"/>
      <c r="G808" s="165"/>
    </row>
    <row r="809" ht="13.5" customHeight="1">
      <c r="F809" s="74"/>
      <c r="G809" s="165"/>
    </row>
    <row r="810" ht="13.5" customHeight="1">
      <c r="F810" s="74"/>
      <c r="G810" s="165"/>
    </row>
    <row r="811" ht="13.5" customHeight="1">
      <c r="F811" s="74"/>
      <c r="G811" s="165"/>
    </row>
    <row r="812" ht="13.5" customHeight="1">
      <c r="F812" s="74"/>
      <c r="G812" s="165"/>
    </row>
    <row r="813" ht="13.5" customHeight="1">
      <c r="F813" s="74"/>
      <c r="G813" s="165"/>
    </row>
    <row r="814" ht="13.5" customHeight="1">
      <c r="F814" s="74"/>
      <c r="G814" s="165"/>
    </row>
    <row r="815" ht="13.5" customHeight="1">
      <c r="F815" s="74"/>
      <c r="G815" s="165"/>
    </row>
    <row r="816" ht="13.5" customHeight="1">
      <c r="F816" s="74"/>
      <c r="G816" s="165"/>
    </row>
    <row r="817" ht="13.5" customHeight="1">
      <c r="F817" s="74"/>
      <c r="G817" s="165"/>
    </row>
    <row r="818" ht="13.5" customHeight="1">
      <c r="F818" s="74"/>
      <c r="G818" s="165"/>
    </row>
    <row r="819" ht="13.5" customHeight="1">
      <c r="F819" s="74"/>
      <c r="G819" s="165"/>
    </row>
    <row r="820" ht="13.5" customHeight="1">
      <c r="F820" s="74"/>
      <c r="G820" s="165"/>
    </row>
    <row r="821" ht="13.5" customHeight="1">
      <c r="F821" s="74"/>
      <c r="G821" s="165"/>
    </row>
    <row r="822" ht="13.5" customHeight="1">
      <c r="F822" s="74"/>
      <c r="G822" s="165"/>
    </row>
    <row r="823" ht="13.5" customHeight="1">
      <c r="F823" s="74"/>
      <c r="G823" s="165"/>
    </row>
    <row r="824" ht="13.5" customHeight="1">
      <c r="F824" s="74"/>
      <c r="G824" s="165"/>
    </row>
    <row r="825" ht="13.5" customHeight="1">
      <c r="F825" s="74"/>
      <c r="G825" s="165"/>
    </row>
    <row r="826" ht="13.5" customHeight="1">
      <c r="F826" s="74"/>
      <c r="G826" s="165"/>
    </row>
    <row r="827" ht="13.5" customHeight="1">
      <c r="F827" s="74"/>
      <c r="G827" s="165"/>
    </row>
    <row r="828" ht="13.5" customHeight="1">
      <c r="F828" s="74"/>
      <c r="G828" s="165"/>
    </row>
    <row r="829" ht="13.5" customHeight="1">
      <c r="F829" s="74"/>
      <c r="G829" s="165"/>
    </row>
    <row r="830" ht="13.5" customHeight="1">
      <c r="F830" s="74"/>
      <c r="G830" s="165"/>
    </row>
    <row r="831" ht="13.5" customHeight="1">
      <c r="F831" s="74"/>
      <c r="G831" s="165"/>
    </row>
    <row r="832" ht="13.5" customHeight="1">
      <c r="F832" s="74"/>
      <c r="G832" s="165"/>
    </row>
    <row r="833" ht="13.5" customHeight="1">
      <c r="F833" s="74"/>
      <c r="G833" s="165"/>
    </row>
    <row r="834" ht="13.5" customHeight="1">
      <c r="F834" s="74"/>
      <c r="G834" s="165"/>
    </row>
    <row r="835" ht="13.5" customHeight="1">
      <c r="F835" s="74"/>
      <c r="G835" s="165"/>
    </row>
    <row r="836" ht="13.5" customHeight="1">
      <c r="F836" s="74"/>
      <c r="G836" s="165"/>
    </row>
    <row r="837" ht="13.5" customHeight="1">
      <c r="F837" s="74"/>
      <c r="G837" s="165"/>
    </row>
    <row r="838" ht="13.5" customHeight="1">
      <c r="F838" s="74"/>
      <c r="G838" s="165"/>
    </row>
    <row r="839" ht="13.5" customHeight="1">
      <c r="F839" s="74"/>
      <c r="G839" s="165"/>
    </row>
    <row r="840" ht="13.5" customHeight="1">
      <c r="F840" s="74"/>
      <c r="G840" s="165"/>
    </row>
    <row r="841" ht="13.5" customHeight="1">
      <c r="F841" s="74"/>
      <c r="G841" s="165"/>
    </row>
    <row r="842" ht="13.5" customHeight="1">
      <c r="F842" s="74"/>
      <c r="G842" s="165"/>
    </row>
    <row r="843" ht="13.5" customHeight="1">
      <c r="F843" s="74"/>
      <c r="G843" s="165"/>
    </row>
    <row r="844" ht="13.5" customHeight="1">
      <c r="F844" s="74"/>
      <c r="G844" s="165"/>
    </row>
    <row r="845" ht="13.5" customHeight="1">
      <c r="F845" s="74"/>
      <c r="G845" s="165"/>
    </row>
    <row r="846" ht="13.5" customHeight="1">
      <c r="F846" s="74"/>
      <c r="G846" s="165"/>
    </row>
    <row r="847" ht="13.5" customHeight="1">
      <c r="F847" s="74"/>
      <c r="G847" s="165"/>
    </row>
    <row r="848" ht="13.5" customHeight="1">
      <c r="F848" s="74"/>
      <c r="G848" s="165"/>
    </row>
    <row r="849" ht="13.5" customHeight="1">
      <c r="F849" s="74"/>
      <c r="G849" s="165"/>
    </row>
    <row r="850" ht="13.5" customHeight="1">
      <c r="F850" s="74"/>
      <c r="G850" s="165"/>
    </row>
    <row r="851" ht="13.5" customHeight="1">
      <c r="F851" s="74"/>
      <c r="G851" s="165"/>
    </row>
    <row r="852" ht="13.5" customHeight="1">
      <c r="F852" s="74"/>
      <c r="G852" s="165"/>
    </row>
    <row r="853" ht="13.5" customHeight="1">
      <c r="F853" s="74"/>
      <c r="G853" s="165"/>
    </row>
    <row r="854" ht="13.5" customHeight="1">
      <c r="F854" s="74"/>
      <c r="G854" s="165"/>
    </row>
    <row r="855" ht="13.5" customHeight="1">
      <c r="F855" s="74"/>
      <c r="G855" s="165"/>
    </row>
    <row r="856" ht="13.5" customHeight="1">
      <c r="F856" s="74"/>
      <c r="G856" s="165"/>
    </row>
    <row r="857" ht="13.5" customHeight="1">
      <c r="F857" s="74"/>
      <c r="G857" s="165"/>
    </row>
    <row r="858" ht="13.5" customHeight="1">
      <c r="F858" s="74"/>
      <c r="G858" s="165"/>
    </row>
    <row r="859" ht="13.5" customHeight="1">
      <c r="F859" s="74"/>
      <c r="G859" s="165"/>
    </row>
    <row r="860" ht="13.5" customHeight="1">
      <c r="F860" s="74"/>
      <c r="G860" s="165"/>
    </row>
    <row r="861" ht="13.5" customHeight="1">
      <c r="F861" s="74"/>
      <c r="G861" s="165"/>
    </row>
    <row r="862" ht="13.5" customHeight="1">
      <c r="F862" s="74"/>
      <c r="G862" s="165"/>
    </row>
    <row r="863" ht="13.5" customHeight="1">
      <c r="F863" s="74"/>
      <c r="G863" s="165"/>
    </row>
    <row r="864" ht="13.5" customHeight="1">
      <c r="F864" s="74"/>
      <c r="G864" s="165"/>
    </row>
    <row r="865" ht="13.5" customHeight="1">
      <c r="F865" s="74"/>
      <c r="G865" s="165"/>
    </row>
    <row r="866" ht="13.5" customHeight="1">
      <c r="F866" s="74"/>
      <c r="G866" s="165"/>
    </row>
    <row r="867" ht="13.5" customHeight="1">
      <c r="F867" s="74"/>
      <c r="G867" s="165"/>
    </row>
    <row r="868" ht="13.5" customHeight="1">
      <c r="F868" s="74"/>
      <c r="G868" s="165"/>
    </row>
    <row r="869" ht="13.5" customHeight="1">
      <c r="F869" s="74"/>
      <c r="G869" s="165"/>
    </row>
    <row r="870" ht="13.5" customHeight="1">
      <c r="F870" s="74"/>
      <c r="G870" s="165"/>
    </row>
    <row r="871" ht="13.5" customHeight="1">
      <c r="F871" s="74"/>
      <c r="G871" s="165"/>
    </row>
    <row r="872" ht="13.5" customHeight="1">
      <c r="F872" s="74"/>
      <c r="G872" s="165"/>
    </row>
    <row r="873" ht="13.5" customHeight="1">
      <c r="F873" s="74"/>
      <c r="G873" s="165"/>
    </row>
    <row r="874" ht="13.5" customHeight="1">
      <c r="F874" s="74"/>
      <c r="G874" s="165"/>
    </row>
    <row r="875" ht="13.5" customHeight="1">
      <c r="F875" s="74"/>
      <c r="G875" s="165"/>
    </row>
    <row r="876" ht="13.5" customHeight="1">
      <c r="F876" s="74"/>
      <c r="G876" s="165"/>
    </row>
    <row r="877" ht="13.5" customHeight="1">
      <c r="F877" s="74"/>
      <c r="G877" s="165"/>
    </row>
    <row r="878" ht="13.5" customHeight="1">
      <c r="F878" s="74"/>
      <c r="G878" s="165"/>
    </row>
    <row r="879" ht="13.5" customHeight="1">
      <c r="F879" s="74"/>
      <c r="G879" s="165"/>
    </row>
    <row r="880" ht="13.5" customHeight="1">
      <c r="F880" s="74"/>
      <c r="G880" s="165"/>
    </row>
    <row r="881" ht="13.5" customHeight="1">
      <c r="F881" s="74"/>
      <c r="G881" s="165"/>
    </row>
    <row r="882" ht="13.5" customHeight="1">
      <c r="F882" s="74"/>
      <c r="G882" s="165"/>
    </row>
    <row r="883" ht="13.5" customHeight="1">
      <c r="F883" s="74"/>
      <c r="G883" s="165"/>
    </row>
    <row r="884" ht="13.5" customHeight="1">
      <c r="F884" s="74"/>
      <c r="G884" s="165"/>
    </row>
    <row r="885" ht="13.5" customHeight="1">
      <c r="F885" s="74"/>
      <c r="G885" s="165"/>
    </row>
    <row r="886" ht="13.5" customHeight="1">
      <c r="F886" s="74"/>
      <c r="G886" s="165"/>
    </row>
    <row r="887" ht="13.5" customHeight="1">
      <c r="F887" s="74"/>
      <c r="G887" s="165"/>
    </row>
    <row r="888" ht="13.5" customHeight="1">
      <c r="F888" s="74"/>
      <c r="G888" s="165"/>
    </row>
    <row r="889" ht="13.5" customHeight="1">
      <c r="F889" s="74"/>
      <c r="G889" s="165"/>
    </row>
    <row r="890" ht="13.5" customHeight="1">
      <c r="F890" s="74"/>
      <c r="G890" s="165"/>
    </row>
    <row r="891" ht="13.5" customHeight="1">
      <c r="F891" s="74"/>
      <c r="G891" s="165"/>
    </row>
    <row r="892" ht="13.5" customHeight="1">
      <c r="F892" s="74"/>
      <c r="G892" s="165"/>
    </row>
    <row r="893" ht="13.5" customHeight="1">
      <c r="F893" s="74"/>
      <c r="G893" s="165"/>
    </row>
    <row r="894" ht="13.5" customHeight="1">
      <c r="F894" s="74"/>
      <c r="G894" s="165"/>
    </row>
    <row r="895" ht="13.5" customHeight="1">
      <c r="F895" s="74"/>
      <c r="G895" s="165"/>
    </row>
    <row r="896" ht="13.5" customHeight="1">
      <c r="F896" s="74"/>
      <c r="G896" s="165"/>
    </row>
    <row r="897" ht="13.5" customHeight="1">
      <c r="F897" s="74"/>
      <c r="G897" s="165"/>
    </row>
    <row r="898" ht="13.5" customHeight="1">
      <c r="F898" s="74"/>
      <c r="G898" s="165"/>
    </row>
    <row r="899" ht="13.5" customHeight="1">
      <c r="F899" s="74"/>
      <c r="G899" s="165"/>
    </row>
    <row r="900" ht="13.5" customHeight="1">
      <c r="F900" s="74"/>
      <c r="G900" s="165"/>
    </row>
    <row r="901" ht="13.5" customHeight="1">
      <c r="F901" s="74"/>
      <c r="G901" s="165"/>
    </row>
    <row r="902" ht="13.5" customHeight="1">
      <c r="F902" s="74"/>
      <c r="G902" s="165"/>
    </row>
    <row r="903" ht="13.5" customHeight="1">
      <c r="F903" s="74"/>
      <c r="G903" s="165"/>
    </row>
    <row r="904" ht="13.5" customHeight="1">
      <c r="F904" s="74"/>
      <c r="G904" s="165"/>
    </row>
    <row r="905" ht="13.5" customHeight="1">
      <c r="F905" s="74"/>
      <c r="G905" s="165"/>
    </row>
    <row r="906" ht="13.5" customHeight="1">
      <c r="F906" s="74"/>
      <c r="G906" s="165"/>
    </row>
    <row r="907" ht="13.5" customHeight="1">
      <c r="F907" s="74"/>
      <c r="G907" s="165"/>
    </row>
    <row r="908" ht="13.5" customHeight="1">
      <c r="F908" s="74"/>
      <c r="G908" s="165"/>
    </row>
    <row r="909" ht="13.5" customHeight="1">
      <c r="F909" s="74"/>
      <c r="G909" s="165"/>
    </row>
    <row r="910" ht="13.5" customHeight="1">
      <c r="F910" s="74"/>
      <c r="G910" s="165"/>
    </row>
    <row r="911" ht="13.5" customHeight="1">
      <c r="F911" s="74"/>
      <c r="G911" s="165"/>
    </row>
    <row r="912" ht="13.5" customHeight="1">
      <c r="F912" s="74"/>
      <c r="G912" s="165"/>
    </row>
    <row r="913" ht="13.5" customHeight="1">
      <c r="F913" s="74"/>
      <c r="G913" s="165"/>
    </row>
    <row r="914" ht="13.5" customHeight="1">
      <c r="F914" s="74"/>
      <c r="G914" s="165"/>
    </row>
    <row r="915" ht="13.5" customHeight="1">
      <c r="F915" s="74"/>
      <c r="G915" s="165"/>
    </row>
    <row r="916" ht="13.5" customHeight="1">
      <c r="F916" s="74"/>
      <c r="G916" s="165"/>
    </row>
    <row r="917" ht="13.5" customHeight="1">
      <c r="F917" s="74"/>
      <c r="G917" s="165"/>
    </row>
    <row r="918" ht="13.5" customHeight="1">
      <c r="F918" s="74"/>
      <c r="G918" s="165"/>
    </row>
    <row r="919" ht="13.5" customHeight="1">
      <c r="F919" s="74"/>
      <c r="G919" s="165"/>
    </row>
    <row r="920" ht="13.5" customHeight="1">
      <c r="F920" s="74"/>
      <c r="G920" s="165"/>
    </row>
    <row r="921" ht="13.5" customHeight="1">
      <c r="F921" s="74"/>
      <c r="G921" s="165"/>
    </row>
    <row r="922" ht="13.5" customHeight="1">
      <c r="F922" s="74"/>
      <c r="G922" s="165"/>
    </row>
    <row r="923" ht="13.5" customHeight="1">
      <c r="F923" s="74"/>
      <c r="G923" s="165"/>
    </row>
    <row r="924" ht="13.5" customHeight="1">
      <c r="F924" s="74"/>
      <c r="G924" s="165"/>
    </row>
    <row r="925" ht="13.5" customHeight="1">
      <c r="F925" s="74"/>
      <c r="G925" s="165"/>
    </row>
    <row r="926" ht="13.5" customHeight="1">
      <c r="F926" s="74"/>
      <c r="G926" s="165"/>
    </row>
    <row r="927" ht="13.5" customHeight="1">
      <c r="F927" s="74"/>
      <c r="G927" s="165"/>
    </row>
    <row r="928" ht="13.5" customHeight="1">
      <c r="F928" s="74"/>
      <c r="G928" s="165"/>
    </row>
    <row r="929" ht="13.5" customHeight="1">
      <c r="F929" s="74"/>
      <c r="G929" s="165"/>
    </row>
  </sheetData>
  <dataValidations>
    <dataValidation type="list" allowBlank="1" showErrorMessage="1" sqref="P56:P64">
      <formula1>"Used,New"</formula1>
    </dataValidation>
    <dataValidation type="list" allowBlank="1" showErrorMessage="1" sqref="O56:O64">
      <formula1>"Yes -Short Term,No,Yes - Long Term"</formula1>
    </dataValidation>
    <dataValidation type="list" allowBlank="1" showErrorMessage="1" sqref="M56:N64">
      <formula1>"Yes,No"</formula1>
    </dataValidation>
    <dataValidation type="list" allowBlank="1" showErrorMessage="1" sqref="L56:L65 L89:L90 L100:L101">
      <formula1>"Used,New,Leased,New &amp; Used "</formula1>
    </dataValidation>
  </dataValidations>
  <hyperlinks>
    <hyperlink r:id="rId2" ref="K64"/>
    <hyperlink r:id="rId3" ref="K65"/>
    <hyperlink r:id="rId4" ref="K89"/>
    <hyperlink r:id="rId5" ref="K90"/>
    <hyperlink r:id="rId6" ref="K100"/>
    <hyperlink r:id="rId7" ref="K134"/>
  </hyperlinks>
  <printOptions/>
  <pageMargins bottom="0.75" footer="0.0" header="0.0" left="0.7" right="0.7" top="0.75"/>
  <pageSetup orientation="landscape"/>
  <drawing r:id="rId8"/>
  <legacy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2" max="2" width="35.25"/>
    <col customWidth="1" min="3" max="3" width="30.5"/>
    <col customWidth="1" min="4" max="4" width="53.0"/>
    <col customWidth="1" min="6" max="6" width="39.88"/>
    <col customWidth="1" min="7" max="7" width="42.13"/>
    <col customWidth="1" min="8" max="8" width="48.63"/>
    <col customWidth="1" min="9" max="9" width="33.0"/>
  </cols>
  <sheetData>
    <row r="1">
      <c r="A1" s="206" t="s">
        <v>0</v>
      </c>
      <c r="B1" s="133" t="s">
        <v>1319</v>
      </c>
      <c r="C1" s="168" t="s">
        <v>1320</v>
      </c>
      <c r="D1" s="168" t="s">
        <v>1321</v>
      </c>
      <c r="E1" s="133" t="s">
        <v>340</v>
      </c>
      <c r="F1" s="207" t="s">
        <v>296</v>
      </c>
      <c r="G1" s="208" t="s">
        <v>1322</v>
      </c>
      <c r="H1" s="133" t="s">
        <v>295</v>
      </c>
      <c r="I1" s="133" t="s">
        <v>1323</v>
      </c>
      <c r="J1" s="51"/>
    </row>
    <row r="2">
      <c r="A2" s="202">
        <f t="array" ref="A2:A101">sequence(100,1)</f>
        <v>1</v>
      </c>
      <c r="B2" s="48" t="s">
        <v>1324</v>
      </c>
      <c r="C2" s="169" t="s">
        <v>1325</v>
      </c>
      <c r="D2" s="58" t="s">
        <v>1326</v>
      </c>
      <c r="E2" s="51"/>
      <c r="F2" s="209" t="s">
        <v>1327</v>
      </c>
      <c r="G2" s="210" t="s">
        <v>1328</v>
      </c>
      <c r="H2" s="48" t="s">
        <v>1329</v>
      </c>
      <c r="I2" s="48" t="s">
        <v>1330</v>
      </c>
      <c r="J2" s="51"/>
      <c r="K2" s="51"/>
    </row>
    <row r="3">
      <c r="A3" s="202">
        <v>2.0</v>
      </c>
      <c r="B3" s="48" t="s">
        <v>1324</v>
      </c>
      <c r="C3" s="58" t="s">
        <v>1331</v>
      </c>
      <c r="D3" s="58" t="s">
        <v>1332</v>
      </c>
      <c r="E3" s="51"/>
      <c r="F3" s="211" t="s">
        <v>1333</v>
      </c>
      <c r="G3" s="210" t="s">
        <v>1334</v>
      </c>
      <c r="H3" s="48" t="s">
        <v>1335</v>
      </c>
      <c r="I3" s="48" t="s">
        <v>1336</v>
      </c>
      <c r="J3" s="51"/>
      <c r="K3" s="51"/>
    </row>
    <row r="4">
      <c r="A4" s="202">
        <v>3.0</v>
      </c>
      <c r="B4" s="48" t="s">
        <v>1324</v>
      </c>
      <c r="C4" s="58" t="s">
        <v>1337</v>
      </c>
      <c r="D4" s="58" t="s">
        <v>1338</v>
      </c>
      <c r="E4" s="51"/>
      <c r="F4" s="211" t="s">
        <v>1339</v>
      </c>
      <c r="G4" s="210" t="s">
        <v>1340</v>
      </c>
      <c r="H4" s="48" t="s">
        <v>1341</v>
      </c>
      <c r="I4" s="48" t="s">
        <v>1342</v>
      </c>
      <c r="J4" s="51"/>
      <c r="K4" s="51"/>
    </row>
    <row r="5">
      <c r="A5" s="202">
        <v>4.0</v>
      </c>
      <c r="B5" s="48" t="s">
        <v>1324</v>
      </c>
      <c r="C5" s="58" t="s">
        <v>1343</v>
      </c>
      <c r="D5" s="58" t="s">
        <v>1344</v>
      </c>
      <c r="E5" s="51"/>
      <c r="F5" s="211" t="s">
        <v>1345</v>
      </c>
      <c r="G5" s="210" t="s">
        <v>1346</v>
      </c>
      <c r="H5" s="48" t="s">
        <v>1347</v>
      </c>
      <c r="I5" s="48" t="s">
        <v>1348</v>
      </c>
      <c r="J5" s="51"/>
      <c r="K5" s="51"/>
    </row>
    <row r="6">
      <c r="A6" s="202">
        <v>5.0</v>
      </c>
      <c r="B6" s="48" t="s">
        <v>1324</v>
      </c>
      <c r="C6" s="58" t="s">
        <v>1349</v>
      </c>
      <c r="D6" s="58" t="s">
        <v>1350</v>
      </c>
      <c r="E6" s="51"/>
      <c r="F6" s="211" t="s">
        <v>1351</v>
      </c>
      <c r="G6" s="210" t="s">
        <v>1352</v>
      </c>
      <c r="H6" s="48" t="s">
        <v>1353</v>
      </c>
      <c r="I6" s="48" t="s">
        <v>1354</v>
      </c>
      <c r="J6" s="51"/>
      <c r="K6" s="51"/>
    </row>
    <row r="7">
      <c r="A7" s="202">
        <v>6.0</v>
      </c>
      <c r="B7" s="48" t="s">
        <v>1324</v>
      </c>
      <c r="C7" s="169" t="s">
        <v>1355</v>
      </c>
      <c r="D7" s="58" t="s">
        <v>1356</v>
      </c>
      <c r="E7" s="51"/>
      <c r="F7" s="211" t="s">
        <v>1357</v>
      </c>
      <c r="G7" s="210" t="s">
        <v>1358</v>
      </c>
      <c r="H7" s="48" t="s">
        <v>1359</v>
      </c>
      <c r="I7" s="48" t="s">
        <v>1360</v>
      </c>
      <c r="J7" s="51"/>
      <c r="K7" s="51"/>
    </row>
    <row r="8">
      <c r="A8" s="202">
        <v>7.0</v>
      </c>
      <c r="B8" s="48" t="s">
        <v>1324</v>
      </c>
      <c r="C8" s="58" t="s">
        <v>1361</v>
      </c>
      <c r="D8" s="58" t="s">
        <v>1362</v>
      </c>
      <c r="E8" s="51"/>
      <c r="F8" s="211" t="s">
        <v>1363</v>
      </c>
      <c r="G8" s="210" t="s">
        <v>1364</v>
      </c>
      <c r="H8" s="48" t="s">
        <v>1365</v>
      </c>
      <c r="I8" s="143" t="s">
        <v>1366</v>
      </c>
      <c r="J8" s="51"/>
      <c r="K8" s="51"/>
    </row>
    <row r="9">
      <c r="A9" s="202">
        <v>8.0</v>
      </c>
      <c r="B9" s="48" t="s">
        <v>1324</v>
      </c>
      <c r="C9" s="58" t="s">
        <v>1367</v>
      </c>
      <c r="D9" s="58" t="s">
        <v>1368</v>
      </c>
      <c r="E9" s="51"/>
      <c r="F9" s="211" t="s">
        <v>1369</v>
      </c>
      <c r="G9" s="210" t="s">
        <v>1370</v>
      </c>
      <c r="H9" s="48" t="s">
        <v>1371</v>
      </c>
      <c r="J9" s="51"/>
      <c r="K9" s="51"/>
    </row>
    <row r="10">
      <c r="A10" s="202">
        <v>9.0</v>
      </c>
      <c r="B10" s="48" t="s">
        <v>1324</v>
      </c>
      <c r="C10" s="58" t="s">
        <v>1372</v>
      </c>
      <c r="D10" s="58" t="s">
        <v>1373</v>
      </c>
      <c r="E10" s="51"/>
      <c r="F10" s="212" t="s">
        <v>1374</v>
      </c>
      <c r="G10" s="210" t="s">
        <v>1375</v>
      </c>
      <c r="H10" s="48" t="s">
        <v>1376</v>
      </c>
      <c r="I10" s="48" t="s">
        <v>1377</v>
      </c>
      <c r="J10" s="51"/>
    </row>
    <row r="11">
      <c r="A11" s="202">
        <v>10.0</v>
      </c>
      <c r="B11" s="53" t="s">
        <v>196</v>
      </c>
      <c r="C11" s="195" t="s">
        <v>1378</v>
      </c>
      <c r="D11" s="58" t="s">
        <v>1379</v>
      </c>
      <c r="E11" s="54"/>
      <c r="F11" s="213" t="s">
        <v>1380</v>
      </c>
      <c r="G11" s="210" t="s">
        <v>1381</v>
      </c>
      <c r="H11" s="195" t="s">
        <v>1382</v>
      </c>
      <c r="I11" s="58" t="s">
        <v>1383</v>
      </c>
      <c r="J11" s="70"/>
      <c r="K11" s="70"/>
      <c r="L11" s="70"/>
      <c r="M11" s="70"/>
    </row>
    <row r="12">
      <c r="A12" s="165">
        <v>11.0</v>
      </c>
      <c r="B12" s="53" t="s">
        <v>196</v>
      </c>
      <c r="C12" s="58" t="s">
        <v>1384</v>
      </c>
      <c r="D12" s="169" t="s">
        <v>1385</v>
      </c>
      <c r="E12" s="51"/>
      <c r="F12" s="212" t="s">
        <v>1386</v>
      </c>
      <c r="G12" s="210" t="s">
        <v>1387</v>
      </c>
      <c r="H12" s="48" t="s">
        <v>1388</v>
      </c>
      <c r="I12" s="143" t="s">
        <v>1389</v>
      </c>
    </row>
    <row r="13">
      <c r="A13" s="165">
        <v>12.0</v>
      </c>
      <c r="B13" s="53" t="s">
        <v>196</v>
      </c>
      <c r="C13" s="169" t="s">
        <v>1390</v>
      </c>
      <c r="D13" s="169" t="s">
        <v>1391</v>
      </c>
      <c r="E13" s="51"/>
      <c r="F13" s="212" t="s">
        <v>1392</v>
      </c>
      <c r="G13" s="210" t="s">
        <v>1393</v>
      </c>
      <c r="H13" s="48" t="s">
        <v>1394</v>
      </c>
      <c r="I13" s="143" t="s">
        <v>1395</v>
      </c>
    </row>
    <row r="14">
      <c r="A14" s="165">
        <v>13.0</v>
      </c>
      <c r="B14" s="53" t="s">
        <v>196</v>
      </c>
      <c r="C14" s="58" t="s">
        <v>1396</v>
      </c>
      <c r="D14" s="169" t="s">
        <v>1397</v>
      </c>
      <c r="E14" s="51"/>
      <c r="F14" s="211" t="s">
        <v>1398</v>
      </c>
      <c r="G14" s="210" t="s">
        <v>1381</v>
      </c>
      <c r="H14" s="48" t="s">
        <v>1399</v>
      </c>
      <c r="I14" s="143" t="s">
        <v>1400</v>
      </c>
    </row>
    <row r="15">
      <c r="A15" s="165">
        <v>14.0</v>
      </c>
      <c r="B15" s="53" t="s">
        <v>196</v>
      </c>
      <c r="C15" s="58" t="s">
        <v>1401</v>
      </c>
      <c r="D15" s="169" t="s">
        <v>1402</v>
      </c>
      <c r="E15" s="51"/>
      <c r="F15" s="214" t="s">
        <v>1403</v>
      </c>
      <c r="G15" s="210" t="s">
        <v>1404</v>
      </c>
      <c r="H15" s="48" t="s">
        <v>1405</v>
      </c>
      <c r="I15" s="143" t="s">
        <v>1406</v>
      </c>
    </row>
    <row r="16">
      <c r="A16" s="215">
        <v>15.0</v>
      </c>
      <c r="B16" s="216" t="s">
        <v>196</v>
      </c>
      <c r="C16" s="170" t="s">
        <v>1407</v>
      </c>
      <c r="D16" s="170" t="s">
        <v>1408</v>
      </c>
      <c r="E16" s="217"/>
      <c r="F16" s="218" t="s">
        <v>1409</v>
      </c>
      <c r="G16" s="219" t="s">
        <v>1410</v>
      </c>
      <c r="H16" s="216" t="s">
        <v>1411</v>
      </c>
      <c r="I16" s="220" t="s">
        <v>1412</v>
      </c>
    </row>
    <row r="17">
      <c r="A17" s="165">
        <v>16.0</v>
      </c>
      <c r="B17" s="48" t="s">
        <v>1413</v>
      </c>
      <c r="C17" s="58" t="s">
        <v>1414</v>
      </c>
      <c r="D17" s="58" t="s">
        <v>1415</v>
      </c>
      <c r="E17" s="221"/>
      <c r="F17" s="209" t="s">
        <v>1416</v>
      </c>
      <c r="G17" s="210" t="s">
        <v>1417</v>
      </c>
      <c r="H17" s="58" t="s">
        <v>1418</v>
      </c>
      <c r="I17" s="58" t="s">
        <v>1419</v>
      </c>
      <c r="J17" s="221"/>
      <c r="K17" s="51"/>
    </row>
    <row r="18">
      <c r="A18" s="165">
        <v>17.0</v>
      </c>
      <c r="B18" s="48" t="s">
        <v>1413</v>
      </c>
      <c r="C18" s="58" t="s">
        <v>1420</v>
      </c>
      <c r="D18" s="58" t="s">
        <v>1421</v>
      </c>
      <c r="E18" s="221"/>
      <c r="F18" s="211" t="s">
        <v>1422</v>
      </c>
      <c r="G18" s="210" t="s">
        <v>1423</v>
      </c>
      <c r="H18" s="58" t="s">
        <v>1424</v>
      </c>
      <c r="I18" s="48" t="s">
        <v>1425</v>
      </c>
      <c r="J18" s="51"/>
      <c r="K18" s="51"/>
    </row>
    <row r="19">
      <c r="A19" s="165">
        <v>18.0</v>
      </c>
      <c r="B19" s="48" t="s">
        <v>1413</v>
      </c>
      <c r="C19" s="58" t="s">
        <v>1426</v>
      </c>
      <c r="D19" s="58" t="s">
        <v>1427</v>
      </c>
      <c r="E19" s="221"/>
      <c r="F19" s="209" t="s">
        <v>1428</v>
      </c>
      <c r="G19" s="210" t="s">
        <v>1429</v>
      </c>
      <c r="H19" s="58" t="s">
        <v>1430</v>
      </c>
      <c r="I19" s="48" t="s">
        <v>1431</v>
      </c>
      <c r="J19" s="51"/>
      <c r="K19" s="51"/>
    </row>
    <row r="20">
      <c r="A20" s="165">
        <v>19.0</v>
      </c>
      <c r="B20" s="48" t="s">
        <v>1413</v>
      </c>
      <c r="C20" s="58" t="s">
        <v>1432</v>
      </c>
      <c r="D20" s="58" t="s">
        <v>1433</v>
      </c>
      <c r="E20" s="221"/>
      <c r="F20" s="212" t="s">
        <v>1434</v>
      </c>
      <c r="G20" s="210" t="s">
        <v>1435</v>
      </c>
      <c r="H20" s="58" t="s">
        <v>1436</v>
      </c>
      <c r="I20" s="48" t="s">
        <v>1437</v>
      </c>
      <c r="J20" s="51"/>
      <c r="K20" s="51"/>
    </row>
    <row r="21">
      <c r="A21" s="165">
        <v>20.0</v>
      </c>
      <c r="B21" s="48" t="s">
        <v>1413</v>
      </c>
      <c r="C21" s="58" t="s">
        <v>1438</v>
      </c>
      <c r="D21" s="48" t="s">
        <v>1439</v>
      </c>
      <c r="E21" s="51"/>
      <c r="F21" s="212" t="s">
        <v>1440</v>
      </c>
      <c r="G21" s="210" t="s">
        <v>1441</v>
      </c>
      <c r="H21" s="48" t="s">
        <v>1442</v>
      </c>
      <c r="I21" s="48" t="s">
        <v>1443</v>
      </c>
      <c r="J21" s="51"/>
      <c r="K21" s="51"/>
    </row>
    <row r="22">
      <c r="A22" s="165">
        <v>21.0</v>
      </c>
      <c r="B22" s="58" t="s">
        <v>1413</v>
      </c>
      <c r="C22" s="58" t="s">
        <v>1444</v>
      </c>
      <c r="D22" s="58" t="s">
        <v>1445</v>
      </c>
      <c r="E22" s="169"/>
      <c r="F22" s="212" t="s">
        <v>1446</v>
      </c>
      <c r="G22" s="210" t="s">
        <v>1447</v>
      </c>
      <c r="H22" s="58" t="s">
        <v>1448</v>
      </c>
      <c r="I22" s="58" t="s">
        <v>1449</v>
      </c>
      <c r="J22" s="51"/>
      <c r="K22" s="51"/>
    </row>
    <row r="23">
      <c r="A23" s="165">
        <v>22.0</v>
      </c>
      <c r="B23" s="58" t="s">
        <v>1413</v>
      </c>
      <c r="C23" s="169" t="s">
        <v>1450</v>
      </c>
      <c r="D23" s="169" t="s">
        <v>1451</v>
      </c>
      <c r="E23" s="169"/>
      <c r="F23" s="211" t="s">
        <v>1452</v>
      </c>
      <c r="G23" s="210" t="s">
        <v>1453</v>
      </c>
      <c r="H23" s="58" t="s">
        <v>1454</v>
      </c>
      <c r="I23" s="58" t="s">
        <v>1455</v>
      </c>
      <c r="J23" s="51"/>
      <c r="K23" s="51"/>
    </row>
    <row r="24">
      <c r="A24" s="165">
        <v>23.0</v>
      </c>
      <c r="B24" s="58" t="s">
        <v>1413</v>
      </c>
      <c r="C24" s="58" t="s">
        <v>1456</v>
      </c>
      <c r="D24" s="58" t="s">
        <v>1457</v>
      </c>
      <c r="E24" s="169"/>
      <c r="F24" s="212" t="s">
        <v>1458</v>
      </c>
      <c r="G24" s="210" t="s">
        <v>1459</v>
      </c>
      <c r="H24" s="58" t="s">
        <v>1460</v>
      </c>
      <c r="I24" s="169"/>
      <c r="J24" s="51"/>
      <c r="K24" s="51"/>
    </row>
    <row r="25">
      <c r="A25" s="165">
        <v>24.0</v>
      </c>
      <c r="B25" s="58" t="s">
        <v>1461</v>
      </c>
      <c r="C25" s="58" t="s">
        <v>1462</v>
      </c>
      <c r="D25" s="58" t="s">
        <v>1463</v>
      </c>
      <c r="E25" s="222"/>
      <c r="F25" s="209" t="s">
        <v>1464</v>
      </c>
      <c r="G25" s="210" t="s">
        <v>1465</v>
      </c>
      <c r="H25" s="58" t="s">
        <v>1466</v>
      </c>
      <c r="I25" s="58" t="s">
        <v>1467</v>
      </c>
    </row>
    <row r="26">
      <c r="A26" s="202">
        <v>25.0</v>
      </c>
      <c r="B26" s="58" t="s">
        <v>1461</v>
      </c>
      <c r="C26" s="195" t="s">
        <v>1468</v>
      </c>
      <c r="D26" s="58" t="s">
        <v>1469</v>
      </c>
      <c r="E26" s="54"/>
      <c r="F26" s="223" t="s">
        <v>1470</v>
      </c>
      <c r="G26" s="210" t="s">
        <v>1471</v>
      </c>
      <c r="H26" s="53" t="s">
        <v>1472</v>
      </c>
      <c r="I26" s="48" t="s">
        <v>1473</v>
      </c>
    </row>
    <row r="27">
      <c r="A27" s="202">
        <v>26.0</v>
      </c>
      <c r="B27" s="58" t="s">
        <v>1461</v>
      </c>
      <c r="C27" s="195" t="s">
        <v>1474</v>
      </c>
      <c r="D27" s="58" t="s">
        <v>1475</v>
      </c>
      <c r="E27" s="54"/>
      <c r="F27" s="223" t="s">
        <v>1476</v>
      </c>
      <c r="G27" s="210" t="s">
        <v>1477</v>
      </c>
      <c r="H27" s="53" t="s">
        <v>1478</v>
      </c>
      <c r="I27" s="48" t="s">
        <v>1479</v>
      </c>
    </row>
    <row r="28">
      <c r="A28" s="202">
        <v>27.0</v>
      </c>
      <c r="B28" s="58" t="s">
        <v>1461</v>
      </c>
      <c r="C28" s="195" t="s">
        <v>1480</v>
      </c>
      <c r="D28" s="58" t="s">
        <v>1481</v>
      </c>
      <c r="E28" s="54"/>
      <c r="F28" s="223" t="s">
        <v>1482</v>
      </c>
      <c r="G28" s="210" t="s">
        <v>1483</v>
      </c>
      <c r="H28" s="53" t="s">
        <v>1484</v>
      </c>
      <c r="I28" s="48" t="s">
        <v>1485</v>
      </c>
    </row>
    <row r="29">
      <c r="A29" s="202">
        <v>28.0</v>
      </c>
      <c r="B29" s="58" t="s">
        <v>1461</v>
      </c>
      <c r="C29" s="195" t="s">
        <v>1486</v>
      </c>
      <c r="D29" s="58" t="s">
        <v>1487</v>
      </c>
      <c r="E29" s="54"/>
      <c r="F29" s="223" t="s">
        <v>1488</v>
      </c>
      <c r="G29" s="210" t="s">
        <v>1489</v>
      </c>
      <c r="H29" s="53" t="s">
        <v>1490</v>
      </c>
      <c r="I29" s="48" t="s">
        <v>1491</v>
      </c>
    </row>
    <row r="30">
      <c r="A30" s="165">
        <v>29.0</v>
      </c>
      <c r="B30" s="58" t="s">
        <v>1461</v>
      </c>
      <c r="C30" s="143" t="s">
        <v>1492</v>
      </c>
      <c r="D30" s="48" t="s">
        <v>1493</v>
      </c>
      <c r="E30" s="224"/>
      <c r="F30" s="211" t="s">
        <v>1494</v>
      </c>
      <c r="G30" s="210" t="s">
        <v>1495</v>
      </c>
      <c r="H30" s="48" t="s">
        <v>1496</v>
      </c>
      <c r="I30" s="48" t="s">
        <v>1497</v>
      </c>
    </row>
    <row r="31">
      <c r="A31" s="202">
        <v>30.0</v>
      </c>
      <c r="B31" s="53" t="s">
        <v>1498</v>
      </c>
      <c r="C31" s="195" t="s">
        <v>1499</v>
      </c>
      <c r="D31" s="58" t="s">
        <v>1500</v>
      </c>
      <c r="E31" s="54"/>
      <c r="F31" s="223" t="s">
        <v>1501</v>
      </c>
      <c r="G31" s="210" t="s">
        <v>1502</v>
      </c>
      <c r="H31" s="53" t="s">
        <v>1503</v>
      </c>
      <c r="I31" s="48" t="s">
        <v>1504</v>
      </c>
    </row>
    <row r="32">
      <c r="A32" s="165">
        <v>31.0</v>
      </c>
      <c r="B32" s="48" t="s">
        <v>1498</v>
      </c>
      <c r="C32" s="48" t="s">
        <v>1505</v>
      </c>
      <c r="D32" s="48" t="s">
        <v>1506</v>
      </c>
      <c r="E32" s="224"/>
      <c r="F32" s="211" t="s">
        <v>1507</v>
      </c>
      <c r="G32" s="210" t="s">
        <v>1508</v>
      </c>
      <c r="H32" s="48" t="s">
        <v>1509</v>
      </c>
      <c r="I32" s="48" t="s">
        <v>1510</v>
      </c>
    </row>
    <row r="33">
      <c r="A33" s="202">
        <v>32.0</v>
      </c>
      <c r="B33" s="48" t="s">
        <v>1498</v>
      </c>
      <c r="C33" s="48" t="s">
        <v>1511</v>
      </c>
      <c r="D33" s="48" t="s">
        <v>1512</v>
      </c>
      <c r="E33" s="224"/>
      <c r="F33" s="211" t="s">
        <v>1513</v>
      </c>
      <c r="G33" s="210" t="s">
        <v>1514</v>
      </c>
      <c r="H33" s="48" t="s">
        <v>1515</v>
      </c>
      <c r="I33" s="48" t="s">
        <v>1516</v>
      </c>
    </row>
    <row r="34">
      <c r="A34" s="202">
        <v>33.0</v>
      </c>
      <c r="B34" s="53" t="s">
        <v>1517</v>
      </c>
      <c r="C34" s="143" t="s">
        <v>1518</v>
      </c>
      <c r="D34" s="48" t="s">
        <v>1519</v>
      </c>
      <c r="E34" s="224"/>
      <c r="F34" s="211" t="s">
        <v>1520</v>
      </c>
      <c r="G34" s="210" t="s">
        <v>1521</v>
      </c>
      <c r="H34" s="48" t="s">
        <v>1522</v>
      </c>
      <c r="I34" s="48" t="s">
        <v>1523</v>
      </c>
    </row>
    <row r="35">
      <c r="A35" s="165">
        <v>34.0</v>
      </c>
      <c r="B35" s="53" t="s">
        <v>1517</v>
      </c>
      <c r="C35" s="143" t="s">
        <v>1524</v>
      </c>
      <c r="D35" s="48" t="s">
        <v>1525</v>
      </c>
      <c r="E35" s="224"/>
      <c r="F35" s="211" t="s">
        <v>1526</v>
      </c>
      <c r="G35" s="210" t="s">
        <v>1527</v>
      </c>
      <c r="H35" s="48" t="s">
        <v>1528</v>
      </c>
      <c r="I35" s="48" t="s">
        <v>1529</v>
      </c>
    </row>
    <row r="36">
      <c r="A36" s="202">
        <v>35.0</v>
      </c>
      <c r="B36" s="48" t="s">
        <v>1530</v>
      </c>
      <c r="C36" s="48" t="s">
        <v>1531</v>
      </c>
      <c r="D36" s="48" t="s">
        <v>1532</v>
      </c>
      <c r="E36" s="51"/>
      <c r="F36" s="212" t="s">
        <v>1533</v>
      </c>
      <c r="G36" s="210" t="s">
        <v>1534</v>
      </c>
      <c r="H36" s="48" t="s">
        <v>1535</v>
      </c>
      <c r="I36" s="143" t="s">
        <v>1536</v>
      </c>
    </row>
    <row r="37">
      <c r="A37" s="202">
        <v>36.0</v>
      </c>
      <c r="B37" s="48" t="s">
        <v>1530</v>
      </c>
      <c r="C37" s="48" t="s">
        <v>1537</v>
      </c>
      <c r="D37" s="143" t="s">
        <v>1538</v>
      </c>
      <c r="E37" s="51"/>
      <c r="F37" s="212" t="s">
        <v>1539</v>
      </c>
      <c r="G37" s="210" t="s">
        <v>1540</v>
      </c>
      <c r="H37" s="48" t="s">
        <v>1541</v>
      </c>
      <c r="I37" s="48" t="s">
        <v>1542</v>
      </c>
    </row>
    <row r="38">
      <c r="A38" s="202">
        <v>37.0</v>
      </c>
      <c r="B38" s="48" t="s">
        <v>1530</v>
      </c>
      <c r="C38" s="48" t="s">
        <v>1543</v>
      </c>
      <c r="D38" s="143" t="s">
        <v>1544</v>
      </c>
      <c r="E38" s="51"/>
      <c r="F38" s="212" t="s">
        <v>1545</v>
      </c>
      <c r="G38" s="210" t="s">
        <v>1546</v>
      </c>
      <c r="H38" s="58" t="s">
        <v>1547</v>
      </c>
      <c r="I38" s="143" t="s">
        <v>1548</v>
      </c>
    </row>
    <row r="39">
      <c r="A39" s="202">
        <v>38.0</v>
      </c>
      <c r="B39" s="48" t="s">
        <v>1530</v>
      </c>
      <c r="C39" s="48" t="s">
        <v>1549</v>
      </c>
      <c r="D39" s="143" t="s">
        <v>1550</v>
      </c>
      <c r="E39" s="51"/>
      <c r="F39" s="212" t="s">
        <v>1551</v>
      </c>
      <c r="G39" s="210" t="s">
        <v>1552</v>
      </c>
      <c r="H39" s="48" t="s">
        <v>1553</v>
      </c>
      <c r="I39" s="48" t="s">
        <v>1554</v>
      </c>
    </row>
    <row r="40">
      <c r="A40" s="202">
        <v>39.0</v>
      </c>
      <c r="B40" s="48" t="s">
        <v>1530</v>
      </c>
      <c r="C40" s="53" t="s">
        <v>1555</v>
      </c>
      <c r="D40" s="58" t="s">
        <v>1556</v>
      </c>
      <c r="E40" s="54"/>
      <c r="F40" s="223" t="s">
        <v>1557</v>
      </c>
      <c r="G40" s="210" t="s">
        <v>1558</v>
      </c>
      <c r="H40" s="53" t="s">
        <v>1559</v>
      </c>
      <c r="I40" s="48" t="s">
        <v>1560</v>
      </c>
    </row>
    <row r="41">
      <c r="A41" s="202">
        <v>40.0</v>
      </c>
      <c r="B41" s="48" t="s">
        <v>1530</v>
      </c>
      <c r="C41" s="48" t="s">
        <v>1561</v>
      </c>
      <c r="D41" s="58" t="s">
        <v>1562</v>
      </c>
      <c r="E41" s="51"/>
      <c r="F41" s="212" t="s">
        <v>1563</v>
      </c>
      <c r="G41" s="210" t="s">
        <v>1564</v>
      </c>
      <c r="H41" s="48" t="s">
        <v>1565</v>
      </c>
      <c r="I41" s="48" t="s">
        <v>1566</v>
      </c>
    </row>
    <row r="42">
      <c r="A42" s="202">
        <v>41.0</v>
      </c>
      <c r="B42" s="48" t="s">
        <v>1530</v>
      </c>
      <c r="C42" s="48" t="s">
        <v>1567</v>
      </c>
      <c r="D42" s="58" t="s">
        <v>1568</v>
      </c>
      <c r="E42" s="51"/>
      <c r="F42" s="212" t="s">
        <v>1569</v>
      </c>
      <c r="G42" s="210" t="s">
        <v>1570</v>
      </c>
      <c r="H42" s="48" t="s">
        <v>1571</v>
      </c>
      <c r="I42" s="48" t="s">
        <v>1572</v>
      </c>
    </row>
    <row r="43">
      <c r="A43" s="165">
        <v>42.0</v>
      </c>
      <c r="B43" s="48" t="s">
        <v>1573</v>
      </c>
      <c r="C43" s="143" t="s">
        <v>1574</v>
      </c>
      <c r="D43" s="143" t="s">
        <v>1575</v>
      </c>
      <c r="E43" s="51"/>
      <c r="F43" s="212" t="s">
        <v>1576</v>
      </c>
      <c r="G43" s="210" t="s">
        <v>1577</v>
      </c>
      <c r="H43" s="48" t="s">
        <v>1578</v>
      </c>
      <c r="I43" s="48" t="s">
        <v>1579</v>
      </c>
      <c r="K43" s="51"/>
      <c r="L43" s="51"/>
      <c r="M43" s="51"/>
      <c r="N43" s="51"/>
      <c r="O43" s="51"/>
      <c r="P43" s="51"/>
      <c r="Q43" s="51"/>
      <c r="R43" s="51"/>
      <c r="S43" s="51"/>
      <c r="T43" s="51"/>
      <c r="U43" s="51"/>
      <c r="V43" s="51"/>
      <c r="W43" s="51"/>
      <c r="X43" s="51"/>
      <c r="Y43" s="51"/>
    </row>
    <row r="44">
      <c r="A44" s="165">
        <v>43.0</v>
      </c>
      <c r="B44" s="48" t="s">
        <v>1573</v>
      </c>
      <c r="C44" s="48" t="s">
        <v>1580</v>
      </c>
      <c r="D44" s="143" t="s">
        <v>1581</v>
      </c>
      <c r="E44" s="51"/>
      <c r="F44" s="211" t="s">
        <v>1582</v>
      </c>
      <c r="G44" s="225" t="s">
        <v>1583</v>
      </c>
      <c r="H44" s="58" t="s">
        <v>1584</v>
      </c>
      <c r="I44" s="143" t="s">
        <v>1585</v>
      </c>
      <c r="K44" s="51"/>
      <c r="L44" s="51"/>
      <c r="M44" s="51"/>
      <c r="N44" s="51"/>
      <c r="O44" s="51"/>
      <c r="P44" s="51"/>
      <c r="Q44" s="51"/>
      <c r="R44" s="51"/>
      <c r="S44" s="51"/>
      <c r="T44" s="51"/>
      <c r="U44" s="51"/>
      <c r="V44" s="51"/>
      <c r="W44" s="51"/>
      <c r="X44" s="51"/>
      <c r="Y44" s="51"/>
    </row>
    <row r="45">
      <c r="A45" s="165">
        <v>44.0</v>
      </c>
      <c r="B45" s="48" t="s">
        <v>1573</v>
      </c>
      <c r="C45" s="48" t="s">
        <v>1586</v>
      </c>
      <c r="D45" s="48" t="s">
        <v>1587</v>
      </c>
      <c r="E45" s="51"/>
      <c r="F45" s="211" t="s">
        <v>1588</v>
      </c>
      <c r="G45" s="210" t="s">
        <v>1589</v>
      </c>
      <c r="H45" s="48" t="s">
        <v>1590</v>
      </c>
      <c r="I45" s="48" t="s">
        <v>1591</v>
      </c>
      <c r="K45" s="51"/>
      <c r="L45" s="51"/>
      <c r="M45" s="51"/>
      <c r="N45" s="51"/>
      <c r="O45" s="51"/>
      <c r="P45" s="51"/>
      <c r="Q45" s="51"/>
      <c r="R45" s="51"/>
      <c r="S45" s="51"/>
      <c r="T45" s="51"/>
      <c r="U45" s="51"/>
      <c r="V45" s="51"/>
      <c r="W45" s="51"/>
      <c r="X45" s="51"/>
      <c r="Y45" s="51"/>
    </row>
    <row r="46">
      <c r="A46" s="165">
        <v>45.0</v>
      </c>
      <c r="B46" s="48" t="s">
        <v>1573</v>
      </c>
      <c r="C46" s="48" t="s">
        <v>1592</v>
      </c>
      <c r="D46" s="143" t="s">
        <v>1593</v>
      </c>
      <c r="E46" s="51"/>
      <c r="F46" s="211" t="s">
        <v>1594</v>
      </c>
      <c r="G46" s="210" t="s">
        <v>1595</v>
      </c>
      <c r="H46" s="48" t="s">
        <v>1596</v>
      </c>
      <c r="I46" s="48" t="s">
        <v>1597</v>
      </c>
      <c r="K46" s="51"/>
      <c r="L46" s="51"/>
      <c r="M46" s="51"/>
      <c r="N46" s="51"/>
      <c r="O46" s="51"/>
      <c r="P46" s="51"/>
      <c r="Q46" s="51"/>
      <c r="R46" s="51"/>
      <c r="S46" s="51"/>
      <c r="T46" s="51"/>
      <c r="U46" s="51"/>
      <c r="V46" s="51"/>
      <c r="W46" s="51"/>
      <c r="X46" s="51"/>
      <c r="Y46" s="51"/>
    </row>
    <row r="47">
      <c r="A47" s="165">
        <v>46.0</v>
      </c>
      <c r="B47" s="48" t="s">
        <v>1573</v>
      </c>
      <c r="C47" s="48" t="s">
        <v>1598</v>
      </c>
      <c r="D47" s="143" t="s">
        <v>1599</v>
      </c>
      <c r="E47" s="51"/>
      <c r="F47" s="211" t="s">
        <v>1600</v>
      </c>
      <c r="G47" s="210" t="s">
        <v>1601</v>
      </c>
      <c r="H47" s="48" t="s">
        <v>1602</v>
      </c>
      <c r="I47" s="48" t="s">
        <v>1603</v>
      </c>
      <c r="K47" s="51"/>
      <c r="L47" s="51"/>
      <c r="M47" s="51"/>
      <c r="N47" s="51"/>
      <c r="O47" s="51"/>
      <c r="P47" s="51"/>
      <c r="Q47" s="51"/>
      <c r="R47" s="51"/>
      <c r="S47" s="51"/>
      <c r="T47" s="51"/>
      <c r="U47" s="51"/>
      <c r="V47" s="51"/>
      <c r="W47" s="51"/>
      <c r="X47" s="51"/>
      <c r="Y47" s="51"/>
    </row>
    <row r="48">
      <c r="A48" s="165">
        <v>47.0</v>
      </c>
      <c r="B48" s="48" t="s">
        <v>1573</v>
      </c>
      <c r="C48" s="143" t="s">
        <v>1604</v>
      </c>
      <c r="D48" s="143" t="s">
        <v>1605</v>
      </c>
      <c r="E48" s="51"/>
      <c r="F48" s="212" t="s">
        <v>1606</v>
      </c>
      <c r="G48" s="210" t="s">
        <v>1607</v>
      </c>
      <c r="H48" s="48" t="s">
        <v>1608</v>
      </c>
      <c r="I48" s="143" t="s">
        <v>1609</v>
      </c>
      <c r="K48" s="51"/>
      <c r="L48" s="51"/>
      <c r="M48" s="51"/>
      <c r="N48" s="51"/>
      <c r="O48" s="51"/>
      <c r="P48" s="51"/>
      <c r="Q48" s="51"/>
      <c r="R48" s="51"/>
      <c r="S48" s="51"/>
      <c r="T48" s="51"/>
      <c r="U48" s="51"/>
      <c r="V48" s="51"/>
      <c r="W48" s="51"/>
      <c r="X48" s="51"/>
      <c r="Y48" s="51"/>
    </row>
    <row r="49">
      <c r="A49" s="165">
        <v>48.0</v>
      </c>
      <c r="B49" s="48" t="s">
        <v>1573</v>
      </c>
      <c r="C49" s="48" t="s">
        <v>1610</v>
      </c>
      <c r="D49" s="143" t="s">
        <v>1611</v>
      </c>
      <c r="E49" s="51"/>
      <c r="F49" s="211" t="s">
        <v>1612</v>
      </c>
      <c r="G49" s="210" t="s">
        <v>1613</v>
      </c>
      <c r="H49" s="48" t="s">
        <v>1614</v>
      </c>
      <c r="I49" s="143" t="s">
        <v>1615</v>
      </c>
      <c r="K49" s="51"/>
      <c r="L49" s="51"/>
      <c r="M49" s="51"/>
      <c r="N49" s="51"/>
      <c r="O49" s="51"/>
      <c r="P49" s="51"/>
      <c r="Q49" s="51"/>
      <c r="R49" s="51"/>
      <c r="S49" s="51"/>
      <c r="T49" s="51"/>
      <c r="U49" s="51"/>
      <c r="V49" s="51"/>
      <c r="W49" s="51"/>
      <c r="X49" s="51"/>
      <c r="Y49" s="51"/>
    </row>
    <row r="50">
      <c r="A50" s="165">
        <v>49.0</v>
      </c>
      <c r="B50" s="58" t="s">
        <v>1616</v>
      </c>
      <c r="C50" s="169" t="s">
        <v>1617</v>
      </c>
      <c r="D50" s="169" t="s">
        <v>1618</v>
      </c>
      <c r="E50" s="165"/>
      <c r="F50" s="211" t="s">
        <v>1619</v>
      </c>
      <c r="G50" s="226" t="s">
        <v>1620</v>
      </c>
      <c r="H50" s="58" t="s">
        <v>1621</v>
      </c>
      <c r="I50" s="58" t="s">
        <v>1622</v>
      </c>
      <c r="J50" s="169"/>
      <c r="K50" s="51"/>
      <c r="L50" s="51"/>
      <c r="M50" s="51"/>
      <c r="N50" s="51"/>
      <c r="O50" s="51"/>
      <c r="P50" s="51"/>
      <c r="Q50" s="51"/>
      <c r="R50" s="51"/>
      <c r="S50" s="51"/>
      <c r="T50" s="51"/>
      <c r="U50" s="51"/>
      <c r="V50" s="51"/>
      <c r="W50" s="51"/>
      <c r="X50" s="51"/>
      <c r="Y50" s="51"/>
    </row>
    <row r="51">
      <c r="A51" s="165">
        <v>50.0</v>
      </c>
      <c r="B51" s="58" t="s">
        <v>1616</v>
      </c>
      <c r="C51" s="58" t="s">
        <v>1623</v>
      </c>
      <c r="D51" s="169" t="s">
        <v>1624</v>
      </c>
      <c r="E51" s="165"/>
      <c r="F51" s="209" t="s">
        <v>1625</v>
      </c>
      <c r="G51" s="226" t="s">
        <v>1626</v>
      </c>
      <c r="H51" s="58" t="s">
        <v>1627</v>
      </c>
      <c r="I51" s="58" t="s">
        <v>1628</v>
      </c>
      <c r="J51" s="169"/>
      <c r="K51" s="51"/>
      <c r="L51" s="51"/>
      <c r="M51" s="51"/>
      <c r="N51" s="51"/>
      <c r="O51" s="51"/>
      <c r="P51" s="51"/>
      <c r="Q51" s="51"/>
      <c r="R51" s="51"/>
      <c r="S51" s="51"/>
      <c r="T51" s="51"/>
      <c r="U51" s="51"/>
      <c r="V51" s="51"/>
      <c r="W51" s="51"/>
      <c r="X51" s="51"/>
      <c r="Y51" s="51"/>
    </row>
    <row r="52">
      <c r="A52" s="165">
        <v>51.0</v>
      </c>
      <c r="B52" s="58" t="s">
        <v>1616</v>
      </c>
      <c r="C52" s="169" t="s">
        <v>1629</v>
      </c>
      <c r="D52" s="169" t="s">
        <v>1630</v>
      </c>
      <c r="E52" s="165"/>
      <c r="F52" s="209" t="s">
        <v>1631</v>
      </c>
      <c r="G52" s="226" t="s">
        <v>1632</v>
      </c>
      <c r="H52" s="58" t="s">
        <v>1633</v>
      </c>
      <c r="I52" s="58" t="s">
        <v>1634</v>
      </c>
      <c r="J52" s="169"/>
      <c r="K52" s="51"/>
      <c r="L52" s="51"/>
      <c r="M52" s="51"/>
      <c r="N52" s="51"/>
      <c r="O52" s="51"/>
      <c r="P52" s="51"/>
      <c r="Q52" s="51"/>
      <c r="R52" s="51"/>
      <c r="S52" s="51"/>
      <c r="T52" s="51"/>
      <c r="U52" s="51"/>
      <c r="V52" s="51"/>
      <c r="W52" s="51"/>
      <c r="X52" s="51"/>
      <c r="Y52" s="51"/>
    </row>
    <row r="53">
      <c r="A53" s="165">
        <v>52.0</v>
      </c>
      <c r="B53" s="58" t="s">
        <v>1616</v>
      </c>
      <c r="C53" s="58" t="s">
        <v>1635</v>
      </c>
      <c r="D53" s="169" t="s">
        <v>1636</v>
      </c>
      <c r="E53" s="165"/>
      <c r="F53" s="211" t="s">
        <v>1637</v>
      </c>
      <c r="G53" s="226" t="s">
        <v>1638</v>
      </c>
      <c r="H53" s="58" t="s">
        <v>1639</v>
      </c>
      <c r="I53" s="58" t="s">
        <v>1640</v>
      </c>
      <c r="J53" s="169"/>
      <c r="K53" s="51"/>
      <c r="L53" s="51"/>
      <c r="M53" s="51"/>
      <c r="N53" s="51"/>
      <c r="O53" s="51"/>
      <c r="P53" s="51"/>
      <c r="Q53" s="51"/>
      <c r="R53" s="51"/>
      <c r="S53" s="51"/>
      <c r="T53" s="51"/>
      <c r="U53" s="51"/>
      <c r="V53" s="51"/>
      <c r="W53" s="51"/>
      <c r="X53" s="51"/>
      <c r="Y53" s="51"/>
    </row>
    <row r="54">
      <c r="A54" s="165">
        <v>53.0</v>
      </c>
      <c r="B54" s="58" t="s">
        <v>1616</v>
      </c>
      <c r="C54" s="58" t="s">
        <v>1641</v>
      </c>
      <c r="D54" s="169" t="s">
        <v>1642</v>
      </c>
      <c r="E54" s="165"/>
      <c r="F54" s="209" t="s">
        <v>1643</v>
      </c>
      <c r="G54" s="226" t="s">
        <v>1644</v>
      </c>
      <c r="H54" s="58" t="s">
        <v>1645</v>
      </c>
      <c r="I54" s="58" t="s">
        <v>1646</v>
      </c>
      <c r="J54" s="169"/>
      <c r="K54" s="51"/>
      <c r="L54" s="51"/>
      <c r="M54" s="51"/>
      <c r="N54" s="51"/>
      <c r="O54" s="51"/>
      <c r="P54" s="51"/>
      <c r="Q54" s="51"/>
      <c r="R54" s="51"/>
      <c r="S54" s="51"/>
      <c r="T54" s="51"/>
      <c r="U54" s="51"/>
      <c r="V54" s="51"/>
      <c r="W54" s="51"/>
      <c r="X54" s="51"/>
      <c r="Y54" s="51"/>
    </row>
    <row r="55">
      <c r="A55" s="165">
        <v>54.0</v>
      </c>
      <c r="B55" s="58" t="s">
        <v>1616</v>
      </c>
      <c r="C55" s="58" t="s">
        <v>1647</v>
      </c>
      <c r="D55" s="169" t="s">
        <v>1648</v>
      </c>
      <c r="E55" s="165"/>
      <c r="F55" s="211" t="s">
        <v>1649</v>
      </c>
      <c r="G55" s="226" t="s">
        <v>1650</v>
      </c>
      <c r="H55" s="58" t="s">
        <v>1651</v>
      </c>
      <c r="I55" s="58" t="s">
        <v>1652</v>
      </c>
      <c r="J55" s="169"/>
    </row>
    <row r="56">
      <c r="A56" s="165">
        <v>55.0</v>
      </c>
      <c r="B56" s="58" t="s">
        <v>1616</v>
      </c>
      <c r="C56" s="58" t="s">
        <v>1653</v>
      </c>
      <c r="D56" s="169" t="s">
        <v>1654</v>
      </c>
      <c r="E56" s="165"/>
      <c r="F56" s="211" t="s">
        <v>1655</v>
      </c>
      <c r="G56" s="226" t="s">
        <v>1656</v>
      </c>
      <c r="H56" s="58" t="s">
        <v>1657</v>
      </c>
      <c r="I56" s="58" t="s">
        <v>1658</v>
      </c>
      <c r="J56" s="169"/>
    </row>
    <row r="57">
      <c r="A57" s="165">
        <v>56.0</v>
      </c>
      <c r="B57" s="58" t="s">
        <v>1616</v>
      </c>
      <c r="C57" s="58" t="s">
        <v>1659</v>
      </c>
      <c r="D57" s="169" t="s">
        <v>1660</v>
      </c>
      <c r="E57" s="165"/>
      <c r="F57" s="211" t="s">
        <v>1661</v>
      </c>
      <c r="G57" s="226" t="s">
        <v>1662</v>
      </c>
      <c r="H57" s="58" t="s">
        <v>1663</v>
      </c>
      <c r="I57" s="58" t="s">
        <v>1664</v>
      </c>
      <c r="J57" s="169"/>
    </row>
    <row r="58">
      <c r="A58" s="165">
        <v>57.0</v>
      </c>
      <c r="B58" s="48" t="s">
        <v>1665</v>
      </c>
      <c r="C58" s="48" t="s">
        <v>1666</v>
      </c>
      <c r="D58" s="48" t="s">
        <v>1667</v>
      </c>
      <c r="E58" s="224"/>
      <c r="F58" s="209" t="s">
        <v>1668</v>
      </c>
      <c r="G58" s="227" t="s">
        <v>1669</v>
      </c>
      <c r="H58" s="48" t="s">
        <v>1670</v>
      </c>
      <c r="I58" s="48" t="s">
        <v>1671</v>
      </c>
      <c r="J58" s="54"/>
    </row>
    <row r="59">
      <c r="A59" s="165">
        <v>58.0</v>
      </c>
      <c r="B59" s="48" t="s">
        <v>1665</v>
      </c>
      <c r="C59" s="48" t="s">
        <v>1672</v>
      </c>
      <c r="D59" s="48" t="s">
        <v>1673</v>
      </c>
      <c r="E59" s="224"/>
      <c r="F59" s="209" t="s">
        <v>1674</v>
      </c>
      <c r="G59" s="228" t="s">
        <v>1675</v>
      </c>
      <c r="H59" s="48" t="s">
        <v>1676</v>
      </c>
      <c r="I59" s="48" t="s">
        <v>1677</v>
      </c>
      <c r="J59" s="54"/>
    </row>
    <row r="60">
      <c r="A60" s="165">
        <v>59.0</v>
      </c>
      <c r="B60" s="48" t="s">
        <v>1665</v>
      </c>
      <c r="C60" s="48" t="s">
        <v>1678</v>
      </c>
      <c r="D60" s="48" t="s">
        <v>1679</v>
      </c>
      <c r="E60" s="224"/>
      <c r="F60" s="211" t="s">
        <v>1680</v>
      </c>
      <c r="G60" s="229" t="s">
        <v>1681</v>
      </c>
      <c r="H60" s="53" t="s">
        <v>1682</v>
      </c>
      <c r="I60" s="48" t="s">
        <v>1683</v>
      </c>
      <c r="J60" s="54"/>
    </row>
    <row r="61">
      <c r="A61" s="165">
        <v>60.0</v>
      </c>
      <c r="B61" s="58" t="s">
        <v>1684</v>
      </c>
      <c r="C61" s="143" t="s">
        <v>1685</v>
      </c>
      <c r="D61" s="143" t="s">
        <v>1686</v>
      </c>
      <c r="E61" s="224"/>
      <c r="F61" s="211" t="s">
        <v>1398</v>
      </c>
      <c r="G61" s="227" t="s">
        <v>1381</v>
      </c>
      <c r="H61" s="48" t="s">
        <v>1687</v>
      </c>
      <c r="I61" s="48" t="s">
        <v>1688</v>
      </c>
      <c r="J61" s="51"/>
      <c r="K61" s="51"/>
      <c r="L61" s="51"/>
      <c r="M61" s="51"/>
      <c r="N61" s="51"/>
      <c r="O61" s="51"/>
      <c r="P61" s="51"/>
      <c r="Q61" s="51"/>
      <c r="R61" s="51"/>
      <c r="S61" s="51"/>
      <c r="T61" s="51"/>
      <c r="U61" s="51"/>
      <c r="V61" s="51"/>
      <c r="W61" s="51"/>
      <c r="X61" s="51"/>
      <c r="Y61" s="51"/>
    </row>
    <row r="62">
      <c r="A62" s="165">
        <v>61.0</v>
      </c>
      <c r="B62" s="58" t="s">
        <v>1684</v>
      </c>
      <c r="C62" s="143" t="s">
        <v>1689</v>
      </c>
      <c r="D62" s="143" t="s">
        <v>1690</v>
      </c>
      <c r="E62" s="224"/>
      <c r="F62" s="211" t="s">
        <v>1668</v>
      </c>
      <c r="G62" s="227" t="s">
        <v>1691</v>
      </c>
      <c r="H62" s="48" t="s">
        <v>1692</v>
      </c>
      <c r="I62" s="48" t="s">
        <v>1693</v>
      </c>
      <c r="J62" s="51"/>
      <c r="K62" s="51"/>
      <c r="L62" s="51"/>
      <c r="M62" s="51"/>
      <c r="N62" s="51"/>
      <c r="O62" s="51"/>
      <c r="P62" s="51"/>
      <c r="Q62" s="51"/>
      <c r="R62" s="51"/>
      <c r="S62" s="51"/>
      <c r="T62" s="51"/>
      <c r="U62" s="51"/>
      <c r="V62" s="51"/>
      <c r="W62" s="51"/>
      <c r="X62" s="51"/>
      <c r="Y62" s="51"/>
    </row>
    <row r="63">
      <c r="A63" s="230">
        <v>62.0</v>
      </c>
      <c r="B63" s="231" t="s">
        <v>1694</v>
      </c>
      <c r="C63" s="232" t="s">
        <v>1695</v>
      </c>
      <c r="D63" s="231" t="s">
        <v>1696</v>
      </c>
      <c r="E63" s="233"/>
      <c r="F63" s="212" t="s">
        <v>1697</v>
      </c>
      <c r="G63" s="228" t="s">
        <v>1698</v>
      </c>
      <c r="H63" s="233"/>
      <c r="I63" s="231" t="s">
        <v>1699</v>
      </c>
      <c r="J63" s="51"/>
      <c r="K63" s="51"/>
      <c r="L63" s="51"/>
      <c r="M63" s="51"/>
      <c r="N63" s="51"/>
      <c r="O63" s="51"/>
      <c r="P63" s="51"/>
      <c r="Q63" s="51"/>
      <c r="R63" s="51"/>
      <c r="S63" s="51"/>
      <c r="T63" s="51"/>
      <c r="U63" s="51"/>
      <c r="V63" s="51"/>
      <c r="W63" s="51"/>
      <c r="X63" s="51"/>
      <c r="Y63" s="51"/>
    </row>
    <row r="64">
      <c r="A64" s="230">
        <v>63.0</v>
      </c>
      <c r="B64" s="231" t="s">
        <v>1694</v>
      </c>
      <c r="C64" s="232" t="s">
        <v>1700</v>
      </c>
      <c r="D64" s="232" t="s">
        <v>1701</v>
      </c>
      <c r="E64" s="233"/>
      <c r="F64" s="234" t="s">
        <v>1702</v>
      </c>
      <c r="G64" s="228" t="s">
        <v>1703</v>
      </c>
      <c r="H64" s="233"/>
      <c r="I64" s="231" t="s">
        <v>1704</v>
      </c>
    </row>
    <row r="65">
      <c r="A65" s="235">
        <v>64.0</v>
      </c>
      <c r="B65" s="231" t="s">
        <v>1694</v>
      </c>
      <c r="C65" s="232" t="s">
        <v>1705</v>
      </c>
      <c r="D65" s="232" t="s">
        <v>1701</v>
      </c>
      <c r="E65" s="233"/>
      <c r="F65" s="234" t="s">
        <v>1706</v>
      </c>
      <c r="G65" s="228" t="s">
        <v>1707</v>
      </c>
      <c r="H65" s="231" t="s">
        <v>1708</v>
      </c>
      <c r="I65" s="231" t="s">
        <v>1709</v>
      </c>
    </row>
    <row r="66">
      <c r="A66" s="230">
        <v>65.0</v>
      </c>
      <c r="B66" s="231" t="s">
        <v>1694</v>
      </c>
      <c r="C66" s="231" t="s">
        <v>1710</v>
      </c>
      <c r="D66" s="232" t="s">
        <v>1711</v>
      </c>
      <c r="E66" s="233"/>
      <c r="F66" s="234" t="s">
        <v>1712</v>
      </c>
      <c r="G66" s="228" t="s">
        <v>1713</v>
      </c>
      <c r="H66" s="233"/>
      <c r="I66" s="231" t="s">
        <v>1714</v>
      </c>
    </row>
    <row r="67">
      <c r="A67" s="230">
        <v>66.0</v>
      </c>
      <c r="B67" s="231" t="s">
        <v>1694</v>
      </c>
      <c r="C67" s="231" t="s">
        <v>1715</v>
      </c>
      <c r="D67" s="232" t="s">
        <v>1716</v>
      </c>
      <c r="E67" s="233"/>
      <c r="F67" s="211" t="s">
        <v>1717</v>
      </c>
      <c r="G67" s="232"/>
      <c r="H67" s="231" t="s">
        <v>1718</v>
      </c>
      <c r="I67" s="231" t="s">
        <v>1719</v>
      </c>
    </row>
    <row r="68">
      <c r="A68" s="230">
        <v>67.0</v>
      </c>
      <c r="B68" s="231" t="s">
        <v>1694</v>
      </c>
      <c r="C68" s="231" t="s">
        <v>1720</v>
      </c>
      <c r="D68" s="231" t="s">
        <v>1721</v>
      </c>
      <c r="E68" s="233"/>
      <c r="F68" s="211" t="s">
        <v>1722</v>
      </c>
      <c r="G68" s="236" t="s">
        <v>1723</v>
      </c>
      <c r="H68" s="233"/>
      <c r="I68" s="231" t="s">
        <v>1724</v>
      </c>
    </row>
    <row r="69">
      <c r="A69" s="230">
        <v>68.0</v>
      </c>
      <c r="B69" s="231" t="s">
        <v>1694</v>
      </c>
      <c r="C69" s="231" t="s">
        <v>1725</v>
      </c>
      <c r="D69" s="231" t="s">
        <v>1726</v>
      </c>
      <c r="E69" s="233"/>
      <c r="F69" s="211" t="s">
        <v>1727</v>
      </c>
      <c r="G69" s="228" t="s">
        <v>1728</v>
      </c>
      <c r="H69" s="233"/>
      <c r="I69" s="231" t="s">
        <v>1729</v>
      </c>
    </row>
    <row r="70">
      <c r="A70" s="230">
        <v>69.0</v>
      </c>
      <c r="B70" s="231" t="s">
        <v>1694</v>
      </c>
      <c r="C70" s="232" t="s">
        <v>1730</v>
      </c>
      <c r="D70" s="231" t="s">
        <v>1731</v>
      </c>
      <c r="E70" s="233"/>
      <c r="F70" s="211" t="s">
        <v>1732</v>
      </c>
      <c r="G70" s="228" t="s">
        <v>1733</v>
      </c>
      <c r="H70" s="233"/>
      <c r="I70" s="231" t="s">
        <v>1734</v>
      </c>
    </row>
    <row r="71">
      <c r="A71" s="230">
        <v>70.0</v>
      </c>
      <c r="B71" s="237" t="s">
        <v>178</v>
      </c>
      <c r="C71" s="48" t="s">
        <v>1735</v>
      </c>
      <c r="D71" s="48" t="s">
        <v>1736</v>
      </c>
      <c r="E71" s="238"/>
      <c r="F71" s="212" t="s">
        <v>1737</v>
      </c>
      <c r="G71" s="228" t="s">
        <v>1738</v>
      </c>
      <c r="H71" s="48" t="s">
        <v>1739</v>
      </c>
      <c r="I71" s="48" t="s">
        <v>1740</v>
      </c>
      <c r="J71" s="51"/>
      <c r="K71" s="51"/>
      <c r="L71" s="51"/>
      <c r="M71" s="51"/>
    </row>
    <row r="72">
      <c r="A72" s="230">
        <v>71.0</v>
      </c>
      <c r="B72" s="237" t="s">
        <v>178</v>
      </c>
      <c r="C72" s="48" t="s">
        <v>1741</v>
      </c>
      <c r="D72" s="143" t="s">
        <v>1742</v>
      </c>
      <c r="E72" s="233"/>
      <c r="F72" s="212" t="s">
        <v>1743</v>
      </c>
      <c r="G72" s="239" t="s">
        <v>1744</v>
      </c>
      <c r="H72" s="48" t="s">
        <v>1745</v>
      </c>
      <c r="I72" s="48" t="s">
        <v>1746</v>
      </c>
      <c r="J72" s="51"/>
      <c r="K72" s="51"/>
      <c r="L72" s="51"/>
      <c r="M72" s="51"/>
    </row>
    <row r="73">
      <c r="A73" s="230">
        <v>72.0</v>
      </c>
      <c r="B73" s="237" t="s">
        <v>178</v>
      </c>
      <c r="C73" s="48" t="s">
        <v>1747</v>
      </c>
      <c r="D73" s="143" t="s">
        <v>1748</v>
      </c>
      <c r="E73" s="240"/>
      <c r="F73" s="209" t="s">
        <v>1749</v>
      </c>
      <c r="G73" s="227" t="s">
        <v>1750</v>
      </c>
      <c r="H73" s="48" t="s">
        <v>1751</v>
      </c>
      <c r="I73" s="48" t="s">
        <v>1752</v>
      </c>
      <c r="J73" s="51"/>
      <c r="K73" s="51"/>
      <c r="L73" s="51"/>
      <c r="M73" s="51"/>
    </row>
    <row r="74">
      <c r="A74" s="230">
        <v>73.0</v>
      </c>
      <c r="B74" s="237" t="s">
        <v>178</v>
      </c>
      <c r="C74" s="48" t="s">
        <v>1753</v>
      </c>
      <c r="D74" s="143" t="s">
        <v>1754</v>
      </c>
      <c r="E74" s="224"/>
      <c r="F74" s="212" t="s">
        <v>1755</v>
      </c>
      <c r="G74" s="227" t="s">
        <v>1756</v>
      </c>
      <c r="H74" s="48" t="s">
        <v>1757</v>
      </c>
      <c r="I74" s="48" t="s">
        <v>1758</v>
      </c>
      <c r="J74" s="51"/>
      <c r="K74" s="51"/>
      <c r="L74" s="51"/>
      <c r="M74" s="51"/>
    </row>
    <row r="75">
      <c r="A75" s="230">
        <v>74.0</v>
      </c>
      <c r="B75" s="237" t="s">
        <v>178</v>
      </c>
      <c r="C75" s="48" t="s">
        <v>1759</v>
      </c>
      <c r="D75" s="143" t="s">
        <v>1760</v>
      </c>
      <c r="E75" s="224"/>
      <c r="F75" s="209" t="s">
        <v>1761</v>
      </c>
      <c r="G75" s="227" t="s">
        <v>1762</v>
      </c>
      <c r="H75" s="48" t="s">
        <v>1763</v>
      </c>
      <c r="I75" s="48" t="s">
        <v>1764</v>
      </c>
      <c r="J75" s="51"/>
      <c r="K75" s="51"/>
      <c r="L75" s="51"/>
      <c r="M75" s="51"/>
    </row>
    <row r="76">
      <c r="A76" s="230">
        <v>75.0</v>
      </c>
      <c r="B76" s="237" t="s">
        <v>178</v>
      </c>
      <c r="C76" s="48" t="s">
        <v>1765</v>
      </c>
      <c r="D76" s="143" t="s">
        <v>1766</v>
      </c>
      <c r="E76" s="224"/>
      <c r="F76" s="212" t="s">
        <v>1767</v>
      </c>
      <c r="G76" s="227" t="s">
        <v>1768</v>
      </c>
      <c r="H76" s="48" t="s">
        <v>1769</v>
      </c>
      <c r="I76" s="143" t="s">
        <v>1770</v>
      </c>
      <c r="J76" s="51"/>
      <c r="K76" s="51"/>
      <c r="L76" s="51"/>
      <c r="M76" s="51"/>
    </row>
    <row r="77">
      <c r="A77" s="230">
        <v>76.0</v>
      </c>
      <c r="B77" s="237" t="s">
        <v>178</v>
      </c>
      <c r="C77" s="48" t="s">
        <v>1771</v>
      </c>
      <c r="D77" s="48" t="s">
        <v>1772</v>
      </c>
      <c r="E77" s="224"/>
      <c r="F77" s="212" t="s">
        <v>1773</v>
      </c>
      <c r="G77" s="227" t="s">
        <v>1774</v>
      </c>
      <c r="H77" s="48" t="s">
        <v>1775</v>
      </c>
      <c r="I77" s="48" t="s">
        <v>1776</v>
      </c>
      <c r="J77" s="51"/>
      <c r="K77" s="51"/>
      <c r="L77" s="51"/>
      <c r="M77" s="51"/>
    </row>
    <row r="78">
      <c r="A78" s="230">
        <v>77.0</v>
      </c>
      <c r="B78" s="237" t="s">
        <v>178</v>
      </c>
      <c r="C78" s="48" t="s">
        <v>1777</v>
      </c>
      <c r="D78" s="143" t="s">
        <v>1778</v>
      </c>
      <c r="E78" s="224"/>
      <c r="F78" s="211" t="s">
        <v>1779</v>
      </c>
      <c r="G78" s="241" t="s">
        <v>1682</v>
      </c>
      <c r="H78" s="48" t="s">
        <v>1780</v>
      </c>
      <c r="I78" s="48" t="s">
        <v>1781</v>
      </c>
      <c r="J78" s="51"/>
      <c r="K78" s="51"/>
      <c r="L78" s="51"/>
      <c r="M78" s="51"/>
    </row>
    <row r="79">
      <c r="A79" s="242">
        <v>78.0</v>
      </c>
      <c r="B79" s="132"/>
      <c r="C79" s="243"/>
      <c r="D79" s="243"/>
      <c r="E79" s="132"/>
      <c r="F79" s="244"/>
      <c r="G79" s="245"/>
      <c r="H79" s="132"/>
      <c r="I79" s="132"/>
      <c r="J79" s="51"/>
    </row>
    <row r="80">
      <c r="A80" s="246">
        <v>79.0</v>
      </c>
      <c r="B80" s="132"/>
      <c r="C80" s="243"/>
      <c r="D80" s="243"/>
      <c r="E80" s="132"/>
      <c r="F80" s="244"/>
      <c r="G80" s="245"/>
      <c r="H80" s="132"/>
      <c r="I80" s="132"/>
      <c r="J80" s="51"/>
    </row>
    <row r="81">
      <c r="A81" s="230">
        <v>80.0</v>
      </c>
      <c r="B81" s="231"/>
      <c r="C81" s="247"/>
      <c r="E81" s="247"/>
      <c r="F81" s="248"/>
    </row>
    <row r="82">
      <c r="A82" s="230">
        <v>81.0</v>
      </c>
      <c r="B82" s="231"/>
      <c r="C82" s="247"/>
      <c r="E82" s="247"/>
      <c r="F82" s="248"/>
    </row>
    <row r="83">
      <c r="A83" s="230">
        <v>82.0</v>
      </c>
      <c r="B83" s="231"/>
      <c r="C83" s="230"/>
      <c r="D83" s="230"/>
      <c r="E83" s="233"/>
      <c r="F83" s="230"/>
      <c r="G83" s="230"/>
      <c r="H83" s="233"/>
      <c r="I83" s="233"/>
    </row>
    <row r="84">
      <c r="A84" s="230">
        <v>83.0</v>
      </c>
      <c r="C84" s="230"/>
      <c r="D84" s="230"/>
      <c r="E84" s="233"/>
      <c r="F84" s="230"/>
      <c r="G84" s="230"/>
      <c r="H84" s="233"/>
      <c r="I84" s="233"/>
    </row>
    <row r="85">
      <c r="A85" s="230">
        <v>84.0</v>
      </c>
      <c r="B85" s="249"/>
      <c r="C85" s="230"/>
      <c r="D85" s="230"/>
      <c r="E85" s="233"/>
      <c r="F85" s="230"/>
      <c r="G85" s="230"/>
      <c r="H85" s="233"/>
      <c r="I85" s="233"/>
    </row>
    <row r="86">
      <c r="A86" s="230">
        <v>85.0</v>
      </c>
      <c r="B86" s="249"/>
      <c r="C86" s="230"/>
      <c r="D86" s="230"/>
      <c r="E86" s="233"/>
      <c r="F86" s="230"/>
      <c r="G86" s="230"/>
      <c r="H86" s="233"/>
      <c r="I86" s="233"/>
    </row>
    <row r="87">
      <c r="A87" s="230">
        <v>86.0</v>
      </c>
      <c r="B87" s="249"/>
      <c r="C87" s="230"/>
      <c r="D87" s="230"/>
      <c r="E87" s="233"/>
      <c r="F87" s="230"/>
      <c r="G87" s="230"/>
      <c r="H87" s="233"/>
      <c r="I87" s="233"/>
    </row>
    <row r="88">
      <c r="A88" s="230">
        <v>87.0</v>
      </c>
      <c r="B88" s="249"/>
      <c r="C88" s="230"/>
      <c r="D88" s="230"/>
      <c r="E88" s="233"/>
      <c r="F88" s="230"/>
      <c r="G88" s="230"/>
      <c r="H88" s="233"/>
      <c r="I88" s="233"/>
    </row>
    <row r="89">
      <c r="A89" s="230">
        <v>88.0</v>
      </c>
      <c r="B89" s="231"/>
      <c r="C89" s="230"/>
      <c r="D89" s="230"/>
      <c r="E89" s="233"/>
      <c r="F89" s="230"/>
      <c r="G89" s="230"/>
      <c r="H89" s="233"/>
      <c r="I89" s="233"/>
    </row>
    <row r="90">
      <c r="A90" s="230">
        <v>89.0</v>
      </c>
      <c r="B90" s="231"/>
      <c r="C90" s="230"/>
      <c r="D90" s="230"/>
      <c r="E90" s="233"/>
      <c r="F90" s="230"/>
      <c r="G90" s="230"/>
      <c r="H90" s="233"/>
      <c r="I90" s="233"/>
    </row>
    <row r="91">
      <c r="A91" s="230">
        <v>90.0</v>
      </c>
      <c r="B91" s="231"/>
      <c r="C91" s="230"/>
      <c r="D91" s="230"/>
      <c r="E91" s="233"/>
      <c r="F91" s="230"/>
      <c r="G91" s="230"/>
      <c r="H91" s="233"/>
      <c r="I91" s="233"/>
    </row>
    <row r="92">
      <c r="A92" s="230">
        <v>91.0</v>
      </c>
      <c r="B92" s="231"/>
      <c r="C92" s="230"/>
      <c r="D92" s="230"/>
      <c r="E92" s="233"/>
      <c r="F92" s="230"/>
      <c r="G92" s="230"/>
      <c r="H92" s="233"/>
      <c r="I92" s="233"/>
    </row>
    <row r="93">
      <c r="A93" s="230">
        <v>92.0</v>
      </c>
      <c r="B93" s="231"/>
      <c r="C93" s="230"/>
      <c r="D93" s="230"/>
      <c r="E93" s="233"/>
      <c r="F93" s="230"/>
      <c r="G93" s="230"/>
      <c r="H93" s="233"/>
      <c r="I93" s="233"/>
    </row>
    <row r="94">
      <c r="A94" s="230">
        <v>93.0</v>
      </c>
      <c r="B94" s="250"/>
      <c r="C94" s="230"/>
      <c r="D94" s="230"/>
      <c r="E94" s="233"/>
      <c r="F94" s="230"/>
      <c r="G94" s="230"/>
      <c r="H94" s="233"/>
      <c r="I94" s="233"/>
    </row>
    <row r="95">
      <c r="A95" s="230">
        <v>94.0</v>
      </c>
      <c r="B95" s="250"/>
      <c r="C95" s="230"/>
      <c r="D95" s="230"/>
      <c r="E95" s="233"/>
      <c r="F95" s="230"/>
      <c r="G95" s="230"/>
      <c r="H95" s="233"/>
      <c r="I95" s="233"/>
    </row>
    <row r="96">
      <c r="A96" s="230">
        <v>95.0</v>
      </c>
      <c r="B96" s="250"/>
      <c r="C96" s="230"/>
      <c r="D96" s="230"/>
      <c r="E96" s="233"/>
      <c r="F96" s="230"/>
      <c r="G96" s="230"/>
      <c r="H96" s="233"/>
      <c r="I96" s="233"/>
    </row>
    <row r="97">
      <c r="A97" s="202">
        <v>96.0</v>
      </c>
      <c r="B97" s="34"/>
      <c r="C97" s="74"/>
      <c r="D97" s="74"/>
      <c r="F97" s="251"/>
      <c r="G97" s="252"/>
    </row>
    <row r="98">
      <c r="A98" s="202">
        <v>97.0</v>
      </c>
      <c r="B98" s="34"/>
      <c r="C98" s="74"/>
      <c r="D98" s="74"/>
      <c r="F98" s="251"/>
      <c r="G98" s="252"/>
    </row>
    <row r="99">
      <c r="A99" s="202">
        <v>98.0</v>
      </c>
      <c r="B99" s="5"/>
      <c r="C99" s="74"/>
      <c r="D99" s="74"/>
      <c r="F99" s="251"/>
      <c r="G99" s="252"/>
    </row>
    <row r="100">
      <c r="A100" s="202">
        <v>99.0</v>
      </c>
      <c r="B100" s="5"/>
      <c r="C100" s="74"/>
      <c r="D100" s="74"/>
      <c r="F100" s="251"/>
      <c r="G100" s="252"/>
    </row>
    <row r="101">
      <c r="A101" s="202">
        <v>100.0</v>
      </c>
      <c r="B101" s="5"/>
      <c r="C101" s="74"/>
      <c r="D101" s="74"/>
      <c r="F101" s="251"/>
      <c r="G101" s="252"/>
    </row>
    <row r="102">
      <c r="A102" s="202"/>
      <c r="B102" s="5"/>
      <c r="C102" s="74"/>
      <c r="D102" s="74"/>
      <c r="F102" s="251"/>
      <c r="G102" s="252"/>
    </row>
    <row r="103">
      <c r="A103" s="202"/>
      <c r="B103" s="253"/>
      <c r="C103" s="74"/>
      <c r="D103" s="74"/>
      <c r="F103" s="251"/>
      <c r="G103" s="252"/>
    </row>
    <row r="104">
      <c r="A104" s="202"/>
      <c r="B104" s="34"/>
      <c r="C104" s="74"/>
      <c r="D104" s="74"/>
      <c r="F104" s="251"/>
      <c r="G104" s="252"/>
    </row>
    <row r="105">
      <c r="A105" s="202"/>
      <c r="B105" s="34"/>
      <c r="C105" s="74"/>
      <c r="D105" s="74"/>
      <c r="F105" s="251"/>
      <c r="G105" s="252"/>
    </row>
    <row r="106">
      <c r="A106" s="202"/>
      <c r="B106" s="34"/>
      <c r="C106" s="74"/>
      <c r="D106" s="74"/>
      <c r="F106" s="251"/>
      <c r="G106" s="252"/>
    </row>
    <row r="107">
      <c r="A107" s="202"/>
      <c r="B107" s="34"/>
      <c r="C107" s="74"/>
      <c r="D107" s="74"/>
      <c r="F107" s="251"/>
      <c r="G107" s="252"/>
    </row>
    <row r="108">
      <c r="A108" s="202"/>
      <c r="B108" s="34"/>
      <c r="C108" s="74"/>
      <c r="D108" s="74"/>
      <c r="F108" s="251"/>
      <c r="G108" s="252"/>
    </row>
    <row r="109">
      <c r="A109" s="202"/>
      <c r="B109" s="5"/>
      <c r="C109" s="74"/>
      <c r="D109" s="74"/>
      <c r="F109" s="251"/>
      <c r="G109" s="252"/>
    </row>
    <row r="110">
      <c r="A110" s="202"/>
      <c r="B110" s="5"/>
      <c r="C110" s="74"/>
      <c r="D110" s="74"/>
      <c r="F110" s="251"/>
      <c r="G110" s="252"/>
    </row>
    <row r="111">
      <c r="A111" s="202"/>
      <c r="B111" s="5"/>
      <c r="C111" s="74"/>
      <c r="D111" s="74"/>
      <c r="F111" s="251"/>
      <c r="G111" s="252"/>
    </row>
    <row r="112">
      <c r="A112" s="202"/>
      <c r="B112" s="5"/>
      <c r="C112" s="74"/>
      <c r="D112" s="74"/>
      <c r="F112" s="251"/>
      <c r="G112" s="252"/>
    </row>
    <row r="113">
      <c r="A113" s="202"/>
      <c r="B113" s="5"/>
      <c r="C113" s="74"/>
      <c r="D113" s="74"/>
      <c r="F113" s="251"/>
      <c r="G113" s="252"/>
    </row>
    <row r="114">
      <c r="A114" s="202"/>
      <c r="B114" s="5"/>
      <c r="C114" s="74"/>
      <c r="D114" s="74"/>
      <c r="F114" s="251"/>
      <c r="G114" s="252"/>
    </row>
    <row r="115">
      <c r="A115" s="202"/>
      <c r="B115" s="5"/>
      <c r="C115" s="74"/>
      <c r="D115" s="74"/>
      <c r="F115" s="251"/>
      <c r="G115" s="252"/>
    </row>
    <row r="116">
      <c r="A116" s="202"/>
      <c r="B116" s="5"/>
      <c r="C116" s="74"/>
      <c r="D116" s="74"/>
      <c r="F116" s="251"/>
      <c r="G116" s="252"/>
    </row>
    <row r="117">
      <c r="A117" s="202"/>
      <c r="B117" s="5"/>
      <c r="C117" s="74"/>
      <c r="D117" s="74"/>
      <c r="F117" s="251"/>
      <c r="G117" s="252"/>
    </row>
    <row r="118">
      <c r="A118" s="202"/>
      <c r="B118" s="5"/>
      <c r="C118" s="74"/>
      <c r="D118" s="74"/>
      <c r="F118" s="251"/>
      <c r="G118" s="252"/>
    </row>
    <row r="119">
      <c r="A119" s="202"/>
      <c r="B119" s="5"/>
      <c r="C119" s="74"/>
      <c r="D119" s="74"/>
      <c r="F119" s="251"/>
      <c r="G119" s="252"/>
    </row>
    <row r="120">
      <c r="A120" s="202"/>
      <c r="C120" s="74"/>
      <c r="D120" s="74"/>
      <c r="F120" s="251"/>
      <c r="G120" s="252"/>
    </row>
    <row r="121">
      <c r="A121" s="202"/>
      <c r="C121" s="74"/>
      <c r="D121" s="74"/>
      <c r="F121" s="251"/>
      <c r="G121" s="252"/>
    </row>
    <row r="122">
      <c r="A122" s="202"/>
      <c r="C122" s="74"/>
      <c r="D122" s="74"/>
      <c r="F122" s="251"/>
      <c r="G122" s="252"/>
    </row>
    <row r="123">
      <c r="A123" s="202"/>
      <c r="C123" s="74"/>
      <c r="D123" s="74"/>
      <c r="F123" s="251"/>
      <c r="G123" s="252"/>
    </row>
    <row r="124">
      <c r="A124" s="202"/>
      <c r="C124" s="74"/>
      <c r="D124" s="74"/>
      <c r="F124" s="251"/>
      <c r="G124" s="252"/>
    </row>
    <row r="125">
      <c r="A125" s="202"/>
      <c r="C125" s="74"/>
      <c r="D125" s="74"/>
      <c r="F125" s="251"/>
      <c r="G125" s="252"/>
    </row>
    <row r="126">
      <c r="A126" s="202"/>
      <c r="C126" s="254"/>
      <c r="D126" s="74"/>
      <c r="F126" s="251"/>
      <c r="G126" s="252"/>
    </row>
    <row r="127">
      <c r="A127" s="202"/>
      <c r="C127" s="69"/>
      <c r="D127" s="74"/>
      <c r="F127" s="251"/>
      <c r="G127" s="252"/>
    </row>
    <row r="128">
      <c r="A128" s="202"/>
      <c r="C128" s="69"/>
      <c r="D128" s="74"/>
      <c r="F128" s="251"/>
      <c r="G128" s="252"/>
    </row>
    <row r="129">
      <c r="A129" s="202"/>
      <c r="C129" s="69"/>
      <c r="D129" s="74"/>
      <c r="F129" s="251"/>
      <c r="G129" s="252"/>
    </row>
    <row r="130">
      <c r="A130" s="202"/>
      <c r="C130" s="254"/>
      <c r="D130" s="74"/>
      <c r="F130" s="251"/>
      <c r="G130" s="252"/>
    </row>
    <row r="131">
      <c r="A131" s="202"/>
      <c r="C131" s="254"/>
      <c r="D131" s="74"/>
      <c r="F131" s="251"/>
      <c r="G131" s="252"/>
    </row>
    <row r="132">
      <c r="A132" s="202"/>
      <c r="C132" s="45"/>
      <c r="D132" s="74"/>
      <c r="F132" s="251"/>
      <c r="G132" s="252"/>
    </row>
    <row r="133">
      <c r="A133" s="202"/>
      <c r="C133" s="69"/>
      <c r="D133" s="74"/>
      <c r="F133" s="251"/>
      <c r="G133" s="252"/>
    </row>
    <row r="134">
      <c r="A134" s="202"/>
      <c r="C134" s="45"/>
      <c r="D134" s="74"/>
      <c r="F134" s="251"/>
      <c r="G134" s="252"/>
    </row>
    <row r="135">
      <c r="A135" s="202"/>
      <c r="C135" s="69"/>
      <c r="D135" s="74"/>
      <c r="F135" s="251"/>
      <c r="G135" s="252"/>
    </row>
    <row r="136">
      <c r="A136" s="202"/>
      <c r="C136" s="45"/>
      <c r="D136" s="74"/>
      <c r="F136" s="251"/>
      <c r="G136" s="252"/>
    </row>
    <row r="137">
      <c r="A137" s="202"/>
      <c r="C137" s="69"/>
      <c r="D137" s="74"/>
      <c r="F137" s="251"/>
      <c r="G137" s="252"/>
    </row>
    <row r="138">
      <c r="A138" s="202"/>
      <c r="C138" s="254"/>
      <c r="D138" s="74"/>
      <c r="F138" s="251"/>
      <c r="G138" s="252"/>
    </row>
    <row r="139">
      <c r="A139" s="202"/>
      <c r="C139" s="69"/>
      <c r="D139" s="74"/>
      <c r="F139" s="251"/>
      <c r="G139" s="252"/>
    </row>
    <row r="140">
      <c r="A140" s="202"/>
      <c r="C140" s="69"/>
      <c r="D140" s="74"/>
      <c r="F140" s="251"/>
      <c r="G140" s="252"/>
    </row>
    <row r="141">
      <c r="A141" s="202"/>
      <c r="C141" s="254"/>
      <c r="D141" s="74"/>
      <c r="F141" s="251"/>
      <c r="G141" s="252"/>
    </row>
    <row r="142">
      <c r="A142" s="202"/>
      <c r="C142" s="69"/>
      <c r="D142" s="74"/>
      <c r="F142" s="251"/>
      <c r="G142" s="252"/>
    </row>
    <row r="143">
      <c r="A143" s="202"/>
      <c r="C143" s="69"/>
      <c r="D143" s="74"/>
      <c r="F143" s="251"/>
      <c r="G143" s="252"/>
    </row>
    <row r="144">
      <c r="A144" s="202"/>
      <c r="C144" s="69"/>
      <c r="D144" s="74"/>
      <c r="F144" s="251"/>
      <c r="G144" s="252"/>
    </row>
    <row r="145">
      <c r="A145" s="202"/>
      <c r="C145" s="69"/>
      <c r="D145" s="74"/>
      <c r="F145" s="251"/>
      <c r="G145" s="252"/>
    </row>
    <row r="146">
      <c r="A146" s="202"/>
      <c r="C146" s="255"/>
      <c r="D146" s="74"/>
      <c r="F146" s="251"/>
      <c r="G146" s="252"/>
    </row>
    <row r="147">
      <c r="A147" s="202"/>
      <c r="C147" s="255"/>
      <c r="D147" s="74"/>
      <c r="F147" s="251"/>
      <c r="G147" s="252"/>
    </row>
    <row r="148">
      <c r="A148" s="202"/>
      <c r="C148" s="255"/>
      <c r="D148" s="74"/>
      <c r="F148" s="251"/>
      <c r="G148" s="252"/>
    </row>
    <row r="149">
      <c r="A149" s="202"/>
      <c r="C149" s="255"/>
      <c r="D149" s="74"/>
      <c r="F149" s="251"/>
      <c r="G149" s="252"/>
    </row>
    <row r="150">
      <c r="A150" s="202"/>
      <c r="C150" s="255"/>
      <c r="D150" s="74"/>
      <c r="F150" s="251"/>
      <c r="G150" s="252"/>
    </row>
    <row r="151">
      <c r="A151" s="202"/>
      <c r="C151" s="69"/>
      <c r="D151" s="74"/>
      <c r="F151" s="251"/>
      <c r="G151" s="252"/>
    </row>
    <row r="152">
      <c r="A152" s="202"/>
      <c r="C152" s="69"/>
      <c r="D152" s="74"/>
      <c r="F152" s="251"/>
      <c r="G152" s="252"/>
    </row>
    <row r="153">
      <c r="A153" s="202"/>
      <c r="C153" s="69"/>
      <c r="D153" s="74"/>
      <c r="F153" s="251"/>
      <c r="G153" s="252"/>
    </row>
    <row r="154">
      <c r="A154" s="202"/>
      <c r="C154" s="254"/>
      <c r="D154" s="74"/>
      <c r="F154" s="251"/>
      <c r="G154" s="252"/>
    </row>
    <row r="155">
      <c r="A155" s="202"/>
      <c r="C155" s="254"/>
      <c r="D155" s="74"/>
      <c r="F155" s="251"/>
      <c r="G155" s="252"/>
    </row>
    <row r="156">
      <c r="A156" s="202"/>
      <c r="C156" s="254"/>
      <c r="D156" s="74"/>
      <c r="F156" s="251"/>
      <c r="G156" s="252"/>
    </row>
    <row r="157">
      <c r="A157" s="202"/>
      <c r="C157" s="254"/>
      <c r="D157" s="74"/>
      <c r="F157" s="251"/>
      <c r="G157" s="252"/>
    </row>
    <row r="158">
      <c r="A158" s="202"/>
      <c r="C158" s="254"/>
      <c r="D158" s="74"/>
      <c r="F158" s="251"/>
      <c r="G158" s="252"/>
    </row>
    <row r="159">
      <c r="A159" s="202"/>
      <c r="C159" s="254"/>
      <c r="D159" s="74"/>
      <c r="F159" s="251"/>
      <c r="G159" s="252"/>
    </row>
    <row r="160">
      <c r="A160" s="202"/>
      <c r="C160" s="254"/>
      <c r="D160" s="74"/>
      <c r="F160" s="251"/>
      <c r="G160" s="252"/>
    </row>
    <row r="161">
      <c r="A161" s="202"/>
      <c r="C161" s="254"/>
      <c r="D161" s="74"/>
      <c r="F161" s="251"/>
      <c r="G161" s="252"/>
    </row>
    <row r="162">
      <c r="A162" s="202"/>
      <c r="C162" s="45"/>
      <c r="D162" s="74"/>
      <c r="F162" s="251"/>
      <c r="G162" s="252"/>
    </row>
    <row r="163">
      <c r="A163" s="202"/>
      <c r="C163" s="45"/>
      <c r="D163" s="74"/>
      <c r="F163" s="251"/>
      <c r="G163" s="252"/>
    </row>
    <row r="164">
      <c r="A164" s="202"/>
      <c r="C164" s="45"/>
      <c r="D164" s="74"/>
      <c r="F164" s="251"/>
      <c r="G164" s="252"/>
    </row>
    <row r="165">
      <c r="A165" s="202"/>
      <c r="C165" s="69"/>
      <c r="D165" s="74"/>
      <c r="F165" s="251"/>
      <c r="G165" s="252"/>
    </row>
    <row r="166">
      <c r="A166" s="202"/>
      <c r="C166" s="69"/>
      <c r="D166" s="74"/>
      <c r="F166" s="251"/>
      <c r="G166" s="252"/>
    </row>
    <row r="167">
      <c r="A167" s="202"/>
      <c r="C167" s="69"/>
      <c r="D167" s="74"/>
      <c r="F167" s="251"/>
      <c r="G167" s="252"/>
    </row>
    <row r="168">
      <c r="A168" s="202"/>
      <c r="C168" s="69"/>
      <c r="D168" s="74"/>
      <c r="F168" s="251"/>
      <c r="G168" s="252"/>
    </row>
    <row r="169">
      <c r="A169" s="202"/>
      <c r="C169" s="45"/>
      <c r="D169" s="74"/>
      <c r="F169" s="251"/>
      <c r="G169" s="252"/>
    </row>
    <row r="170">
      <c r="A170" s="202"/>
      <c r="C170" s="45"/>
      <c r="D170" s="74"/>
      <c r="F170" s="251"/>
      <c r="G170" s="252"/>
    </row>
    <row r="171">
      <c r="A171" s="202"/>
      <c r="C171" s="45"/>
      <c r="D171" s="74"/>
      <c r="F171" s="251"/>
      <c r="G171" s="252"/>
    </row>
    <row r="172">
      <c r="A172" s="202"/>
      <c r="C172" s="45"/>
      <c r="D172" s="74"/>
      <c r="F172" s="251"/>
      <c r="G172" s="252"/>
    </row>
    <row r="173">
      <c r="A173" s="202"/>
      <c r="C173" s="45"/>
      <c r="D173" s="74"/>
      <c r="F173" s="251"/>
      <c r="G173" s="252"/>
    </row>
    <row r="174">
      <c r="A174" s="202"/>
      <c r="C174" s="69"/>
      <c r="D174" s="74"/>
      <c r="F174" s="251"/>
      <c r="G174" s="252"/>
    </row>
    <row r="175">
      <c r="A175" s="202"/>
      <c r="C175" s="69"/>
      <c r="D175" s="74"/>
      <c r="F175" s="251"/>
      <c r="G175" s="252"/>
    </row>
    <row r="176">
      <c r="A176" s="202"/>
      <c r="C176" s="69"/>
      <c r="D176" s="74"/>
      <c r="F176" s="251"/>
      <c r="G176" s="252"/>
    </row>
    <row r="177">
      <c r="A177" s="202"/>
      <c r="C177" s="69"/>
      <c r="D177" s="74"/>
      <c r="F177" s="251"/>
      <c r="G177" s="252"/>
    </row>
    <row r="178">
      <c r="A178" s="202"/>
      <c r="C178" s="45"/>
      <c r="D178" s="74"/>
      <c r="F178" s="251"/>
      <c r="G178" s="252"/>
    </row>
    <row r="179">
      <c r="A179" s="202"/>
      <c r="C179" s="45"/>
      <c r="D179" s="74"/>
      <c r="F179" s="251"/>
      <c r="G179" s="252"/>
    </row>
    <row r="180">
      <c r="A180" s="202"/>
      <c r="C180" s="45"/>
      <c r="D180" s="74"/>
      <c r="F180" s="251"/>
      <c r="G180" s="252"/>
    </row>
    <row r="181">
      <c r="A181" s="202"/>
      <c r="C181" s="45"/>
      <c r="D181" s="74"/>
      <c r="F181" s="251"/>
      <c r="G181" s="252"/>
    </row>
    <row r="182">
      <c r="A182" s="202"/>
      <c r="C182" s="69"/>
      <c r="D182" s="74"/>
      <c r="F182" s="251"/>
      <c r="G182" s="252"/>
    </row>
    <row r="183">
      <c r="A183" s="202"/>
      <c r="C183" s="69"/>
      <c r="D183" s="74"/>
      <c r="F183" s="251"/>
      <c r="G183" s="252"/>
    </row>
    <row r="184">
      <c r="A184" s="202"/>
      <c r="C184" s="69"/>
      <c r="D184" s="74"/>
      <c r="F184" s="251"/>
      <c r="G184" s="252"/>
    </row>
    <row r="185">
      <c r="A185" s="202"/>
      <c r="C185" s="69"/>
      <c r="D185" s="74"/>
      <c r="F185" s="251"/>
      <c r="G185" s="252"/>
    </row>
    <row r="186">
      <c r="A186" s="202"/>
      <c r="C186" s="254"/>
      <c r="D186" s="74"/>
      <c r="F186" s="251"/>
      <c r="G186" s="252"/>
    </row>
    <row r="187">
      <c r="A187" s="202"/>
      <c r="C187" s="254"/>
      <c r="D187" s="74"/>
      <c r="F187" s="251"/>
      <c r="G187" s="252"/>
    </row>
    <row r="188">
      <c r="A188" s="202"/>
      <c r="C188" s="254"/>
      <c r="D188" s="74"/>
      <c r="F188" s="251"/>
      <c r="G188" s="252"/>
    </row>
    <row r="189">
      <c r="A189" s="202"/>
      <c r="C189" s="254"/>
      <c r="D189" s="74"/>
      <c r="F189" s="251"/>
      <c r="G189" s="252"/>
    </row>
    <row r="190">
      <c r="A190" s="202"/>
      <c r="C190" s="255"/>
      <c r="D190" s="74"/>
      <c r="F190" s="251"/>
      <c r="G190" s="252"/>
    </row>
    <row r="191">
      <c r="A191" s="202"/>
      <c r="C191" s="69"/>
      <c r="D191" s="74"/>
      <c r="F191" s="251"/>
      <c r="G191" s="252"/>
    </row>
    <row r="192">
      <c r="A192" s="202"/>
      <c r="C192" s="69"/>
      <c r="D192" s="74"/>
      <c r="F192" s="251"/>
      <c r="G192" s="252"/>
    </row>
    <row r="193">
      <c r="A193" s="202"/>
      <c r="C193" s="69"/>
      <c r="D193" s="74"/>
      <c r="F193" s="251"/>
      <c r="G193" s="252"/>
    </row>
    <row r="194">
      <c r="A194" s="202"/>
      <c r="C194" s="254"/>
      <c r="D194" s="74"/>
      <c r="F194" s="251"/>
      <c r="G194" s="252"/>
    </row>
    <row r="195">
      <c r="A195" s="202"/>
      <c r="C195" s="254"/>
      <c r="D195" s="74"/>
      <c r="F195" s="251"/>
      <c r="G195" s="252"/>
    </row>
    <row r="196">
      <c r="A196" s="202"/>
      <c r="C196" s="254"/>
      <c r="D196" s="74"/>
      <c r="F196" s="251"/>
      <c r="G196" s="252"/>
    </row>
    <row r="197">
      <c r="A197" s="202"/>
      <c r="C197" s="254"/>
      <c r="D197" s="74"/>
      <c r="F197" s="251"/>
      <c r="G197" s="252"/>
    </row>
    <row r="198">
      <c r="A198" s="202"/>
      <c r="C198" s="69"/>
      <c r="D198" s="74"/>
      <c r="F198" s="251"/>
      <c r="G198" s="252"/>
    </row>
    <row r="199">
      <c r="A199" s="202"/>
      <c r="C199" s="69"/>
      <c r="D199" s="74"/>
      <c r="F199" s="251"/>
      <c r="G199" s="252"/>
    </row>
    <row r="200">
      <c r="A200" s="202"/>
      <c r="C200" s="69"/>
      <c r="D200" s="74"/>
      <c r="F200" s="251"/>
      <c r="G200" s="252"/>
    </row>
    <row r="201">
      <c r="A201" s="202"/>
      <c r="C201" s="69"/>
      <c r="D201" s="74"/>
      <c r="F201" s="251"/>
      <c r="G201" s="252"/>
    </row>
    <row r="202">
      <c r="A202" s="202"/>
      <c r="C202" s="69"/>
      <c r="D202" s="74"/>
      <c r="F202" s="251"/>
      <c r="G202" s="252"/>
    </row>
    <row r="203">
      <c r="A203" s="202"/>
      <c r="C203" s="69"/>
      <c r="D203" s="74"/>
      <c r="F203" s="251"/>
      <c r="G203" s="252"/>
    </row>
    <row r="204">
      <c r="A204" s="202"/>
      <c r="C204" s="69"/>
      <c r="D204" s="74"/>
      <c r="F204" s="251"/>
      <c r="G204" s="252"/>
    </row>
    <row r="205">
      <c r="A205" s="202"/>
      <c r="C205" s="69"/>
      <c r="D205" s="74"/>
      <c r="F205" s="251"/>
      <c r="G205" s="252"/>
    </row>
    <row r="206">
      <c r="A206" s="202"/>
      <c r="C206" s="69"/>
      <c r="D206" s="74"/>
      <c r="F206" s="251"/>
      <c r="G206" s="252"/>
    </row>
    <row r="207">
      <c r="A207" s="202"/>
      <c r="C207" s="74"/>
      <c r="D207" s="74"/>
      <c r="F207" s="251"/>
      <c r="G207" s="252"/>
    </row>
    <row r="208">
      <c r="A208" s="202"/>
      <c r="C208" s="74"/>
      <c r="D208" s="74"/>
      <c r="F208" s="251"/>
      <c r="G208" s="252"/>
    </row>
    <row r="209">
      <c r="A209" s="202"/>
      <c r="C209" s="74"/>
      <c r="D209" s="74"/>
      <c r="F209" s="251"/>
      <c r="G209" s="252"/>
    </row>
    <row r="210">
      <c r="A210" s="202"/>
      <c r="C210" s="74"/>
      <c r="D210" s="74"/>
      <c r="F210" s="251"/>
      <c r="G210" s="252"/>
    </row>
    <row r="211">
      <c r="A211" s="202"/>
      <c r="C211" s="74"/>
      <c r="D211" s="74"/>
      <c r="F211" s="251"/>
      <c r="G211" s="252"/>
    </row>
    <row r="212">
      <c r="A212" s="202"/>
      <c r="C212" s="74"/>
      <c r="D212" s="74"/>
      <c r="F212" s="251"/>
      <c r="G212" s="252"/>
    </row>
    <row r="213">
      <c r="A213" s="202"/>
      <c r="C213" s="74"/>
      <c r="D213" s="74"/>
      <c r="F213" s="251"/>
      <c r="G213" s="252"/>
    </row>
    <row r="214">
      <c r="A214" s="202"/>
      <c r="C214" s="74"/>
      <c r="D214" s="74"/>
      <c r="F214" s="251"/>
      <c r="G214" s="252"/>
    </row>
    <row r="215">
      <c r="A215" s="202"/>
      <c r="C215" s="74"/>
      <c r="D215" s="74"/>
      <c r="F215" s="251"/>
      <c r="G215" s="252"/>
    </row>
    <row r="216">
      <c r="A216" s="202"/>
      <c r="C216" s="74"/>
      <c r="D216" s="74"/>
      <c r="F216" s="251"/>
      <c r="G216" s="252"/>
    </row>
    <row r="217">
      <c r="A217" s="202"/>
      <c r="C217" s="74"/>
      <c r="D217" s="74"/>
      <c r="F217" s="251"/>
      <c r="G217" s="252"/>
    </row>
    <row r="218">
      <c r="A218" s="202"/>
      <c r="C218" s="74"/>
      <c r="D218" s="74"/>
      <c r="F218" s="251"/>
      <c r="G218" s="252"/>
    </row>
    <row r="219">
      <c r="A219" s="202"/>
      <c r="C219" s="74"/>
      <c r="D219" s="74"/>
      <c r="F219" s="251"/>
      <c r="G219" s="252"/>
    </row>
    <row r="220">
      <c r="A220" s="202"/>
      <c r="C220" s="74"/>
      <c r="D220" s="74"/>
      <c r="F220" s="251"/>
      <c r="G220" s="252"/>
    </row>
    <row r="221">
      <c r="A221" s="202"/>
      <c r="C221" s="74"/>
      <c r="D221" s="74"/>
      <c r="F221" s="251"/>
      <c r="G221" s="252"/>
    </row>
    <row r="222">
      <c r="A222" s="202"/>
      <c r="C222" s="74"/>
      <c r="D222" s="74"/>
      <c r="F222" s="251"/>
      <c r="G222" s="252"/>
    </row>
    <row r="223">
      <c r="A223" s="202"/>
      <c r="C223" s="74"/>
      <c r="D223" s="74"/>
      <c r="F223" s="251"/>
      <c r="G223" s="252"/>
    </row>
    <row r="224">
      <c r="A224" s="202"/>
      <c r="C224" s="74"/>
      <c r="D224" s="74"/>
      <c r="F224" s="251"/>
      <c r="G224" s="252"/>
    </row>
    <row r="225">
      <c r="A225" s="202"/>
      <c r="C225" s="74"/>
      <c r="D225" s="74"/>
      <c r="F225" s="251"/>
      <c r="G225" s="252"/>
    </row>
    <row r="226">
      <c r="A226" s="202"/>
      <c r="C226" s="74"/>
      <c r="D226" s="74"/>
      <c r="F226" s="251"/>
      <c r="G226" s="252"/>
    </row>
    <row r="227">
      <c r="A227" s="202"/>
      <c r="C227" s="74"/>
      <c r="D227" s="74"/>
      <c r="F227" s="251"/>
      <c r="G227" s="252"/>
    </row>
    <row r="228">
      <c r="A228" s="202"/>
      <c r="C228" s="74"/>
      <c r="D228" s="74"/>
      <c r="F228" s="251"/>
      <c r="G228" s="252"/>
    </row>
    <row r="229">
      <c r="A229" s="202"/>
      <c r="C229" s="74"/>
      <c r="D229" s="74"/>
      <c r="F229" s="251"/>
      <c r="G229" s="252"/>
    </row>
    <row r="230">
      <c r="A230" s="202"/>
      <c r="C230" s="74"/>
      <c r="D230" s="74"/>
      <c r="F230" s="251"/>
      <c r="G230" s="252"/>
    </row>
    <row r="231">
      <c r="A231" s="202"/>
      <c r="C231" s="74"/>
      <c r="D231" s="74"/>
      <c r="F231" s="251"/>
      <c r="G231" s="252"/>
    </row>
    <row r="232">
      <c r="A232" s="202"/>
      <c r="C232" s="74"/>
      <c r="D232" s="74"/>
      <c r="F232" s="251"/>
      <c r="G232" s="252"/>
    </row>
    <row r="233">
      <c r="A233" s="202"/>
      <c r="C233" s="74"/>
      <c r="D233" s="74"/>
      <c r="F233" s="251"/>
      <c r="G233" s="252"/>
    </row>
    <row r="234">
      <c r="A234" s="202"/>
      <c r="C234" s="74"/>
      <c r="D234" s="74"/>
      <c r="F234" s="251"/>
      <c r="G234" s="252"/>
    </row>
    <row r="235">
      <c r="A235" s="202"/>
      <c r="C235" s="74"/>
      <c r="D235" s="74"/>
      <c r="F235" s="251"/>
      <c r="G235" s="252"/>
    </row>
    <row r="236">
      <c r="A236" s="202"/>
      <c r="C236" s="74"/>
      <c r="D236" s="74"/>
      <c r="F236" s="251"/>
      <c r="G236" s="252"/>
    </row>
    <row r="237">
      <c r="A237" s="202"/>
      <c r="C237" s="74"/>
      <c r="D237" s="74"/>
      <c r="F237" s="251"/>
      <c r="G237" s="252"/>
    </row>
    <row r="238">
      <c r="A238" s="202"/>
      <c r="C238" s="74"/>
      <c r="D238" s="74"/>
      <c r="F238" s="251"/>
      <c r="G238" s="252"/>
    </row>
    <row r="239">
      <c r="A239" s="202"/>
      <c r="C239" s="74"/>
      <c r="D239" s="74"/>
      <c r="F239" s="251"/>
      <c r="G239" s="252"/>
    </row>
    <row r="240">
      <c r="A240" s="202"/>
      <c r="C240" s="74"/>
      <c r="D240" s="74"/>
      <c r="F240" s="251"/>
      <c r="G240" s="252"/>
    </row>
    <row r="241">
      <c r="A241" s="202"/>
      <c r="C241" s="74"/>
      <c r="D241" s="74"/>
      <c r="F241" s="251"/>
      <c r="G241" s="252"/>
    </row>
    <row r="242">
      <c r="A242" s="202"/>
      <c r="C242" s="74"/>
      <c r="D242" s="74"/>
      <c r="F242" s="251"/>
      <c r="G242" s="252"/>
    </row>
    <row r="243">
      <c r="A243" s="202"/>
      <c r="C243" s="74"/>
      <c r="D243" s="74"/>
      <c r="F243" s="251"/>
      <c r="G243" s="252"/>
    </row>
    <row r="244">
      <c r="A244" s="202"/>
      <c r="C244" s="74"/>
      <c r="D244" s="74"/>
      <c r="F244" s="251"/>
      <c r="G244" s="252"/>
    </row>
    <row r="245">
      <c r="A245" s="202"/>
      <c r="C245" s="74"/>
      <c r="D245" s="74"/>
      <c r="F245" s="251"/>
      <c r="G245" s="252"/>
    </row>
    <row r="246">
      <c r="A246" s="202"/>
      <c r="C246" s="74"/>
      <c r="D246" s="74"/>
      <c r="F246" s="251"/>
      <c r="G246" s="252"/>
    </row>
    <row r="247">
      <c r="A247" s="202"/>
      <c r="C247" s="74"/>
      <c r="D247" s="74"/>
      <c r="F247" s="251"/>
      <c r="G247" s="252"/>
    </row>
    <row r="248">
      <c r="A248" s="202"/>
      <c r="C248" s="74"/>
      <c r="D248" s="74"/>
      <c r="F248" s="251"/>
      <c r="G248" s="252"/>
    </row>
    <row r="249">
      <c r="A249" s="202"/>
      <c r="C249" s="74"/>
      <c r="D249" s="74"/>
      <c r="F249" s="251"/>
      <c r="G249" s="252"/>
    </row>
    <row r="250">
      <c r="A250" s="202"/>
      <c r="C250" s="74"/>
      <c r="D250" s="74"/>
      <c r="F250" s="251"/>
      <c r="G250" s="252"/>
    </row>
    <row r="251">
      <c r="A251" s="202"/>
      <c r="C251" s="74"/>
      <c r="D251" s="74"/>
      <c r="F251" s="251"/>
      <c r="G251" s="252"/>
    </row>
    <row r="252">
      <c r="A252" s="202"/>
      <c r="C252" s="74"/>
      <c r="D252" s="74"/>
      <c r="F252" s="251"/>
      <c r="G252" s="252"/>
    </row>
    <row r="253">
      <c r="A253" s="202"/>
      <c r="C253" s="74"/>
      <c r="D253" s="74"/>
      <c r="F253" s="251"/>
      <c r="G253" s="252"/>
    </row>
    <row r="254">
      <c r="A254" s="202"/>
      <c r="C254" s="74"/>
      <c r="D254" s="74"/>
      <c r="F254" s="251"/>
      <c r="G254" s="252"/>
    </row>
    <row r="255">
      <c r="A255" s="202"/>
      <c r="C255" s="74"/>
      <c r="D255" s="74"/>
      <c r="F255" s="251"/>
      <c r="G255" s="252"/>
    </row>
    <row r="256">
      <c r="A256" s="202"/>
      <c r="C256" s="74"/>
      <c r="D256" s="74"/>
      <c r="F256" s="251"/>
      <c r="G256" s="252"/>
    </row>
    <row r="257">
      <c r="A257" s="202"/>
      <c r="C257" s="74"/>
      <c r="D257" s="74"/>
      <c r="F257" s="251"/>
      <c r="G257" s="252"/>
    </row>
    <row r="258">
      <c r="A258" s="202"/>
      <c r="C258" s="74"/>
      <c r="D258" s="74"/>
      <c r="F258" s="251"/>
      <c r="G258" s="252"/>
    </row>
    <row r="259">
      <c r="A259" s="202"/>
      <c r="C259" s="74"/>
      <c r="D259" s="74"/>
      <c r="F259" s="251"/>
      <c r="G259" s="252"/>
    </row>
    <row r="260">
      <c r="A260" s="202"/>
      <c r="C260" s="74"/>
      <c r="D260" s="74"/>
      <c r="F260" s="251"/>
      <c r="G260" s="252"/>
    </row>
    <row r="261">
      <c r="A261" s="202"/>
      <c r="C261" s="74"/>
      <c r="D261" s="74"/>
      <c r="F261" s="251"/>
      <c r="G261" s="252"/>
    </row>
    <row r="262">
      <c r="A262" s="202"/>
      <c r="C262" s="74"/>
      <c r="D262" s="74"/>
      <c r="F262" s="251"/>
      <c r="G262" s="252"/>
    </row>
    <row r="263">
      <c r="A263" s="202"/>
      <c r="C263" s="74"/>
      <c r="D263" s="74"/>
      <c r="F263" s="251"/>
      <c r="G263" s="252"/>
    </row>
    <row r="264">
      <c r="A264" s="202"/>
      <c r="C264" s="74"/>
      <c r="D264" s="74"/>
      <c r="F264" s="251"/>
      <c r="G264" s="252"/>
    </row>
    <row r="265">
      <c r="A265" s="202"/>
      <c r="C265" s="74"/>
      <c r="D265" s="74"/>
      <c r="F265" s="251"/>
      <c r="G265" s="252"/>
    </row>
    <row r="266">
      <c r="A266" s="202"/>
      <c r="C266" s="74"/>
      <c r="D266" s="74"/>
      <c r="F266" s="251"/>
      <c r="G266" s="252"/>
    </row>
    <row r="267">
      <c r="A267" s="202"/>
      <c r="C267" s="74"/>
      <c r="D267" s="74"/>
      <c r="F267" s="251"/>
      <c r="G267" s="252"/>
    </row>
    <row r="268">
      <c r="A268" s="202"/>
      <c r="C268" s="74"/>
      <c r="D268" s="74"/>
      <c r="F268" s="251"/>
      <c r="G268" s="252"/>
    </row>
    <row r="269">
      <c r="A269" s="202"/>
      <c r="C269" s="74"/>
      <c r="D269" s="74"/>
      <c r="F269" s="251"/>
      <c r="G269" s="252"/>
    </row>
    <row r="270">
      <c r="A270" s="202"/>
      <c r="C270" s="74"/>
      <c r="D270" s="74"/>
      <c r="F270" s="251"/>
      <c r="G270" s="252"/>
    </row>
    <row r="271">
      <c r="A271" s="202"/>
      <c r="C271" s="74"/>
      <c r="D271" s="74"/>
      <c r="F271" s="251"/>
      <c r="G271" s="252"/>
    </row>
    <row r="272">
      <c r="A272" s="202"/>
      <c r="C272" s="74"/>
      <c r="D272" s="74"/>
      <c r="F272" s="251"/>
      <c r="G272" s="252"/>
    </row>
    <row r="273">
      <c r="A273" s="202"/>
      <c r="C273" s="74"/>
      <c r="D273" s="74"/>
      <c r="F273" s="251"/>
      <c r="G273" s="252"/>
    </row>
    <row r="274">
      <c r="A274" s="202"/>
      <c r="C274" s="74"/>
      <c r="D274" s="74"/>
      <c r="F274" s="251"/>
      <c r="G274" s="252"/>
    </row>
    <row r="275">
      <c r="A275" s="202"/>
      <c r="C275" s="74"/>
      <c r="D275" s="74"/>
      <c r="F275" s="251"/>
      <c r="G275" s="252"/>
    </row>
    <row r="276">
      <c r="A276" s="202"/>
      <c r="C276" s="74"/>
      <c r="D276" s="74"/>
      <c r="F276" s="251"/>
      <c r="G276" s="252"/>
    </row>
    <row r="277">
      <c r="A277" s="202"/>
      <c r="C277" s="74"/>
      <c r="D277" s="74"/>
      <c r="F277" s="251"/>
      <c r="G277" s="252"/>
    </row>
    <row r="278">
      <c r="A278" s="202"/>
      <c r="C278" s="74"/>
      <c r="D278" s="74"/>
      <c r="F278" s="251"/>
      <c r="G278" s="252"/>
    </row>
    <row r="279">
      <c r="A279" s="202"/>
      <c r="C279" s="74"/>
      <c r="D279" s="74"/>
      <c r="F279" s="251"/>
      <c r="G279" s="252"/>
    </row>
    <row r="280">
      <c r="A280" s="202"/>
      <c r="C280" s="74"/>
      <c r="D280" s="74"/>
      <c r="F280" s="251"/>
      <c r="G280" s="252"/>
    </row>
    <row r="281">
      <c r="A281" s="202"/>
      <c r="C281" s="74"/>
      <c r="D281" s="74"/>
      <c r="F281" s="251"/>
      <c r="G281" s="252"/>
    </row>
    <row r="282">
      <c r="A282" s="202"/>
      <c r="C282" s="74"/>
      <c r="D282" s="74"/>
      <c r="F282" s="251"/>
      <c r="G282" s="252"/>
    </row>
    <row r="283">
      <c r="A283" s="202"/>
      <c r="C283" s="74"/>
      <c r="D283" s="74"/>
      <c r="F283" s="251"/>
      <c r="G283" s="252"/>
    </row>
    <row r="284">
      <c r="A284" s="202"/>
      <c r="C284" s="74"/>
      <c r="D284" s="74"/>
      <c r="F284" s="251"/>
      <c r="G284" s="252"/>
    </row>
    <row r="285">
      <c r="A285" s="202"/>
      <c r="C285" s="74"/>
      <c r="D285" s="74"/>
      <c r="F285" s="251"/>
      <c r="G285" s="252"/>
    </row>
    <row r="286">
      <c r="A286" s="202"/>
      <c r="C286" s="74"/>
      <c r="D286" s="74"/>
      <c r="F286" s="251"/>
      <c r="G286" s="252"/>
    </row>
    <row r="287">
      <c r="A287" s="202"/>
      <c r="C287" s="74"/>
      <c r="D287" s="74"/>
      <c r="F287" s="251"/>
      <c r="G287" s="252"/>
    </row>
    <row r="288">
      <c r="A288" s="202"/>
      <c r="C288" s="74"/>
      <c r="D288" s="74"/>
      <c r="F288" s="251"/>
      <c r="G288" s="252"/>
    </row>
    <row r="289">
      <c r="A289" s="202"/>
      <c r="C289" s="74"/>
      <c r="D289" s="74"/>
      <c r="F289" s="251"/>
      <c r="G289" s="252"/>
    </row>
    <row r="290">
      <c r="A290" s="202"/>
      <c r="C290" s="74"/>
      <c r="D290" s="74"/>
      <c r="F290" s="251"/>
      <c r="G290" s="252"/>
    </row>
    <row r="291">
      <c r="A291" s="202"/>
      <c r="C291" s="74"/>
      <c r="D291" s="74"/>
      <c r="F291" s="251"/>
      <c r="G291" s="252"/>
    </row>
    <row r="292">
      <c r="A292" s="202"/>
      <c r="C292" s="74"/>
      <c r="D292" s="74"/>
      <c r="F292" s="251"/>
      <c r="G292" s="252"/>
    </row>
    <row r="293">
      <c r="A293" s="202"/>
      <c r="C293" s="74"/>
      <c r="D293" s="74"/>
      <c r="F293" s="251"/>
      <c r="G293" s="252"/>
    </row>
    <row r="294">
      <c r="A294" s="202"/>
      <c r="C294" s="74"/>
      <c r="D294" s="74"/>
      <c r="F294" s="251"/>
      <c r="G294" s="252"/>
    </row>
    <row r="295">
      <c r="A295" s="202"/>
      <c r="C295" s="74"/>
      <c r="D295" s="74"/>
      <c r="F295" s="251"/>
      <c r="G295" s="252"/>
    </row>
    <row r="296">
      <c r="A296" s="202"/>
      <c r="C296" s="74"/>
      <c r="D296" s="74"/>
      <c r="F296" s="251"/>
      <c r="G296" s="252"/>
    </row>
    <row r="297">
      <c r="A297" s="202"/>
      <c r="C297" s="74"/>
      <c r="D297" s="74"/>
      <c r="F297" s="251"/>
      <c r="G297" s="252"/>
    </row>
    <row r="298">
      <c r="A298" s="202"/>
      <c r="C298" s="74"/>
      <c r="D298" s="74"/>
      <c r="F298" s="251"/>
      <c r="G298" s="252"/>
    </row>
    <row r="299">
      <c r="A299" s="202"/>
      <c r="C299" s="74"/>
      <c r="D299" s="74"/>
      <c r="F299" s="251"/>
      <c r="G299" s="252"/>
    </row>
    <row r="300">
      <c r="A300" s="202"/>
      <c r="C300" s="74"/>
      <c r="D300" s="74"/>
      <c r="F300" s="251"/>
      <c r="G300" s="252"/>
    </row>
    <row r="301">
      <c r="A301" s="202"/>
      <c r="C301" s="74"/>
      <c r="D301" s="74"/>
      <c r="F301" s="251"/>
      <c r="G301" s="252"/>
    </row>
    <row r="302">
      <c r="A302" s="202"/>
      <c r="C302" s="74"/>
      <c r="D302" s="74"/>
      <c r="F302" s="251"/>
      <c r="G302" s="252"/>
    </row>
    <row r="303">
      <c r="A303" s="202"/>
      <c r="C303" s="74"/>
      <c r="D303" s="74"/>
      <c r="F303" s="251"/>
      <c r="G303" s="252"/>
    </row>
    <row r="304">
      <c r="A304" s="202"/>
      <c r="C304" s="74"/>
      <c r="D304" s="74"/>
      <c r="F304" s="251"/>
      <c r="G304" s="252"/>
    </row>
    <row r="305">
      <c r="A305" s="202"/>
      <c r="C305" s="74"/>
      <c r="D305" s="74"/>
      <c r="F305" s="251"/>
      <c r="G305" s="252"/>
    </row>
    <row r="306">
      <c r="A306" s="202"/>
      <c r="C306" s="74"/>
      <c r="D306" s="74"/>
      <c r="F306" s="251"/>
      <c r="G306" s="252"/>
    </row>
    <row r="307">
      <c r="A307" s="202"/>
      <c r="C307" s="74"/>
      <c r="D307" s="74"/>
      <c r="F307" s="251"/>
      <c r="G307" s="252"/>
    </row>
    <row r="308">
      <c r="A308" s="202"/>
      <c r="C308" s="74"/>
      <c r="D308" s="74"/>
      <c r="F308" s="251"/>
      <c r="G308" s="252"/>
    </row>
    <row r="309">
      <c r="A309" s="202"/>
      <c r="C309" s="74"/>
      <c r="D309" s="74"/>
      <c r="F309" s="251"/>
      <c r="G309" s="252"/>
    </row>
    <row r="310">
      <c r="A310" s="202"/>
      <c r="C310" s="74"/>
      <c r="D310" s="74"/>
      <c r="F310" s="251"/>
      <c r="G310" s="252"/>
    </row>
    <row r="311">
      <c r="A311" s="202"/>
      <c r="C311" s="74"/>
      <c r="D311" s="74"/>
      <c r="F311" s="251"/>
      <c r="G311" s="252"/>
    </row>
    <row r="312">
      <c r="A312" s="202"/>
      <c r="C312" s="74"/>
      <c r="D312" s="74"/>
      <c r="F312" s="251"/>
      <c r="G312" s="252"/>
    </row>
    <row r="313">
      <c r="A313" s="202"/>
      <c r="C313" s="74"/>
      <c r="D313" s="74"/>
      <c r="F313" s="251"/>
      <c r="G313" s="252"/>
    </row>
    <row r="314">
      <c r="A314" s="202"/>
      <c r="C314" s="74"/>
      <c r="D314" s="74"/>
      <c r="F314" s="251"/>
      <c r="G314" s="252"/>
    </row>
    <row r="315">
      <c r="A315" s="202"/>
      <c r="C315" s="74"/>
      <c r="D315" s="74"/>
      <c r="F315" s="251"/>
      <c r="G315" s="252"/>
    </row>
    <row r="316">
      <c r="A316" s="202"/>
      <c r="C316" s="74"/>
      <c r="D316" s="74"/>
      <c r="F316" s="251"/>
      <c r="G316" s="252"/>
    </row>
    <row r="317">
      <c r="A317" s="202"/>
      <c r="C317" s="74"/>
      <c r="D317" s="74"/>
      <c r="F317" s="251"/>
      <c r="G317" s="252"/>
    </row>
    <row r="318">
      <c r="A318" s="202"/>
      <c r="C318" s="74"/>
      <c r="D318" s="74"/>
      <c r="F318" s="251"/>
      <c r="G318" s="252"/>
    </row>
    <row r="319">
      <c r="A319" s="202"/>
      <c r="C319" s="74"/>
      <c r="D319" s="74"/>
      <c r="F319" s="251"/>
      <c r="G319" s="252"/>
    </row>
    <row r="320">
      <c r="A320" s="202"/>
      <c r="C320" s="74"/>
      <c r="D320" s="74"/>
      <c r="F320" s="251"/>
      <c r="G320" s="252"/>
    </row>
    <row r="321">
      <c r="A321" s="202"/>
      <c r="C321" s="74"/>
      <c r="D321" s="74"/>
      <c r="F321" s="251"/>
      <c r="G321" s="252"/>
    </row>
    <row r="322">
      <c r="A322" s="202"/>
      <c r="C322" s="74"/>
      <c r="D322" s="74"/>
      <c r="F322" s="251"/>
      <c r="G322" s="252"/>
    </row>
    <row r="323">
      <c r="A323" s="202"/>
      <c r="C323" s="74"/>
      <c r="D323" s="74"/>
      <c r="F323" s="251"/>
      <c r="G323" s="252"/>
    </row>
    <row r="324">
      <c r="A324" s="202"/>
      <c r="C324" s="74"/>
      <c r="D324" s="74"/>
      <c r="F324" s="251"/>
      <c r="G324" s="252"/>
    </row>
    <row r="325">
      <c r="A325" s="202"/>
      <c r="C325" s="74"/>
      <c r="D325" s="74"/>
      <c r="F325" s="251"/>
      <c r="G325" s="252"/>
    </row>
    <row r="326">
      <c r="A326" s="202"/>
      <c r="C326" s="74"/>
      <c r="D326" s="74"/>
      <c r="F326" s="251"/>
      <c r="G326" s="252"/>
    </row>
    <row r="327">
      <c r="A327" s="202"/>
      <c r="C327" s="74"/>
      <c r="D327" s="74"/>
      <c r="F327" s="251"/>
      <c r="G327" s="252"/>
    </row>
    <row r="328">
      <c r="A328" s="202"/>
      <c r="C328" s="74"/>
      <c r="D328" s="74"/>
      <c r="F328" s="251"/>
      <c r="G328" s="252"/>
    </row>
    <row r="329">
      <c r="A329" s="202"/>
      <c r="C329" s="74"/>
      <c r="D329" s="74"/>
      <c r="F329" s="251"/>
      <c r="G329" s="252"/>
    </row>
    <row r="330">
      <c r="A330" s="202"/>
      <c r="C330" s="74"/>
      <c r="D330" s="74"/>
      <c r="F330" s="251"/>
      <c r="G330" s="252"/>
    </row>
    <row r="331">
      <c r="A331" s="202"/>
      <c r="C331" s="74"/>
      <c r="D331" s="74"/>
      <c r="F331" s="251"/>
      <c r="G331" s="252"/>
    </row>
    <row r="332">
      <c r="A332" s="202"/>
      <c r="C332" s="74"/>
      <c r="D332" s="74"/>
      <c r="F332" s="251"/>
      <c r="G332" s="252"/>
    </row>
    <row r="333">
      <c r="A333" s="202"/>
      <c r="C333" s="74"/>
      <c r="D333" s="74"/>
      <c r="F333" s="251"/>
      <c r="G333" s="252"/>
    </row>
    <row r="334">
      <c r="A334" s="202"/>
      <c r="C334" s="74"/>
      <c r="D334" s="74"/>
      <c r="F334" s="251"/>
      <c r="G334" s="252"/>
    </row>
    <row r="335">
      <c r="A335" s="202"/>
      <c r="C335" s="74"/>
      <c r="D335" s="74"/>
      <c r="F335" s="251"/>
      <c r="G335" s="252"/>
    </row>
    <row r="336">
      <c r="A336" s="202"/>
      <c r="C336" s="74"/>
      <c r="D336" s="74"/>
      <c r="F336" s="251"/>
      <c r="G336" s="252"/>
    </row>
    <row r="337">
      <c r="A337" s="202"/>
      <c r="C337" s="74"/>
      <c r="D337" s="74"/>
      <c r="F337" s="251"/>
      <c r="G337" s="252"/>
    </row>
    <row r="338">
      <c r="A338" s="202"/>
      <c r="C338" s="74"/>
      <c r="D338" s="74"/>
      <c r="F338" s="251"/>
      <c r="G338" s="252"/>
    </row>
    <row r="339">
      <c r="A339" s="202"/>
      <c r="C339" s="74"/>
      <c r="D339" s="74"/>
      <c r="F339" s="251"/>
      <c r="G339" s="252"/>
    </row>
    <row r="340">
      <c r="A340" s="202"/>
      <c r="C340" s="74"/>
      <c r="D340" s="74"/>
      <c r="F340" s="251"/>
      <c r="G340" s="252"/>
    </row>
    <row r="341">
      <c r="A341" s="202"/>
      <c r="C341" s="74"/>
      <c r="D341" s="74"/>
      <c r="F341" s="251"/>
      <c r="G341" s="252"/>
    </row>
    <row r="342">
      <c r="A342" s="202"/>
      <c r="C342" s="74"/>
      <c r="D342" s="74"/>
      <c r="F342" s="251"/>
      <c r="G342" s="252"/>
    </row>
    <row r="343">
      <c r="A343" s="202"/>
      <c r="C343" s="74"/>
      <c r="D343" s="74"/>
      <c r="F343" s="251"/>
      <c r="G343" s="252"/>
    </row>
    <row r="344">
      <c r="A344" s="202"/>
      <c r="C344" s="74"/>
      <c r="D344" s="74"/>
      <c r="F344" s="251"/>
      <c r="G344" s="252"/>
    </row>
    <row r="345">
      <c r="A345" s="202"/>
      <c r="C345" s="74"/>
      <c r="D345" s="74"/>
      <c r="F345" s="251"/>
      <c r="G345" s="252"/>
    </row>
    <row r="346">
      <c r="A346" s="202"/>
      <c r="C346" s="74"/>
      <c r="D346" s="74"/>
      <c r="F346" s="251"/>
      <c r="G346" s="252"/>
    </row>
    <row r="347">
      <c r="A347" s="202"/>
      <c r="C347" s="74"/>
      <c r="D347" s="74"/>
      <c r="F347" s="251"/>
      <c r="G347" s="252"/>
    </row>
    <row r="348">
      <c r="A348" s="202"/>
      <c r="C348" s="74"/>
      <c r="D348" s="74"/>
      <c r="F348" s="251"/>
      <c r="G348" s="252"/>
    </row>
    <row r="349">
      <c r="A349" s="202"/>
      <c r="C349" s="74"/>
      <c r="D349" s="74"/>
      <c r="F349" s="251"/>
      <c r="G349" s="252"/>
    </row>
    <row r="350">
      <c r="A350" s="202"/>
      <c r="C350" s="74"/>
      <c r="D350" s="74"/>
      <c r="F350" s="251"/>
      <c r="G350" s="252"/>
    </row>
    <row r="351">
      <c r="A351" s="202"/>
      <c r="C351" s="74"/>
      <c r="D351" s="74"/>
      <c r="F351" s="251"/>
      <c r="G351" s="252"/>
    </row>
    <row r="352">
      <c r="A352" s="202"/>
      <c r="C352" s="74"/>
      <c r="D352" s="74"/>
      <c r="F352" s="251"/>
      <c r="G352" s="252"/>
    </row>
    <row r="353">
      <c r="A353" s="202"/>
      <c r="C353" s="74"/>
      <c r="D353" s="74"/>
      <c r="F353" s="251"/>
      <c r="G353" s="252"/>
    </row>
    <row r="354">
      <c r="A354" s="202"/>
      <c r="C354" s="74"/>
      <c r="D354" s="74"/>
      <c r="F354" s="251"/>
      <c r="G354" s="252"/>
    </row>
    <row r="355">
      <c r="A355" s="202"/>
      <c r="C355" s="74"/>
      <c r="D355" s="74"/>
      <c r="F355" s="251"/>
      <c r="G355" s="252"/>
    </row>
    <row r="356">
      <c r="A356" s="202"/>
      <c r="C356" s="74"/>
      <c r="D356" s="74"/>
      <c r="F356" s="251"/>
      <c r="G356" s="252"/>
    </row>
    <row r="357">
      <c r="A357" s="202"/>
      <c r="C357" s="74"/>
      <c r="D357" s="74"/>
      <c r="F357" s="251"/>
      <c r="G357" s="252"/>
    </row>
    <row r="358">
      <c r="A358" s="202"/>
      <c r="C358" s="74"/>
      <c r="D358" s="74"/>
      <c r="F358" s="251"/>
      <c r="G358" s="252"/>
    </row>
    <row r="359">
      <c r="A359" s="202"/>
      <c r="C359" s="74"/>
      <c r="D359" s="74"/>
      <c r="F359" s="251"/>
      <c r="G359" s="252"/>
    </row>
    <row r="360">
      <c r="A360" s="202"/>
      <c r="C360" s="74"/>
      <c r="D360" s="74"/>
      <c r="F360" s="251"/>
      <c r="G360" s="252"/>
    </row>
    <row r="361">
      <c r="A361" s="202"/>
      <c r="C361" s="74"/>
      <c r="D361" s="74"/>
      <c r="F361" s="251"/>
      <c r="G361" s="252"/>
    </row>
    <row r="362">
      <c r="A362" s="202"/>
      <c r="C362" s="74"/>
      <c r="D362" s="74"/>
      <c r="F362" s="251"/>
      <c r="G362" s="252"/>
    </row>
    <row r="363">
      <c r="A363" s="202"/>
      <c r="C363" s="74"/>
      <c r="D363" s="74"/>
      <c r="F363" s="251"/>
      <c r="G363" s="252"/>
    </row>
    <row r="364">
      <c r="A364" s="202"/>
      <c r="C364" s="74"/>
      <c r="D364" s="74"/>
      <c r="F364" s="251"/>
      <c r="G364" s="252"/>
    </row>
    <row r="365">
      <c r="A365" s="202"/>
      <c r="C365" s="74"/>
      <c r="D365" s="74"/>
      <c r="F365" s="251"/>
      <c r="G365" s="252"/>
    </row>
    <row r="366">
      <c r="A366" s="202"/>
      <c r="C366" s="74"/>
      <c r="D366" s="74"/>
      <c r="F366" s="251"/>
      <c r="G366" s="252"/>
    </row>
    <row r="367">
      <c r="A367" s="202"/>
      <c r="C367" s="74"/>
      <c r="D367" s="74"/>
      <c r="F367" s="251"/>
      <c r="G367" s="252"/>
    </row>
    <row r="368">
      <c r="A368" s="202"/>
      <c r="C368" s="74"/>
      <c r="D368" s="74"/>
      <c r="F368" s="251"/>
      <c r="G368" s="252"/>
    </row>
    <row r="369">
      <c r="A369" s="202"/>
      <c r="C369" s="74"/>
      <c r="D369" s="74"/>
      <c r="F369" s="251"/>
      <c r="G369" s="252"/>
    </row>
    <row r="370">
      <c r="A370" s="202"/>
      <c r="C370" s="74"/>
      <c r="D370" s="74"/>
      <c r="F370" s="251"/>
      <c r="G370" s="252"/>
    </row>
    <row r="371">
      <c r="A371" s="202"/>
      <c r="C371" s="74"/>
      <c r="D371" s="74"/>
      <c r="F371" s="251"/>
      <c r="G371" s="252"/>
    </row>
    <row r="372">
      <c r="A372" s="202"/>
      <c r="C372" s="74"/>
      <c r="D372" s="74"/>
      <c r="F372" s="251"/>
      <c r="G372" s="252"/>
    </row>
    <row r="373">
      <c r="A373" s="202"/>
      <c r="C373" s="74"/>
      <c r="D373" s="74"/>
      <c r="F373" s="251"/>
      <c r="G373" s="252"/>
    </row>
    <row r="374">
      <c r="A374" s="202"/>
      <c r="C374" s="74"/>
      <c r="D374" s="74"/>
      <c r="F374" s="251"/>
      <c r="G374" s="252"/>
    </row>
    <row r="375">
      <c r="A375" s="202"/>
      <c r="C375" s="74"/>
      <c r="D375" s="74"/>
      <c r="F375" s="251"/>
      <c r="G375" s="252"/>
    </row>
    <row r="376">
      <c r="A376" s="202"/>
      <c r="C376" s="74"/>
      <c r="D376" s="74"/>
      <c r="F376" s="251"/>
      <c r="G376" s="252"/>
    </row>
    <row r="377">
      <c r="A377" s="202"/>
      <c r="C377" s="74"/>
      <c r="D377" s="74"/>
      <c r="F377" s="251"/>
      <c r="G377" s="252"/>
    </row>
    <row r="378">
      <c r="A378" s="202"/>
      <c r="C378" s="74"/>
      <c r="D378" s="74"/>
      <c r="F378" s="251"/>
      <c r="G378" s="252"/>
    </row>
    <row r="379">
      <c r="A379" s="202"/>
      <c r="C379" s="74"/>
      <c r="D379" s="74"/>
      <c r="F379" s="251"/>
      <c r="G379" s="252"/>
    </row>
    <row r="380">
      <c r="A380" s="202"/>
      <c r="C380" s="74"/>
      <c r="D380" s="74"/>
      <c r="F380" s="251"/>
      <c r="G380" s="252"/>
    </row>
    <row r="381">
      <c r="A381" s="202"/>
      <c r="C381" s="74"/>
      <c r="D381" s="74"/>
      <c r="F381" s="251"/>
      <c r="G381" s="252"/>
    </row>
    <row r="382">
      <c r="A382" s="202"/>
      <c r="C382" s="74"/>
      <c r="D382" s="74"/>
      <c r="F382" s="251"/>
      <c r="G382" s="252"/>
    </row>
    <row r="383">
      <c r="A383" s="202"/>
      <c r="C383" s="74"/>
      <c r="D383" s="74"/>
      <c r="F383" s="251"/>
      <c r="G383" s="252"/>
    </row>
    <row r="384">
      <c r="A384" s="202"/>
      <c r="C384" s="74"/>
      <c r="D384" s="74"/>
      <c r="F384" s="251"/>
      <c r="G384" s="252"/>
    </row>
    <row r="385">
      <c r="A385" s="202"/>
      <c r="C385" s="74"/>
      <c r="D385" s="74"/>
      <c r="F385" s="251"/>
      <c r="G385" s="252"/>
    </row>
    <row r="386">
      <c r="A386" s="202"/>
      <c r="C386" s="74"/>
      <c r="D386" s="74"/>
      <c r="F386" s="251"/>
      <c r="G386" s="252"/>
    </row>
    <row r="387">
      <c r="A387" s="202"/>
      <c r="C387" s="74"/>
      <c r="D387" s="74"/>
      <c r="F387" s="251"/>
      <c r="G387" s="252"/>
    </row>
    <row r="388">
      <c r="A388" s="202"/>
      <c r="C388" s="74"/>
      <c r="D388" s="74"/>
      <c r="F388" s="251"/>
      <c r="G388" s="252"/>
    </row>
    <row r="389">
      <c r="A389" s="202"/>
      <c r="C389" s="74"/>
      <c r="D389" s="74"/>
      <c r="F389" s="251"/>
      <c r="G389" s="252"/>
    </row>
    <row r="390">
      <c r="A390" s="202"/>
      <c r="C390" s="74"/>
      <c r="D390" s="74"/>
      <c r="F390" s="251"/>
      <c r="G390" s="252"/>
    </row>
    <row r="391">
      <c r="A391" s="202"/>
      <c r="C391" s="74"/>
      <c r="D391" s="74"/>
      <c r="F391" s="251"/>
      <c r="G391" s="252"/>
    </row>
    <row r="392">
      <c r="A392" s="202"/>
      <c r="C392" s="74"/>
      <c r="D392" s="74"/>
      <c r="F392" s="251"/>
      <c r="G392" s="252"/>
    </row>
    <row r="393">
      <c r="A393" s="202"/>
      <c r="C393" s="74"/>
      <c r="D393" s="74"/>
      <c r="F393" s="251"/>
      <c r="G393" s="252"/>
    </row>
    <row r="394">
      <c r="A394" s="202"/>
      <c r="C394" s="74"/>
      <c r="D394" s="74"/>
      <c r="F394" s="251"/>
      <c r="G394" s="252"/>
    </row>
    <row r="395">
      <c r="A395" s="202"/>
      <c r="C395" s="74"/>
      <c r="D395" s="74"/>
      <c r="F395" s="251"/>
      <c r="G395" s="252"/>
    </row>
    <row r="396">
      <c r="A396" s="202"/>
      <c r="C396" s="74"/>
      <c r="D396" s="74"/>
      <c r="F396" s="251"/>
      <c r="G396" s="252"/>
    </row>
    <row r="397">
      <c r="A397" s="202"/>
      <c r="C397" s="74"/>
      <c r="D397" s="74"/>
      <c r="F397" s="251"/>
      <c r="G397" s="252"/>
    </row>
    <row r="398">
      <c r="A398" s="202"/>
      <c r="C398" s="74"/>
      <c r="D398" s="74"/>
      <c r="F398" s="251"/>
      <c r="G398" s="252"/>
    </row>
    <row r="399">
      <c r="A399" s="202"/>
      <c r="C399" s="74"/>
      <c r="D399" s="74"/>
      <c r="F399" s="251"/>
      <c r="G399" s="252"/>
    </row>
    <row r="400">
      <c r="A400" s="202"/>
      <c r="C400" s="74"/>
      <c r="D400" s="74"/>
      <c r="F400" s="251"/>
      <c r="G400" s="252"/>
    </row>
    <row r="401">
      <c r="A401" s="202"/>
      <c r="C401" s="74"/>
      <c r="D401" s="74"/>
      <c r="F401" s="251"/>
      <c r="G401" s="252"/>
    </row>
    <row r="402">
      <c r="A402" s="202"/>
      <c r="C402" s="74"/>
      <c r="D402" s="74"/>
      <c r="F402" s="251"/>
      <c r="G402" s="252"/>
    </row>
    <row r="403">
      <c r="A403" s="202"/>
      <c r="C403" s="74"/>
      <c r="D403" s="74"/>
      <c r="F403" s="251"/>
      <c r="G403" s="252"/>
    </row>
    <row r="404">
      <c r="A404" s="202"/>
      <c r="C404" s="74"/>
      <c r="D404" s="74"/>
      <c r="F404" s="251"/>
      <c r="G404" s="252"/>
    </row>
    <row r="405">
      <c r="A405" s="202"/>
      <c r="C405" s="74"/>
      <c r="D405" s="74"/>
      <c r="F405" s="251"/>
      <c r="G405" s="252"/>
    </row>
    <row r="406">
      <c r="A406" s="202"/>
      <c r="C406" s="74"/>
      <c r="D406" s="74"/>
      <c r="F406" s="251"/>
      <c r="G406" s="252"/>
    </row>
    <row r="407">
      <c r="A407" s="202"/>
      <c r="C407" s="74"/>
      <c r="D407" s="74"/>
      <c r="F407" s="251"/>
      <c r="G407" s="252"/>
    </row>
    <row r="408">
      <c r="A408" s="202"/>
      <c r="C408" s="74"/>
      <c r="D408" s="74"/>
      <c r="F408" s="251"/>
      <c r="G408" s="252"/>
    </row>
    <row r="409">
      <c r="A409" s="202"/>
      <c r="C409" s="74"/>
      <c r="D409" s="74"/>
      <c r="F409" s="251"/>
      <c r="G409" s="252"/>
    </row>
    <row r="410">
      <c r="A410" s="202"/>
      <c r="C410" s="74"/>
      <c r="D410" s="74"/>
      <c r="F410" s="251"/>
      <c r="G410" s="252"/>
    </row>
    <row r="411">
      <c r="A411" s="202"/>
      <c r="C411" s="74"/>
      <c r="D411" s="74"/>
      <c r="F411" s="251"/>
      <c r="G411" s="252"/>
    </row>
    <row r="412">
      <c r="A412" s="202"/>
      <c r="C412" s="74"/>
      <c r="D412" s="74"/>
      <c r="F412" s="251"/>
      <c r="G412" s="252"/>
    </row>
    <row r="413">
      <c r="A413" s="202"/>
      <c r="C413" s="74"/>
      <c r="D413" s="74"/>
      <c r="F413" s="251"/>
      <c r="G413" s="252"/>
    </row>
    <row r="414">
      <c r="A414" s="202"/>
      <c r="C414" s="74"/>
      <c r="D414" s="74"/>
      <c r="F414" s="251"/>
      <c r="G414" s="252"/>
    </row>
    <row r="415">
      <c r="A415" s="202"/>
      <c r="C415" s="74"/>
      <c r="D415" s="74"/>
      <c r="F415" s="251"/>
      <c r="G415" s="252"/>
    </row>
    <row r="416">
      <c r="A416" s="202"/>
      <c r="C416" s="74"/>
      <c r="D416" s="74"/>
      <c r="F416" s="251"/>
      <c r="G416" s="252"/>
    </row>
    <row r="417">
      <c r="A417" s="202"/>
      <c r="C417" s="74"/>
      <c r="D417" s="74"/>
      <c r="F417" s="251"/>
      <c r="G417" s="252"/>
    </row>
    <row r="418">
      <c r="A418" s="202"/>
      <c r="C418" s="74"/>
      <c r="D418" s="74"/>
      <c r="F418" s="251"/>
      <c r="G418" s="252"/>
    </row>
    <row r="419">
      <c r="A419" s="202"/>
      <c r="C419" s="74"/>
      <c r="D419" s="74"/>
      <c r="F419" s="251"/>
      <c r="G419" s="252"/>
    </row>
    <row r="420">
      <c r="A420" s="202"/>
      <c r="C420" s="74"/>
      <c r="D420" s="74"/>
      <c r="F420" s="251"/>
      <c r="G420" s="252"/>
    </row>
    <row r="421">
      <c r="A421" s="202"/>
      <c r="C421" s="74"/>
      <c r="D421" s="74"/>
      <c r="F421" s="251"/>
      <c r="G421" s="252"/>
    </row>
    <row r="422">
      <c r="A422" s="202"/>
      <c r="C422" s="74"/>
      <c r="D422" s="74"/>
      <c r="F422" s="251"/>
      <c r="G422" s="252"/>
    </row>
    <row r="423">
      <c r="A423" s="202"/>
      <c r="C423" s="74"/>
      <c r="D423" s="74"/>
      <c r="F423" s="251"/>
      <c r="G423" s="252"/>
    </row>
    <row r="424">
      <c r="A424" s="202"/>
      <c r="C424" s="74"/>
      <c r="D424" s="74"/>
      <c r="F424" s="251"/>
      <c r="G424" s="252"/>
    </row>
    <row r="425">
      <c r="A425" s="202"/>
      <c r="C425" s="74"/>
      <c r="D425" s="74"/>
      <c r="F425" s="251"/>
      <c r="G425" s="252"/>
    </row>
    <row r="426">
      <c r="A426" s="202"/>
      <c r="C426" s="74"/>
      <c r="D426" s="74"/>
      <c r="F426" s="251"/>
      <c r="G426" s="252"/>
    </row>
    <row r="427">
      <c r="A427" s="202"/>
      <c r="C427" s="74"/>
      <c r="D427" s="74"/>
      <c r="F427" s="251"/>
      <c r="G427" s="252"/>
    </row>
    <row r="428">
      <c r="A428" s="202"/>
      <c r="C428" s="74"/>
      <c r="D428" s="74"/>
      <c r="F428" s="251"/>
      <c r="G428" s="252"/>
    </row>
    <row r="429">
      <c r="A429" s="202"/>
      <c r="C429" s="74"/>
      <c r="D429" s="74"/>
      <c r="F429" s="251"/>
      <c r="G429" s="252"/>
    </row>
    <row r="430">
      <c r="A430" s="202"/>
      <c r="C430" s="74"/>
      <c r="D430" s="74"/>
      <c r="F430" s="251"/>
      <c r="G430" s="252"/>
    </row>
    <row r="431">
      <c r="A431" s="202"/>
      <c r="C431" s="74"/>
      <c r="D431" s="74"/>
      <c r="F431" s="251"/>
      <c r="G431" s="252"/>
    </row>
    <row r="432">
      <c r="A432" s="202"/>
      <c r="C432" s="74"/>
      <c r="D432" s="74"/>
      <c r="F432" s="251"/>
      <c r="G432" s="252"/>
    </row>
    <row r="433">
      <c r="A433" s="202"/>
      <c r="C433" s="74"/>
      <c r="D433" s="74"/>
      <c r="F433" s="251"/>
      <c r="G433" s="252"/>
    </row>
    <row r="434">
      <c r="A434" s="202"/>
      <c r="C434" s="74"/>
      <c r="D434" s="74"/>
      <c r="F434" s="251"/>
      <c r="G434" s="252"/>
    </row>
    <row r="435">
      <c r="A435" s="202"/>
      <c r="C435" s="74"/>
      <c r="D435" s="74"/>
      <c r="F435" s="251"/>
      <c r="G435" s="252"/>
    </row>
    <row r="436">
      <c r="A436" s="202"/>
      <c r="C436" s="74"/>
      <c r="D436" s="74"/>
      <c r="F436" s="251"/>
      <c r="G436" s="252"/>
    </row>
    <row r="437">
      <c r="A437" s="202"/>
      <c r="C437" s="74"/>
      <c r="D437" s="74"/>
      <c r="F437" s="251"/>
      <c r="G437" s="252"/>
    </row>
    <row r="438">
      <c r="A438" s="202"/>
      <c r="C438" s="74"/>
      <c r="D438" s="74"/>
      <c r="F438" s="251"/>
      <c r="G438" s="252"/>
    </row>
    <row r="439">
      <c r="A439" s="202"/>
      <c r="C439" s="74"/>
      <c r="D439" s="74"/>
      <c r="F439" s="251"/>
      <c r="G439" s="252"/>
    </row>
    <row r="440">
      <c r="A440" s="202"/>
      <c r="C440" s="74"/>
      <c r="D440" s="74"/>
      <c r="F440" s="251"/>
      <c r="G440" s="252"/>
    </row>
    <row r="441">
      <c r="A441" s="202"/>
      <c r="C441" s="74"/>
      <c r="D441" s="74"/>
      <c r="F441" s="251"/>
      <c r="G441" s="252"/>
    </row>
    <row r="442">
      <c r="A442" s="202"/>
      <c r="C442" s="74"/>
      <c r="D442" s="74"/>
      <c r="F442" s="251"/>
      <c r="G442" s="252"/>
    </row>
    <row r="443">
      <c r="A443" s="202"/>
      <c r="C443" s="74"/>
      <c r="D443" s="74"/>
      <c r="F443" s="251"/>
      <c r="G443" s="252"/>
    </row>
    <row r="444">
      <c r="A444" s="202"/>
      <c r="C444" s="74"/>
      <c r="D444" s="74"/>
      <c r="F444" s="251"/>
      <c r="G444" s="252"/>
    </row>
    <row r="445">
      <c r="A445" s="202"/>
      <c r="C445" s="74"/>
      <c r="D445" s="74"/>
      <c r="F445" s="251"/>
      <c r="G445" s="252"/>
    </row>
    <row r="446">
      <c r="A446" s="202"/>
      <c r="C446" s="74"/>
      <c r="D446" s="74"/>
      <c r="F446" s="251"/>
      <c r="G446" s="252"/>
    </row>
    <row r="447">
      <c r="A447" s="202"/>
      <c r="C447" s="74"/>
      <c r="D447" s="74"/>
      <c r="F447" s="251"/>
      <c r="G447" s="252"/>
    </row>
    <row r="448">
      <c r="A448" s="202"/>
      <c r="C448" s="74"/>
      <c r="D448" s="74"/>
      <c r="F448" s="251"/>
      <c r="G448" s="252"/>
    </row>
    <row r="449">
      <c r="A449" s="202"/>
      <c r="C449" s="74"/>
      <c r="D449" s="74"/>
      <c r="F449" s="251"/>
      <c r="G449" s="252"/>
    </row>
    <row r="450">
      <c r="A450" s="202"/>
      <c r="C450" s="74"/>
      <c r="D450" s="74"/>
      <c r="F450" s="251"/>
      <c r="G450" s="252"/>
    </row>
    <row r="451">
      <c r="A451" s="202"/>
      <c r="C451" s="74"/>
      <c r="D451" s="74"/>
      <c r="F451" s="251"/>
      <c r="G451" s="252"/>
    </row>
    <row r="452">
      <c r="A452" s="202"/>
      <c r="C452" s="74"/>
      <c r="D452" s="74"/>
      <c r="F452" s="251"/>
      <c r="G452" s="252"/>
    </row>
    <row r="453">
      <c r="A453" s="202"/>
      <c r="C453" s="74"/>
      <c r="D453" s="74"/>
      <c r="F453" s="251"/>
      <c r="G453" s="252"/>
    </row>
    <row r="454">
      <c r="A454" s="202"/>
      <c r="C454" s="74"/>
      <c r="D454" s="74"/>
      <c r="F454" s="251"/>
      <c r="G454" s="252"/>
    </row>
    <row r="455">
      <c r="A455" s="202"/>
      <c r="C455" s="74"/>
      <c r="D455" s="74"/>
      <c r="F455" s="251"/>
      <c r="G455" s="252"/>
    </row>
    <row r="456">
      <c r="A456" s="202"/>
      <c r="C456" s="74"/>
      <c r="D456" s="74"/>
      <c r="F456" s="251"/>
      <c r="G456" s="252"/>
    </row>
    <row r="457">
      <c r="A457" s="202"/>
      <c r="C457" s="74"/>
      <c r="D457" s="74"/>
      <c r="F457" s="251"/>
      <c r="G457" s="252"/>
    </row>
    <row r="458">
      <c r="A458" s="202"/>
      <c r="C458" s="74"/>
      <c r="D458" s="74"/>
      <c r="F458" s="251"/>
      <c r="G458" s="252"/>
    </row>
    <row r="459">
      <c r="A459" s="202"/>
      <c r="C459" s="74"/>
      <c r="D459" s="74"/>
      <c r="F459" s="251"/>
      <c r="G459" s="252"/>
    </row>
    <row r="460">
      <c r="A460" s="202"/>
      <c r="C460" s="74"/>
      <c r="D460" s="74"/>
      <c r="F460" s="251"/>
      <c r="G460" s="252"/>
    </row>
    <row r="461">
      <c r="A461" s="202"/>
      <c r="C461" s="74"/>
      <c r="D461" s="74"/>
      <c r="F461" s="251"/>
      <c r="G461" s="252"/>
    </row>
    <row r="462">
      <c r="A462" s="202"/>
      <c r="C462" s="74"/>
      <c r="D462" s="74"/>
      <c r="F462" s="251"/>
      <c r="G462" s="252"/>
    </row>
    <row r="463">
      <c r="A463" s="202"/>
      <c r="C463" s="74"/>
      <c r="D463" s="74"/>
      <c r="F463" s="251"/>
      <c r="G463" s="252"/>
    </row>
    <row r="464">
      <c r="A464" s="202"/>
      <c r="C464" s="74"/>
      <c r="D464" s="74"/>
      <c r="F464" s="251"/>
      <c r="G464" s="252"/>
    </row>
    <row r="465">
      <c r="A465" s="202"/>
      <c r="C465" s="74"/>
      <c r="D465" s="74"/>
      <c r="F465" s="251"/>
      <c r="G465" s="252"/>
    </row>
    <row r="466">
      <c r="A466" s="202"/>
      <c r="C466" s="74"/>
      <c r="D466" s="74"/>
      <c r="F466" s="251"/>
      <c r="G466" s="252"/>
    </row>
    <row r="467">
      <c r="A467" s="202"/>
      <c r="C467" s="74"/>
      <c r="D467" s="74"/>
      <c r="F467" s="251"/>
      <c r="G467" s="252"/>
    </row>
    <row r="468">
      <c r="A468" s="202"/>
      <c r="C468" s="74"/>
      <c r="D468" s="74"/>
      <c r="F468" s="251"/>
      <c r="G468" s="252"/>
    </row>
    <row r="469">
      <c r="A469" s="202"/>
      <c r="C469" s="74"/>
      <c r="D469" s="74"/>
      <c r="F469" s="251"/>
      <c r="G469" s="252"/>
    </row>
    <row r="470">
      <c r="A470" s="202"/>
      <c r="C470" s="74"/>
      <c r="D470" s="74"/>
      <c r="F470" s="251"/>
      <c r="G470" s="252"/>
    </row>
    <row r="471">
      <c r="A471" s="202"/>
      <c r="C471" s="74"/>
      <c r="D471" s="74"/>
      <c r="F471" s="251"/>
      <c r="G471" s="252"/>
    </row>
    <row r="472">
      <c r="A472" s="202"/>
      <c r="C472" s="74"/>
      <c r="D472" s="74"/>
      <c r="F472" s="251"/>
      <c r="G472" s="252"/>
    </row>
    <row r="473">
      <c r="A473" s="202"/>
      <c r="C473" s="74"/>
      <c r="D473" s="74"/>
      <c r="F473" s="251"/>
      <c r="G473" s="252"/>
    </row>
    <row r="474">
      <c r="A474" s="202"/>
      <c r="C474" s="74"/>
      <c r="D474" s="74"/>
      <c r="F474" s="251"/>
      <c r="G474" s="252"/>
    </row>
    <row r="475">
      <c r="A475" s="202"/>
      <c r="C475" s="74"/>
      <c r="D475" s="74"/>
      <c r="F475" s="251"/>
      <c r="G475" s="252"/>
    </row>
    <row r="476">
      <c r="A476" s="202"/>
      <c r="C476" s="74"/>
      <c r="D476" s="74"/>
      <c r="F476" s="251"/>
      <c r="G476" s="252"/>
    </row>
    <row r="477">
      <c r="A477" s="202"/>
      <c r="C477" s="74"/>
      <c r="D477" s="74"/>
      <c r="F477" s="251"/>
      <c r="G477" s="252"/>
    </row>
    <row r="478">
      <c r="A478" s="202"/>
      <c r="C478" s="74"/>
      <c r="D478" s="74"/>
      <c r="F478" s="251"/>
      <c r="G478" s="252"/>
    </row>
    <row r="479">
      <c r="A479" s="202"/>
      <c r="C479" s="74"/>
      <c r="D479" s="74"/>
      <c r="F479" s="251"/>
      <c r="G479" s="252"/>
    </row>
    <row r="480">
      <c r="A480" s="202"/>
      <c r="C480" s="74"/>
      <c r="D480" s="74"/>
      <c r="F480" s="251"/>
      <c r="G480" s="252"/>
    </row>
    <row r="481">
      <c r="A481" s="202"/>
      <c r="C481" s="74"/>
      <c r="D481" s="74"/>
      <c r="F481" s="251"/>
      <c r="G481" s="252"/>
    </row>
    <row r="482">
      <c r="A482" s="202"/>
      <c r="C482" s="74"/>
      <c r="D482" s="74"/>
      <c r="F482" s="251"/>
      <c r="G482" s="252"/>
    </row>
    <row r="483">
      <c r="A483" s="202"/>
      <c r="C483" s="74"/>
      <c r="D483" s="74"/>
      <c r="F483" s="251"/>
      <c r="G483" s="252"/>
    </row>
    <row r="484">
      <c r="A484" s="202"/>
      <c r="C484" s="74"/>
      <c r="D484" s="74"/>
      <c r="F484" s="251"/>
      <c r="G484" s="252"/>
    </row>
    <row r="485">
      <c r="A485" s="202"/>
      <c r="C485" s="74"/>
      <c r="D485" s="74"/>
      <c r="F485" s="251"/>
      <c r="G485" s="252"/>
    </row>
    <row r="486">
      <c r="A486" s="202"/>
      <c r="C486" s="74"/>
      <c r="D486" s="74"/>
      <c r="F486" s="251"/>
      <c r="G486" s="252"/>
    </row>
    <row r="487">
      <c r="A487" s="202"/>
      <c r="C487" s="74"/>
      <c r="D487" s="74"/>
      <c r="F487" s="251"/>
      <c r="G487" s="252"/>
    </row>
    <row r="488">
      <c r="A488" s="202"/>
      <c r="C488" s="74"/>
      <c r="D488" s="74"/>
      <c r="F488" s="251"/>
      <c r="G488" s="252"/>
    </row>
    <row r="489">
      <c r="A489" s="202"/>
      <c r="C489" s="74"/>
      <c r="D489" s="74"/>
      <c r="F489" s="251"/>
      <c r="G489" s="252"/>
    </row>
    <row r="490">
      <c r="A490" s="202"/>
      <c r="C490" s="74"/>
      <c r="D490" s="74"/>
      <c r="F490" s="251"/>
      <c r="G490" s="252"/>
    </row>
    <row r="491">
      <c r="A491" s="202"/>
      <c r="C491" s="74"/>
      <c r="D491" s="74"/>
      <c r="F491" s="251"/>
      <c r="G491" s="252"/>
    </row>
    <row r="492">
      <c r="A492" s="202"/>
      <c r="C492" s="74"/>
      <c r="D492" s="74"/>
      <c r="F492" s="251"/>
      <c r="G492" s="252"/>
    </row>
    <row r="493">
      <c r="A493" s="202"/>
      <c r="C493" s="74"/>
      <c r="D493" s="74"/>
      <c r="F493" s="251"/>
      <c r="G493" s="252"/>
    </row>
    <row r="494">
      <c r="A494" s="202"/>
      <c r="C494" s="74"/>
      <c r="D494" s="74"/>
      <c r="F494" s="251"/>
      <c r="G494" s="252"/>
    </row>
    <row r="495">
      <c r="A495" s="202"/>
      <c r="C495" s="74"/>
      <c r="D495" s="74"/>
      <c r="F495" s="251"/>
      <c r="G495" s="252"/>
    </row>
    <row r="496">
      <c r="A496" s="202"/>
      <c r="C496" s="74"/>
      <c r="D496" s="74"/>
      <c r="F496" s="251"/>
      <c r="G496" s="252"/>
    </row>
    <row r="497">
      <c r="A497" s="202"/>
      <c r="C497" s="74"/>
      <c r="D497" s="74"/>
      <c r="F497" s="251"/>
      <c r="G497" s="252"/>
    </row>
    <row r="498">
      <c r="A498" s="202"/>
      <c r="C498" s="74"/>
      <c r="D498" s="74"/>
      <c r="F498" s="251"/>
      <c r="G498" s="252"/>
    </row>
    <row r="499">
      <c r="A499" s="202"/>
      <c r="C499" s="74"/>
      <c r="D499" s="74"/>
      <c r="F499" s="251"/>
      <c r="G499" s="252"/>
    </row>
    <row r="500">
      <c r="A500" s="202"/>
      <c r="C500" s="74"/>
      <c r="D500" s="74"/>
      <c r="F500" s="251"/>
      <c r="G500" s="252"/>
    </row>
    <row r="501">
      <c r="A501" s="202"/>
      <c r="C501" s="74"/>
      <c r="D501" s="74"/>
      <c r="F501" s="251"/>
      <c r="G501" s="252"/>
    </row>
    <row r="502">
      <c r="A502" s="202"/>
      <c r="C502" s="74"/>
      <c r="D502" s="74"/>
      <c r="F502" s="251"/>
      <c r="G502" s="252"/>
    </row>
    <row r="503">
      <c r="A503" s="202"/>
      <c r="C503" s="74"/>
      <c r="D503" s="74"/>
      <c r="F503" s="251"/>
      <c r="G503" s="252"/>
    </row>
    <row r="504">
      <c r="A504" s="202"/>
      <c r="C504" s="74"/>
      <c r="D504" s="74"/>
      <c r="F504" s="251"/>
      <c r="G504" s="252"/>
    </row>
    <row r="505">
      <c r="A505" s="202"/>
      <c r="C505" s="74"/>
      <c r="D505" s="74"/>
      <c r="F505" s="251"/>
      <c r="G505" s="252"/>
    </row>
    <row r="506">
      <c r="A506" s="202"/>
      <c r="C506" s="74"/>
      <c r="D506" s="74"/>
      <c r="F506" s="251"/>
      <c r="G506" s="252"/>
    </row>
    <row r="507">
      <c r="A507" s="202"/>
      <c r="C507" s="74"/>
      <c r="D507" s="74"/>
      <c r="F507" s="251"/>
      <c r="G507" s="252"/>
    </row>
    <row r="508">
      <c r="A508" s="202"/>
      <c r="C508" s="74"/>
      <c r="D508" s="74"/>
      <c r="F508" s="251"/>
      <c r="G508" s="252"/>
    </row>
    <row r="509">
      <c r="A509" s="202"/>
      <c r="C509" s="74"/>
      <c r="D509" s="74"/>
      <c r="F509" s="251"/>
      <c r="G509" s="252"/>
    </row>
    <row r="510">
      <c r="A510" s="202"/>
      <c r="C510" s="74"/>
      <c r="D510" s="74"/>
      <c r="F510" s="251"/>
      <c r="G510" s="252"/>
    </row>
    <row r="511">
      <c r="A511" s="202"/>
      <c r="C511" s="74"/>
      <c r="D511" s="74"/>
      <c r="F511" s="251"/>
      <c r="G511" s="252"/>
    </row>
    <row r="512">
      <c r="A512" s="202"/>
      <c r="C512" s="74"/>
      <c r="D512" s="74"/>
      <c r="F512" s="251"/>
      <c r="G512" s="252"/>
    </row>
    <row r="513">
      <c r="A513" s="202"/>
      <c r="C513" s="74"/>
      <c r="D513" s="74"/>
      <c r="F513" s="251"/>
      <c r="G513" s="252"/>
    </row>
    <row r="514">
      <c r="A514" s="202"/>
      <c r="C514" s="74"/>
      <c r="D514" s="74"/>
      <c r="F514" s="251"/>
      <c r="G514" s="252"/>
    </row>
    <row r="515">
      <c r="A515" s="202"/>
      <c r="C515" s="74"/>
      <c r="D515" s="74"/>
      <c r="F515" s="251"/>
      <c r="G515" s="252"/>
    </row>
    <row r="516">
      <c r="A516" s="202"/>
      <c r="C516" s="74"/>
      <c r="D516" s="74"/>
      <c r="F516" s="251"/>
      <c r="G516" s="252"/>
    </row>
    <row r="517">
      <c r="A517" s="202"/>
      <c r="C517" s="74"/>
      <c r="D517" s="74"/>
      <c r="F517" s="251"/>
      <c r="G517" s="252"/>
    </row>
    <row r="518">
      <c r="A518" s="202"/>
      <c r="C518" s="74"/>
      <c r="D518" s="74"/>
      <c r="F518" s="251"/>
      <c r="G518" s="252"/>
    </row>
    <row r="519">
      <c r="A519" s="202"/>
      <c r="C519" s="74"/>
      <c r="D519" s="74"/>
      <c r="F519" s="251"/>
      <c r="G519" s="252"/>
    </row>
    <row r="520">
      <c r="A520" s="202"/>
      <c r="C520" s="74"/>
      <c r="D520" s="74"/>
      <c r="F520" s="251"/>
      <c r="G520" s="252"/>
    </row>
    <row r="521">
      <c r="A521" s="202"/>
      <c r="C521" s="74"/>
      <c r="D521" s="74"/>
      <c r="F521" s="251"/>
      <c r="G521" s="252"/>
    </row>
    <row r="522">
      <c r="A522" s="202"/>
      <c r="C522" s="74"/>
      <c r="D522" s="74"/>
      <c r="F522" s="251"/>
      <c r="G522" s="252"/>
    </row>
    <row r="523">
      <c r="A523" s="202"/>
      <c r="C523" s="74"/>
      <c r="D523" s="74"/>
      <c r="F523" s="251"/>
      <c r="G523" s="252"/>
    </row>
    <row r="524">
      <c r="A524" s="202"/>
      <c r="C524" s="74"/>
      <c r="D524" s="74"/>
      <c r="F524" s="251"/>
      <c r="G524" s="252"/>
    </row>
    <row r="525">
      <c r="A525" s="202"/>
      <c r="C525" s="74"/>
      <c r="D525" s="74"/>
      <c r="F525" s="251"/>
      <c r="G525" s="252"/>
    </row>
    <row r="526">
      <c r="A526" s="202"/>
      <c r="C526" s="74"/>
      <c r="D526" s="74"/>
      <c r="F526" s="251"/>
      <c r="G526" s="252"/>
    </row>
    <row r="527">
      <c r="A527" s="202"/>
      <c r="C527" s="74"/>
      <c r="D527" s="74"/>
      <c r="F527" s="251"/>
      <c r="G527" s="252"/>
    </row>
    <row r="528">
      <c r="A528" s="202"/>
      <c r="C528" s="74"/>
      <c r="D528" s="74"/>
      <c r="F528" s="251"/>
      <c r="G528" s="252"/>
    </row>
    <row r="529">
      <c r="A529" s="202"/>
      <c r="C529" s="74"/>
      <c r="D529" s="74"/>
      <c r="F529" s="251"/>
      <c r="G529" s="252"/>
    </row>
    <row r="530">
      <c r="A530" s="202"/>
      <c r="C530" s="74"/>
      <c r="D530" s="74"/>
      <c r="F530" s="251"/>
      <c r="G530" s="252"/>
    </row>
    <row r="531">
      <c r="A531" s="202"/>
      <c r="C531" s="74"/>
      <c r="D531" s="74"/>
      <c r="F531" s="251"/>
      <c r="G531" s="252"/>
    </row>
    <row r="532">
      <c r="A532" s="202"/>
      <c r="C532" s="74"/>
      <c r="D532" s="74"/>
      <c r="F532" s="251"/>
      <c r="G532" s="252"/>
    </row>
    <row r="533">
      <c r="A533" s="202"/>
      <c r="C533" s="74"/>
      <c r="D533" s="74"/>
      <c r="F533" s="251"/>
      <c r="G533" s="252"/>
    </row>
    <row r="534">
      <c r="A534" s="202"/>
      <c r="C534" s="74"/>
      <c r="D534" s="74"/>
      <c r="F534" s="251"/>
      <c r="G534" s="252"/>
    </row>
    <row r="535">
      <c r="A535" s="202"/>
      <c r="C535" s="74"/>
      <c r="D535" s="74"/>
      <c r="F535" s="251"/>
      <c r="G535" s="252"/>
    </row>
    <row r="536">
      <c r="A536" s="202"/>
      <c r="C536" s="74"/>
      <c r="D536" s="74"/>
      <c r="F536" s="251"/>
      <c r="G536" s="252"/>
    </row>
    <row r="537">
      <c r="A537" s="202"/>
      <c r="C537" s="74"/>
      <c r="D537" s="74"/>
      <c r="F537" s="251"/>
      <c r="G537" s="252"/>
    </row>
    <row r="538">
      <c r="A538" s="202"/>
      <c r="C538" s="74"/>
      <c r="D538" s="74"/>
      <c r="F538" s="251"/>
      <c r="G538" s="252"/>
    </row>
    <row r="539">
      <c r="A539" s="202"/>
      <c r="C539" s="74"/>
      <c r="D539" s="74"/>
      <c r="F539" s="251"/>
      <c r="G539" s="252"/>
    </row>
    <row r="540">
      <c r="A540" s="202"/>
      <c r="C540" s="74"/>
      <c r="D540" s="74"/>
      <c r="F540" s="251"/>
      <c r="G540" s="252"/>
    </row>
    <row r="541">
      <c r="A541" s="202"/>
      <c r="C541" s="74"/>
      <c r="D541" s="74"/>
      <c r="F541" s="251"/>
      <c r="G541" s="252"/>
    </row>
    <row r="542">
      <c r="A542" s="202"/>
      <c r="C542" s="74"/>
      <c r="D542" s="74"/>
      <c r="F542" s="251"/>
      <c r="G542" s="252"/>
    </row>
    <row r="543">
      <c r="A543" s="202"/>
      <c r="C543" s="74"/>
      <c r="D543" s="74"/>
      <c r="F543" s="251"/>
      <c r="G543" s="252"/>
    </row>
    <row r="544">
      <c r="A544" s="202"/>
      <c r="C544" s="74"/>
      <c r="D544" s="74"/>
      <c r="F544" s="251"/>
      <c r="G544" s="252"/>
    </row>
    <row r="545">
      <c r="A545" s="202"/>
      <c r="C545" s="74"/>
      <c r="D545" s="74"/>
      <c r="F545" s="251"/>
      <c r="G545" s="252"/>
    </row>
    <row r="546">
      <c r="A546" s="202"/>
      <c r="C546" s="74"/>
      <c r="D546" s="74"/>
      <c r="F546" s="251"/>
      <c r="G546" s="252"/>
    </row>
    <row r="547">
      <c r="A547" s="202"/>
      <c r="C547" s="74"/>
      <c r="D547" s="74"/>
      <c r="F547" s="251"/>
      <c r="G547" s="252"/>
    </row>
    <row r="548">
      <c r="A548" s="202"/>
      <c r="C548" s="74"/>
      <c r="D548" s="74"/>
      <c r="F548" s="251"/>
      <c r="G548" s="252"/>
    </row>
    <row r="549">
      <c r="A549" s="202"/>
      <c r="C549" s="74"/>
      <c r="D549" s="74"/>
      <c r="F549" s="251"/>
      <c r="G549" s="252"/>
    </row>
    <row r="550">
      <c r="A550" s="202"/>
      <c r="C550" s="74"/>
      <c r="D550" s="74"/>
      <c r="F550" s="251"/>
      <c r="G550" s="252"/>
    </row>
    <row r="551">
      <c r="A551" s="202"/>
      <c r="C551" s="74"/>
      <c r="D551" s="74"/>
      <c r="F551" s="251"/>
      <c r="G551" s="252"/>
    </row>
    <row r="552">
      <c r="A552" s="202"/>
      <c r="C552" s="74"/>
      <c r="D552" s="74"/>
      <c r="F552" s="251"/>
      <c r="G552" s="252"/>
    </row>
    <row r="553">
      <c r="A553" s="202"/>
      <c r="C553" s="74"/>
      <c r="D553" s="74"/>
      <c r="F553" s="251"/>
      <c r="G553" s="252"/>
    </row>
    <row r="554">
      <c r="A554" s="202"/>
      <c r="C554" s="74"/>
      <c r="D554" s="74"/>
      <c r="F554" s="251"/>
      <c r="G554" s="252"/>
    </row>
    <row r="555">
      <c r="A555" s="202"/>
      <c r="C555" s="74"/>
      <c r="D555" s="74"/>
      <c r="F555" s="251"/>
      <c r="G555" s="252"/>
    </row>
    <row r="556">
      <c r="A556" s="202"/>
      <c r="C556" s="74"/>
      <c r="D556" s="74"/>
      <c r="F556" s="251"/>
      <c r="G556" s="252"/>
    </row>
    <row r="557">
      <c r="A557" s="202"/>
      <c r="C557" s="74"/>
      <c r="D557" s="74"/>
      <c r="F557" s="251"/>
      <c r="G557" s="252"/>
    </row>
    <row r="558">
      <c r="A558" s="202"/>
      <c r="C558" s="74"/>
      <c r="D558" s="74"/>
      <c r="F558" s="251"/>
      <c r="G558" s="252"/>
    </row>
    <row r="559">
      <c r="A559" s="202"/>
      <c r="C559" s="74"/>
      <c r="D559" s="74"/>
      <c r="F559" s="251"/>
      <c r="G559" s="252"/>
    </row>
    <row r="560">
      <c r="A560" s="202"/>
      <c r="C560" s="74"/>
      <c r="D560" s="74"/>
      <c r="F560" s="251"/>
      <c r="G560" s="252"/>
    </row>
    <row r="561">
      <c r="A561" s="202"/>
      <c r="C561" s="74"/>
      <c r="D561" s="74"/>
      <c r="F561" s="251"/>
      <c r="G561" s="252"/>
    </row>
    <row r="562">
      <c r="A562" s="202"/>
      <c r="C562" s="74"/>
      <c r="D562" s="74"/>
      <c r="F562" s="251"/>
      <c r="G562" s="252"/>
    </row>
    <row r="563">
      <c r="A563" s="202"/>
      <c r="C563" s="74"/>
      <c r="D563" s="74"/>
      <c r="F563" s="251"/>
      <c r="G563" s="252"/>
    </row>
    <row r="564">
      <c r="A564" s="202"/>
      <c r="C564" s="74"/>
      <c r="D564" s="74"/>
      <c r="F564" s="251"/>
      <c r="G564" s="252"/>
    </row>
    <row r="565">
      <c r="A565" s="202"/>
      <c r="C565" s="74"/>
      <c r="D565" s="74"/>
      <c r="F565" s="251"/>
      <c r="G565" s="252"/>
    </row>
    <row r="566">
      <c r="A566" s="202"/>
      <c r="C566" s="74"/>
      <c r="D566" s="74"/>
      <c r="F566" s="251"/>
      <c r="G566" s="252"/>
    </row>
    <row r="567">
      <c r="A567" s="202"/>
      <c r="C567" s="74"/>
      <c r="D567" s="74"/>
      <c r="F567" s="251"/>
      <c r="G567" s="252"/>
    </row>
    <row r="568">
      <c r="A568" s="202"/>
      <c r="C568" s="74"/>
      <c r="D568" s="74"/>
      <c r="F568" s="251"/>
      <c r="G568" s="252"/>
    </row>
    <row r="569">
      <c r="A569" s="202"/>
      <c r="C569" s="74"/>
      <c r="D569" s="74"/>
      <c r="F569" s="251"/>
      <c r="G569" s="252"/>
    </row>
    <row r="570">
      <c r="A570" s="202"/>
      <c r="C570" s="74"/>
      <c r="D570" s="74"/>
      <c r="F570" s="251"/>
      <c r="G570" s="252"/>
    </row>
    <row r="571">
      <c r="A571" s="202"/>
      <c r="C571" s="74"/>
      <c r="D571" s="74"/>
      <c r="F571" s="251"/>
      <c r="G571" s="252"/>
    </row>
    <row r="572">
      <c r="A572" s="202"/>
      <c r="C572" s="74"/>
      <c r="D572" s="74"/>
      <c r="F572" s="251"/>
      <c r="G572" s="252"/>
    </row>
    <row r="573">
      <c r="A573" s="202"/>
      <c r="C573" s="74"/>
      <c r="D573" s="74"/>
      <c r="F573" s="251"/>
      <c r="G573" s="252"/>
    </row>
    <row r="574">
      <c r="A574" s="202"/>
      <c r="C574" s="74"/>
      <c r="D574" s="74"/>
      <c r="F574" s="251"/>
      <c r="G574" s="252"/>
    </row>
    <row r="575">
      <c r="A575" s="202"/>
      <c r="C575" s="74"/>
      <c r="D575" s="74"/>
      <c r="F575" s="251"/>
      <c r="G575" s="252"/>
    </row>
    <row r="576">
      <c r="A576" s="202"/>
      <c r="C576" s="74"/>
      <c r="D576" s="74"/>
      <c r="F576" s="251"/>
      <c r="G576" s="252"/>
    </row>
    <row r="577">
      <c r="A577" s="202"/>
      <c r="C577" s="74"/>
      <c r="D577" s="74"/>
      <c r="F577" s="251"/>
      <c r="G577" s="252"/>
    </row>
    <row r="578">
      <c r="A578" s="202"/>
      <c r="C578" s="74"/>
      <c r="D578" s="74"/>
      <c r="F578" s="251"/>
      <c r="G578" s="252"/>
    </row>
    <row r="579">
      <c r="A579" s="202"/>
      <c r="C579" s="74"/>
      <c r="D579" s="74"/>
      <c r="F579" s="251"/>
      <c r="G579" s="252"/>
    </row>
    <row r="580">
      <c r="A580" s="202"/>
      <c r="C580" s="74"/>
      <c r="D580" s="74"/>
      <c r="F580" s="251"/>
      <c r="G580" s="252"/>
    </row>
    <row r="581">
      <c r="A581" s="202"/>
      <c r="C581" s="74"/>
      <c r="D581" s="74"/>
      <c r="F581" s="251"/>
      <c r="G581" s="252"/>
    </row>
    <row r="582">
      <c r="A582" s="202"/>
      <c r="C582" s="74"/>
      <c r="D582" s="74"/>
      <c r="F582" s="251"/>
      <c r="G582" s="252"/>
    </row>
    <row r="583">
      <c r="A583" s="202"/>
      <c r="C583" s="74"/>
      <c r="D583" s="74"/>
      <c r="F583" s="251"/>
      <c r="G583" s="252"/>
    </row>
    <row r="584">
      <c r="A584" s="202"/>
      <c r="C584" s="74"/>
      <c r="D584" s="74"/>
      <c r="F584" s="251"/>
      <c r="G584" s="252"/>
    </row>
    <row r="585">
      <c r="A585" s="202"/>
      <c r="C585" s="74"/>
      <c r="D585" s="74"/>
      <c r="F585" s="251"/>
      <c r="G585" s="252"/>
    </row>
    <row r="586">
      <c r="A586" s="202"/>
      <c r="C586" s="74"/>
      <c r="D586" s="74"/>
      <c r="F586" s="251"/>
      <c r="G586" s="252"/>
    </row>
    <row r="587">
      <c r="A587" s="202"/>
      <c r="C587" s="74"/>
      <c r="D587" s="74"/>
      <c r="F587" s="251"/>
      <c r="G587" s="252"/>
    </row>
    <row r="588">
      <c r="A588" s="202"/>
      <c r="C588" s="74"/>
      <c r="D588" s="74"/>
      <c r="F588" s="251"/>
      <c r="G588" s="252"/>
    </row>
    <row r="589">
      <c r="A589" s="202"/>
      <c r="C589" s="74"/>
      <c r="D589" s="74"/>
      <c r="F589" s="251"/>
      <c r="G589" s="252"/>
    </row>
    <row r="590">
      <c r="A590" s="202"/>
      <c r="C590" s="74"/>
      <c r="D590" s="74"/>
      <c r="F590" s="251"/>
      <c r="G590" s="252"/>
    </row>
    <row r="591">
      <c r="A591" s="202"/>
      <c r="C591" s="74"/>
      <c r="D591" s="74"/>
      <c r="F591" s="251"/>
      <c r="G591" s="252"/>
    </row>
    <row r="592">
      <c r="A592" s="202"/>
      <c r="C592" s="74"/>
      <c r="D592" s="74"/>
      <c r="F592" s="251"/>
      <c r="G592" s="252"/>
    </row>
    <row r="593">
      <c r="A593" s="202"/>
      <c r="C593" s="74"/>
      <c r="D593" s="74"/>
      <c r="F593" s="251"/>
      <c r="G593" s="252"/>
    </row>
    <row r="594">
      <c r="A594" s="202"/>
      <c r="C594" s="74"/>
      <c r="D594" s="74"/>
      <c r="F594" s="251"/>
      <c r="G594" s="252"/>
    </row>
    <row r="595">
      <c r="A595" s="202"/>
      <c r="C595" s="74"/>
      <c r="D595" s="74"/>
      <c r="F595" s="251"/>
      <c r="G595" s="252"/>
    </row>
    <row r="596">
      <c r="A596" s="202"/>
      <c r="C596" s="74"/>
      <c r="D596" s="74"/>
      <c r="F596" s="251"/>
      <c r="G596" s="252"/>
    </row>
    <row r="597">
      <c r="A597" s="202"/>
      <c r="C597" s="74"/>
      <c r="D597" s="74"/>
      <c r="F597" s="251"/>
      <c r="G597" s="252"/>
    </row>
    <row r="598">
      <c r="A598" s="202"/>
      <c r="C598" s="74"/>
      <c r="D598" s="74"/>
      <c r="F598" s="251"/>
      <c r="G598" s="252"/>
    </row>
    <row r="599">
      <c r="A599" s="202"/>
      <c r="C599" s="74"/>
      <c r="D599" s="74"/>
      <c r="F599" s="251"/>
      <c r="G599" s="252"/>
    </row>
    <row r="600">
      <c r="A600" s="202"/>
      <c r="C600" s="74"/>
      <c r="D600" s="74"/>
      <c r="F600" s="251"/>
      <c r="G600" s="252"/>
    </row>
    <row r="601">
      <c r="A601" s="202"/>
      <c r="C601" s="74"/>
      <c r="D601" s="74"/>
      <c r="F601" s="251"/>
      <c r="G601" s="252"/>
    </row>
    <row r="602">
      <c r="A602" s="202"/>
      <c r="C602" s="74"/>
      <c r="D602" s="74"/>
      <c r="F602" s="251"/>
      <c r="G602" s="252"/>
    </row>
    <row r="603">
      <c r="A603" s="202"/>
      <c r="C603" s="74"/>
      <c r="D603" s="74"/>
      <c r="F603" s="251"/>
      <c r="G603" s="252"/>
    </row>
    <row r="604">
      <c r="A604" s="202"/>
      <c r="C604" s="74"/>
      <c r="D604" s="74"/>
      <c r="F604" s="251"/>
      <c r="G604" s="252"/>
    </row>
    <row r="605">
      <c r="A605" s="202"/>
      <c r="C605" s="74"/>
      <c r="D605" s="74"/>
      <c r="F605" s="251"/>
      <c r="G605" s="252"/>
    </row>
    <row r="606">
      <c r="A606" s="202"/>
      <c r="C606" s="74"/>
      <c r="D606" s="74"/>
      <c r="F606" s="251"/>
      <c r="G606" s="252"/>
    </row>
    <row r="607">
      <c r="A607" s="202"/>
      <c r="C607" s="74"/>
      <c r="D607" s="74"/>
      <c r="F607" s="251"/>
      <c r="G607" s="252"/>
    </row>
    <row r="608">
      <c r="A608" s="202"/>
      <c r="C608" s="74"/>
      <c r="D608" s="74"/>
      <c r="F608" s="251"/>
      <c r="G608" s="252"/>
    </row>
    <row r="609">
      <c r="A609" s="202"/>
      <c r="C609" s="74"/>
      <c r="D609" s="74"/>
      <c r="F609" s="251"/>
      <c r="G609" s="252"/>
    </row>
    <row r="610">
      <c r="A610" s="202"/>
      <c r="C610" s="74"/>
      <c r="D610" s="74"/>
      <c r="F610" s="251"/>
      <c r="G610" s="252"/>
    </row>
    <row r="611">
      <c r="A611" s="202"/>
      <c r="C611" s="74"/>
      <c r="D611" s="74"/>
      <c r="F611" s="251"/>
      <c r="G611" s="252"/>
    </row>
    <row r="612">
      <c r="A612" s="202"/>
      <c r="C612" s="74"/>
      <c r="D612" s="74"/>
      <c r="F612" s="251"/>
      <c r="G612" s="252"/>
    </row>
    <row r="613">
      <c r="A613" s="202"/>
      <c r="C613" s="74"/>
      <c r="D613" s="74"/>
      <c r="F613" s="251"/>
      <c r="G613" s="252"/>
    </row>
    <row r="614">
      <c r="A614" s="202"/>
      <c r="C614" s="74"/>
      <c r="D614" s="74"/>
      <c r="F614" s="251"/>
      <c r="G614" s="252"/>
    </row>
    <row r="615">
      <c r="A615" s="202"/>
      <c r="C615" s="74"/>
      <c r="D615" s="74"/>
      <c r="F615" s="251"/>
      <c r="G615" s="252"/>
    </row>
    <row r="616">
      <c r="A616" s="202"/>
      <c r="C616" s="74"/>
      <c r="D616" s="74"/>
      <c r="F616" s="251"/>
      <c r="G616" s="252"/>
    </row>
    <row r="617">
      <c r="A617" s="202"/>
      <c r="C617" s="74"/>
      <c r="D617" s="74"/>
      <c r="F617" s="251"/>
      <c r="G617" s="252"/>
    </row>
    <row r="618">
      <c r="A618" s="202"/>
      <c r="C618" s="74"/>
      <c r="D618" s="74"/>
      <c r="F618" s="251"/>
      <c r="G618" s="252"/>
    </row>
    <row r="619">
      <c r="A619" s="202"/>
      <c r="C619" s="74"/>
      <c r="D619" s="74"/>
      <c r="F619" s="251"/>
      <c r="G619" s="252"/>
    </row>
    <row r="620">
      <c r="A620" s="202"/>
      <c r="C620" s="74"/>
      <c r="D620" s="74"/>
      <c r="F620" s="251"/>
      <c r="G620" s="252"/>
    </row>
    <row r="621">
      <c r="A621" s="202"/>
      <c r="C621" s="74"/>
      <c r="D621" s="74"/>
      <c r="F621" s="251"/>
      <c r="G621" s="252"/>
    </row>
    <row r="622">
      <c r="A622" s="202"/>
      <c r="C622" s="74"/>
      <c r="D622" s="74"/>
      <c r="F622" s="251"/>
      <c r="G622" s="252"/>
    </row>
    <row r="623">
      <c r="A623" s="202"/>
      <c r="C623" s="74"/>
      <c r="D623" s="74"/>
      <c r="F623" s="251"/>
      <c r="G623" s="252"/>
    </row>
    <row r="624">
      <c r="A624" s="202"/>
      <c r="C624" s="74"/>
      <c r="D624" s="74"/>
      <c r="F624" s="251"/>
      <c r="G624" s="252"/>
    </row>
    <row r="625">
      <c r="A625" s="202"/>
      <c r="C625" s="74"/>
      <c r="D625" s="74"/>
      <c r="F625" s="251"/>
      <c r="G625" s="252"/>
    </row>
    <row r="626">
      <c r="A626" s="202"/>
      <c r="C626" s="74"/>
      <c r="D626" s="74"/>
      <c r="F626" s="251"/>
      <c r="G626" s="252"/>
    </row>
    <row r="627">
      <c r="A627" s="202"/>
      <c r="C627" s="74"/>
      <c r="D627" s="74"/>
      <c r="F627" s="251"/>
      <c r="G627" s="252"/>
    </row>
    <row r="628">
      <c r="A628" s="202"/>
      <c r="C628" s="74"/>
      <c r="D628" s="74"/>
      <c r="F628" s="251"/>
      <c r="G628" s="252"/>
    </row>
    <row r="629">
      <c r="A629" s="202"/>
      <c r="C629" s="74"/>
      <c r="D629" s="74"/>
      <c r="F629" s="251"/>
      <c r="G629" s="252"/>
    </row>
    <row r="630">
      <c r="A630" s="202"/>
      <c r="C630" s="74"/>
      <c r="D630" s="74"/>
      <c r="F630" s="251"/>
      <c r="G630" s="252"/>
    </row>
    <row r="631">
      <c r="A631" s="202"/>
      <c r="C631" s="74"/>
      <c r="D631" s="74"/>
      <c r="F631" s="251"/>
      <c r="G631" s="252"/>
    </row>
    <row r="632">
      <c r="A632" s="202"/>
      <c r="C632" s="74"/>
      <c r="D632" s="74"/>
      <c r="F632" s="251"/>
      <c r="G632" s="252"/>
    </row>
    <row r="633">
      <c r="A633" s="202"/>
      <c r="C633" s="74"/>
      <c r="D633" s="74"/>
      <c r="F633" s="251"/>
      <c r="G633" s="252"/>
    </row>
    <row r="634">
      <c r="A634" s="202"/>
      <c r="C634" s="74"/>
      <c r="D634" s="74"/>
      <c r="F634" s="251"/>
      <c r="G634" s="252"/>
    </row>
    <row r="635">
      <c r="A635" s="202"/>
      <c r="C635" s="74"/>
      <c r="D635" s="74"/>
      <c r="F635" s="251"/>
      <c r="G635" s="252"/>
    </row>
    <row r="636">
      <c r="A636" s="202"/>
      <c r="C636" s="74"/>
      <c r="D636" s="74"/>
      <c r="F636" s="251"/>
      <c r="G636" s="252"/>
    </row>
    <row r="637">
      <c r="A637" s="202"/>
      <c r="C637" s="74"/>
      <c r="D637" s="74"/>
      <c r="F637" s="251"/>
      <c r="G637" s="252"/>
    </row>
    <row r="638">
      <c r="A638" s="202"/>
      <c r="C638" s="74"/>
      <c r="D638" s="74"/>
      <c r="F638" s="251"/>
      <c r="G638" s="252"/>
    </row>
    <row r="639">
      <c r="A639" s="202"/>
      <c r="C639" s="74"/>
      <c r="D639" s="74"/>
      <c r="F639" s="251"/>
      <c r="G639" s="252"/>
    </row>
    <row r="640">
      <c r="A640" s="202"/>
      <c r="C640" s="74"/>
      <c r="D640" s="74"/>
      <c r="F640" s="251"/>
      <c r="G640" s="252"/>
    </row>
    <row r="641">
      <c r="A641" s="202"/>
      <c r="C641" s="74"/>
      <c r="D641" s="74"/>
      <c r="F641" s="251"/>
      <c r="G641" s="252"/>
    </row>
    <row r="642">
      <c r="A642" s="202"/>
      <c r="C642" s="74"/>
      <c r="D642" s="74"/>
      <c r="F642" s="251"/>
      <c r="G642" s="252"/>
    </row>
    <row r="643">
      <c r="A643" s="202"/>
      <c r="C643" s="74"/>
      <c r="D643" s="74"/>
      <c r="F643" s="251"/>
      <c r="G643" s="252"/>
    </row>
    <row r="644">
      <c r="A644" s="202"/>
      <c r="C644" s="74"/>
      <c r="D644" s="74"/>
      <c r="F644" s="251"/>
      <c r="G644" s="252"/>
    </row>
    <row r="645">
      <c r="A645" s="202"/>
      <c r="C645" s="74"/>
      <c r="D645" s="74"/>
      <c r="F645" s="251"/>
      <c r="G645" s="252"/>
    </row>
    <row r="646">
      <c r="A646" s="202"/>
      <c r="C646" s="74"/>
      <c r="D646" s="74"/>
      <c r="F646" s="251"/>
      <c r="G646" s="252"/>
    </row>
    <row r="647">
      <c r="A647" s="202"/>
      <c r="C647" s="74"/>
      <c r="D647" s="74"/>
      <c r="F647" s="251"/>
      <c r="G647" s="252"/>
    </row>
    <row r="648">
      <c r="A648" s="202"/>
      <c r="C648" s="74"/>
      <c r="D648" s="74"/>
      <c r="F648" s="251"/>
      <c r="G648" s="252"/>
    </row>
    <row r="649">
      <c r="A649" s="202"/>
      <c r="C649" s="74"/>
      <c r="D649" s="74"/>
      <c r="F649" s="251"/>
      <c r="G649" s="252"/>
    </row>
    <row r="650">
      <c r="A650" s="202"/>
      <c r="C650" s="74"/>
      <c r="D650" s="74"/>
      <c r="F650" s="251"/>
      <c r="G650" s="252"/>
    </row>
    <row r="651">
      <c r="A651" s="202"/>
      <c r="C651" s="74"/>
      <c r="D651" s="74"/>
      <c r="F651" s="251"/>
      <c r="G651" s="252"/>
    </row>
    <row r="652">
      <c r="A652" s="202"/>
      <c r="C652" s="74"/>
      <c r="D652" s="74"/>
      <c r="F652" s="251"/>
      <c r="G652" s="252"/>
    </row>
    <row r="653">
      <c r="A653" s="202"/>
      <c r="C653" s="74"/>
      <c r="D653" s="74"/>
      <c r="F653" s="251"/>
      <c r="G653" s="252"/>
    </row>
    <row r="654">
      <c r="A654" s="202"/>
      <c r="C654" s="74"/>
      <c r="D654" s="74"/>
      <c r="F654" s="251"/>
      <c r="G654" s="252"/>
    </row>
    <row r="655">
      <c r="A655" s="202"/>
      <c r="C655" s="74"/>
      <c r="D655" s="74"/>
      <c r="F655" s="251"/>
      <c r="G655" s="252"/>
    </row>
    <row r="656">
      <c r="A656" s="202"/>
      <c r="C656" s="74"/>
      <c r="D656" s="74"/>
      <c r="F656" s="251"/>
      <c r="G656" s="252"/>
    </row>
    <row r="657">
      <c r="A657" s="202"/>
      <c r="C657" s="74"/>
      <c r="D657" s="74"/>
      <c r="F657" s="251"/>
      <c r="G657" s="252"/>
    </row>
    <row r="658">
      <c r="A658" s="202"/>
      <c r="C658" s="74"/>
      <c r="D658" s="74"/>
      <c r="F658" s="251"/>
      <c r="G658" s="252"/>
    </row>
    <row r="659">
      <c r="A659" s="202"/>
      <c r="C659" s="74"/>
      <c r="D659" s="74"/>
      <c r="F659" s="251"/>
      <c r="G659" s="252"/>
    </row>
    <row r="660">
      <c r="A660" s="202"/>
      <c r="C660" s="74"/>
      <c r="D660" s="74"/>
      <c r="F660" s="251"/>
      <c r="G660" s="252"/>
    </row>
    <row r="661">
      <c r="A661" s="202"/>
      <c r="C661" s="74"/>
      <c r="D661" s="74"/>
      <c r="F661" s="251"/>
      <c r="G661" s="252"/>
    </row>
    <row r="662">
      <c r="A662" s="202"/>
      <c r="C662" s="74"/>
      <c r="D662" s="74"/>
      <c r="F662" s="251"/>
      <c r="G662" s="252"/>
    </row>
    <row r="663">
      <c r="A663" s="202"/>
      <c r="C663" s="74"/>
      <c r="D663" s="74"/>
      <c r="F663" s="251"/>
      <c r="G663" s="252"/>
    </row>
    <row r="664">
      <c r="A664" s="202"/>
      <c r="C664" s="74"/>
      <c r="D664" s="74"/>
      <c r="F664" s="251"/>
      <c r="G664" s="252"/>
    </row>
    <row r="665">
      <c r="A665" s="202"/>
      <c r="C665" s="74"/>
      <c r="D665" s="74"/>
      <c r="F665" s="251"/>
      <c r="G665" s="252"/>
    </row>
    <row r="666">
      <c r="A666" s="202"/>
      <c r="C666" s="74"/>
      <c r="D666" s="74"/>
      <c r="F666" s="251"/>
      <c r="G666" s="252"/>
    </row>
    <row r="667">
      <c r="A667" s="202"/>
      <c r="C667" s="74"/>
      <c r="D667" s="74"/>
      <c r="F667" s="251"/>
      <c r="G667" s="252"/>
    </row>
    <row r="668">
      <c r="A668" s="202"/>
      <c r="C668" s="74"/>
      <c r="D668" s="74"/>
      <c r="F668" s="251"/>
      <c r="G668" s="252"/>
    </row>
    <row r="669">
      <c r="A669" s="202"/>
      <c r="C669" s="74"/>
      <c r="D669" s="74"/>
      <c r="F669" s="251"/>
      <c r="G669" s="252"/>
    </row>
    <row r="670">
      <c r="A670" s="202"/>
      <c r="C670" s="74"/>
      <c r="D670" s="74"/>
      <c r="F670" s="251"/>
      <c r="G670" s="252"/>
    </row>
    <row r="671">
      <c r="A671" s="202"/>
      <c r="C671" s="74"/>
      <c r="D671" s="74"/>
      <c r="F671" s="251"/>
      <c r="G671" s="252"/>
    </row>
    <row r="672">
      <c r="A672" s="202"/>
      <c r="C672" s="74"/>
      <c r="D672" s="74"/>
      <c r="F672" s="251"/>
      <c r="G672" s="252"/>
    </row>
    <row r="673">
      <c r="A673" s="202"/>
      <c r="C673" s="74"/>
      <c r="D673" s="74"/>
      <c r="F673" s="251"/>
      <c r="G673" s="252"/>
    </row>
    <row r="674">
      <c r="A674" s="202"/>
      <c r="C674" s="74"/>
      <c r="D674" s="74"/>
      <c r="F674" s="251"/>
      <c r="G674" s="252"/>
    </row>
    <row r="675">
      <c r="A675" s="202"/>
      <c r="C675" s="74"/>
      <c r="D675" s="74"/>
      <c r="F675" s="251"/>
      <c r="G675" s="252"/>
    </row>
    <row r="676">
      <c r="A676" s="202"/>
      <c r="C676" s="74"/>
      <c r="D676" s="74"/>
      <c r="F676" s="251"/>
      <c r="G676" s="252"/>
    </row>
    <row r="677">
      <c r="A677" s="202"/>
      <c r="C677" s="74"/>
      <c r="D677" s="74"/>
      <c r="F677" s="251"/>
      <c r="G677" s="252"/>
    </row>
    <row r="678">
      <c r="A678" s="202"/>
      <c r="C678" s="74"/>
      <c r="D678" s="74"/>
      <c r="F678" s="251"/>
      <c r="G678" s="252"/>
    </row>
    <row r="679">
      <c r="A679" s="202"/>
      <c r="C679" s="74"/>
      <c r="D679" s="74"/>
      <c r="F679" s="251"/>
      <c r="G679" s="252"/>
    </row>
    <row r="680">
      <c r="A680" s="202"/>
      <c r="C680" s="74"/>
      <c r="D680" s="74"/>
      <c r="F680" s="251"/>
      <c r="G680" s="252"/>
    </row>
    <row r="681">
      <c r="A681" s="202"/>
      <c r="C681" s="74"/>
      <c r="D681" s="74"/>
      <c r="F681" s="251"/>
      <c r="G681" s="252"/>
    </row>
    <row r="682">
      <c r="A682" s="202"/>
      <c r="C682" s="74"/>
      <c r="D682" s="74"/>
      <c r="F682" s="251"/>
      <c r="G682" s="252"/>
    </row>
    <row r="683">
      <c r="A683" s="202"/>
      <c r="C683" s="74"/>
      <c r="D683" s="74"/>
      <c r="F683" s="251"/>
      <c r="G683" s="252"/>
    </row>
    <row r="684">
      <c r="A684" s="202"/>
      <c r="C684" s="74"/>
      <c r="D684" s="74"/>
      <c r="F684" s="251"/>
      <c r="G684" s="252"/>
    </row>
    <row r="685">
      <c r="A685" s="202"/>
      <c r="C685" s="74"/>
      <c r="D685" s="74"/>
      <c r="F685" s="251"/>
      <c r="G685" s="252"/>
    </row>
    <row r="686">
      <c r="A686" s="202"/>
      <c r="C686" s="74"/>
      <c r="D686" s="74"/>
      <c r="F686" s="251"/>
      <c r="G686" s="252"/>
    </row>
    <row r="687">
      <c r="A687" s="202"/>
      <c r="C687" s="74"/>
      <c r="D687" s="74"/>
      <c r="F687" s="251"/>
      <c r="G687" s="252"/>
    </row>
    <row r="688">
      <c r="A688" s="202"/>
      <c r="C688" s="74"/>
      <c r="D688" s="74"/>
      <c r="F688" s="251"/>
      <c r="G688" s="252"/>
    </row>
    <row r="689">
      <c r="A689" s="202"/>
      <c r="C689" s="74"/>
      <c r="D689" s="74"/>
      <c r="F689" s="251"/>
      <c r="G689" s="252"/>
    </row>
    <row r="690">
      <c r="A690" s="202"/>
      <c r="C690" s="74"/>
      <c r="D690" s="74"/>
      <c r="F690" s="251"/>
      <c r="G690" s="252"/>
    </row>
    <row r="691">
      <c r="A691" s="202"/>
      <c r="C691" s="74"/>
      <c r="D691" s="74"/>
      <c r="F691" s="251"/>
      <c r="G691" s="252"/>
    </row>
    <row r="692">
      <c r="A692" s="202"/>
      <c r="C692" s="74"/>
      <c r="D692" s="74"/>
      <c r="F692" s="251"/>
      <c r="G692" s="252"/>
    </row>
    <row r="693">
      <c r="A693" s="202"/>
      <c r="C693" s="74"/>
      <c r="D693" s="74"/>
      <c r="F693" s="251"/>
      <c r="G693" s="252"/>
    </row>
    <row r="694">
      <c r="A694" s="202"/>
      <c r="C694" s="74"/>
      <c r="D694" s="74"/>
      <c r="F694" s="251"/>
      <c r="G694" s="252"/>
    </row>
    <row r="695">
      <c r="A695" s="202"/>
      <c r="C695" s="74"/>
      <c r="D695" s="74"/>
      <c r="F695" s="251"/>
      <c r="G695" s="252"/>
    </row>
    <row r="696">
      <c r="A696" s="202"/>
      <c r="C696" s="74"/>
      <c r="D696" s="74"/>
      <c r="F696" s="251"/>
      <c r="G696" s="252"/>
    </row>
    <row r="697">
      <c r="A697" s="202"/>
      <c r="C697" s="74"/>
      <c r="D697" s="74"/>
      <c r="F697" s="251"/>
      <c r="G697" s="252"/>
    </row>
    <row r="698">
      <c r="A698" s="202"/>
      <c r="C698" s="74"/>
      <c r="D698" s="74"/>
      <c r="F698" s="251"/>
      <c r="G698" s="252"/>
    </row>
    <row r="699">
      <c r="A699" s="202"/>
      <c r="C699" s="74"/>
      <c r="D699" s="74"/>
      <c r="F699" s="251"/>
      <c r="G699" s="252"/>
    </row>
    <row r="700">
      <c r="A700" s="202"/>
      <c r="C700" s="74"/>
      <c r="D700" s="74"/>
      <c r="F700" s="251"/>
      <c r="G700" s="252"/>
    </row>
    <row r="701">
      <c r="A701" s="202"/>
      <c r="C701" s="74"/>
      <c r="D701" s="74"/>
      <c r="F701" s="251"/>
      <c r="G701" s="252"/>
    </row>
    <row r="702">
      <c r="A702" s="202"/>
      <c r="C702" s="74"/>
      <c r="D702" s="74"/>
      <c r="F702" s="251"/>
      <c r="G702" s="252"/>
    </row>
    <row r="703">
      <c r="A703" s="202"/>
      <c r="C703" s="74"/>
      <c r="D703" s="74"/>
      <c r="F703" s="251"/>
      <c r="G703" s="252"/>
    </row>
    <row r="704">
      <c r="A704" s="202"/>
      <c r="C704" s="74"/>
      <c r="D704" s="74"/>
      <c r="F704" s="251"/>
      <c r="G704" s="252"/>
    </row>
    <row r="705">
      <c r="A705" s="202"/>
      <c r="C705" s="74"/>
      <c r="D705" s="74"/>
      <c r="F705" s="251"/>
      <c r="G705" s="252"/>
    </row>
    <row r="706">
      <c r="A706" s="202"/>
      <c r="C706" s="74"/>
      <c r="D706" s="74"/>
      <c r="F706" s="251"/>
      <c r="G706" s="252"/>
    </row>
    <row r="707">
      <c r="A707" s="202"/>
      <c r="C707" s="74"/>
      <c r="D707" s="74"/>
      <c r="F707" s="251"/>
      <c r="G707" s="252"/>
    </row>
    <row r="708">
      <c r="A708" s="202"/>
      <c r="C708" s="74"/>
      <c r="D708" s="74"/>
      <c r="F708" s="251"/>
      <c r="G708" s="252"/>
    </row>
    <row r="709">
      <c r="A709" s="202"/>
      <c r="C709" s="74"/>
      <c r="D709" s="74"/>
      <c r="F709" s="251"/>
      <c r="G709" s="252"/>
    </row>
    <row r="710">
      <c r="A710" s="202"/>
      <c r="C710" s="74"/>
      <c r="D710" s="74"/>
      <c r="F710" s="251"/>
      <c r="G710" s="252"/>
    </row>
    <row r="711">
      <c r="A711" s="202"/>
      <c r="C711" s="74"/>
      <c r="D711" s="74"/>
      <c r="F711" s="251"/>
      <c r="G711" s="252"/>
    </row>
    <row r="712">
      <c r="A712" s="202"/>
      <c r="C712" s="74"/>
      <c r="D712" s="74"/>
      <c r="F712" s="251"/>
      <c r="G712" s="252"/>
    </row>
    <row r="713">
      <c r="A713" s="202"/>
      <c r="C713" s="74"/>
      <c r="D713" s="74"/>
      <c r="F713" s="251"/>
      <c r="G713" s="252"/>
    </row>
    <row r="714">
      <c r="A714" s="202"/>
      <c r="C714" s="74"/>
      <c r="D714" s="74"/>
      <c r="F714" s="251"/>
      <c r="G714" s="252"/>
    </row>
    <row r="715">
      <c r="A715" s="202"/>
      <c r="C715" s="74"/>
      <c r="D715" s="74"/>
      <c r="F715" s="251"/>
      <c r="G715" s="252"/>
    </row>
    <row r="716">
      <c r="A716" s="202"/>
      <c r="C716" s="74"/>
      <c r="D716" s="74"/>
      <c r="F716" s="251"/>
      <c r="G716" s="252"/>
    </row>
    <row r="717">
      <c r="A717" s="202"/>
      <c r="C717" s="74"/>
      <c r="D717" s="74"/>
      <c r="F717" s="251"/>
      <c r="G717" s="252"/>
    </row>
    <row r="718">
      <c r="A718" s="202"/>
      <c r="C718" s="74"/>
      <c r="D718" s="74"/>
      <c r="F718" s="251"/>
      <c r="G718" s="252"/>
    </row>
    <row r="719">
      <c r="A719" s="202"/>
      <c r="C719" s="74"/>
      <c r="D719" s="74"/>
      <c r="F719" s="251"/>
      <c r="G719" s="252"/>
    </row>
    <row r="720">
      <c r="A720" s="202"/>
      <c r="C720" s="74"/>
      <c r="D720" s="74"/>
      <c r="F720" s="251"/>
      <c r="G720" s="252"/>
    </row>
    <row r="721">
      <c r="A721" s="202"/>
      <c r="C721" s="74"/>
      <c r="D721" s="74"/>
      <c r="F721" s="251"/>
      <c r="G721" s="252"/>
    </row>
    <row r="722">
      <c r="A722" s="202"/>
      <c r="C722" s="74"/>
      <c r="D722" s="74"/>
      <c r="F722" s="251"/>
      <c r="G722" s="252"/>
    </row>
    <row r="723">
      <c r="A723" s="202"/>
      <c r="C723" s="74"/>
      <c r="D723" s="74"/>
      <c r="F723" s="251"/>
      <c r="G723" s="252"/>
    </row>
    <row r="724">
      <c r="A724" s="202"/>
      <c r="C724" s="74"/>
      <c r="D724" s="74"/>
      <c r="F724" s="251"/>
      <c r="G724" s="252"/>
    </row>
    <row r="725">
      <c r="A725" s="202"/>
      <c r="C725" s="74"/>
      <c r="D725" s="74"/>
      <c r="F725" s="251"/>
      <c r="G725" s="252"/>
    </row>
    <row r="726">
      <c r="A726" s="202"/>
      <c r="C726" s="74"/>
      <c r="D726" s="74"/>
      <c r="F726" s="251"/>
      <c r="G726" s="252"/>
    </row>
    <row r="727">
      <c r="A727" s="202"/>
      <c r="C727" s="74"/>
      <c r="D727" s="74"/>
      <c r="F727" s="251"/>
      <c r="G727" s="252"/>
    </row>
    <row r="728">
      <c r="A728" s="202"/>
      <c r="C728" s="74"/>
      <c r="D728" s="74"/>
      <c r="F728" s="251"/>
      <c r="G728" s="252"/>
    </row>
    <row r="729">
      <c r="A729" s="202"/>
      <c r="C729" s="74"/>
      <c r="D729" s="74"/>
      <c r="F729" s="251"/>
      <c r="G729" s="252"/>
    </row>
    <row r="730">
      <c r="A730" s="202"/>
      <c r="C730" s="74"/>
      <c r="D730" s="74"/>
      <c r="F730" s="251"/>
      <c r="G730" s="252"/>
    </row>
    <row r="731">
      <c r="A731" s="202"/>
      <c r="C731" s="74"/>
      <c r="D731" s="74"/>
      <c r="F731" s="251"/>
      <c r="G731" s="252"/>
    </row>
    <row r="732">
      <c r="A732" s="202"/>
      <c r="C732" s="74"/>
      <c r="D732" s="74"/>
      <c r="F732" s="251"/>
      <c r="G732" s="252"/>
    </row>
    <row r="733">
      <c r="A733" s="202"/>
      <c r="C733" s="74"/>
      <c r="D733" s="74"/>
      <c r="F733" s="251"/>
      <c r="G733" s="252"/>
    </row>
    <row r="734">
      <c r="A734" s="202"/>
      <c r="C734" s="74"/>
      <c r="D734" s="74"/>
      <c r="F734" s="251"/>
      <c r="G734" s="252"/>
    </row>
    <row r="735">
      <c r="A735" s="202"/>
      <c r="C735" s="74"/>
      <c r="D735" s="74"/>
      <c r="F735" s="251"/>
      <c r="G735" s="252"/>
    </row>
    <row r="736">
      <c r="A736" s="202"/>
      <c r="C736" s="74"/>
      <c r="D736" s="74"/>
      <c r="F736" s="251"/>
      <c r="G736" s="252"/>
    </row>
    <row r="737">
      <c r="A737" s="202"/>
      <c r="C737" s="74"/>
      <c r="D737" s="74"/>
      <c r="F737" s="251"/>
      <c r="G737" s="252"/>
    </row>
    <row r="738">
      <c r="A738" s="202"/>
      <c r="C738" s="74"/>
      <c r="D738" s="74"/>
      <c r="F738" s="251"/>
      <c r="G738" s="252"/>
    </row>
    <row r="739">
      <c r="A739" s="202"/>
      <c r="C739" s="74"/>
      <c r="D739" s="74"/>
      <c r="F739" s="251"/>
      <c r="G739" s="252"/>
    </row>
    <row r="740">
      <c r="A740" s="202"/>
      <c r="C740" s="74"/>
      <c r="D740" s="74"/>
      <c r="F740" s="251"/>
      <c r="G740" s="252"/>
    </row>
    <row r="741">
      <c r="A741" s="202"/>
      <c r="C741" s="74"/>
      <c r="D741" s="74"/>
      <c r="F741" s="251"/>
      <c r="G741" s="252"/>
    </row>
    <row r="742">
      <c r="A742" s="202"/>
      <c r="C742" s="74"/>
      <c r="D742" s="74"/>
      <c r="F742" s="251"/>
      <c r="G742" s="252"/>
    </row>
    <row r="743">
      <c r="A743" s="202"/>
      <c r="C743" s="74"/>
      <c r="D743" s="74"/>
      <c r="F743" s="251"/>
      <c r="G743" s="252"/>
    </row>
    <row r="744">
      <c r="A744" s="202"/>
      <c r="C744" s="74"/>
      <c r="D744" s="74"/>
      <c r="F744" s="251"/>
      <c r="G744" s="252"/>
    </row>
    <row r="745">
      <c r="A745" s="202"/>
      <c r="C745" s="74"/>
      <c r="D745" s="74"/>
      <c r="F745" s="251"/>
      <c r="G745" s="252"/>
    </row>
    <row r="746">
      <c r="A746" s="202"/>
      <c r="C746" s="74"/>
      <c r="D746" s="74"/>
      <c r="F746" s="251"/>
      <c r="G746" s="252"/>
    </row>
    <row r="747">
      <c r="A747" s="202"/>
      <c r="C747" s="74"/>
      <c r="D747" s="74"/>
      <c r="F747" s="251"/>
      <c r="G747" s="252"/>
    </row>
    <row r="748">
      <c r="A748" s="202"/>
      <c r="C748" s="74"/>
      <c r="D748" s="74"/>
      <c r="F748" s="251"/>
      <c r="G748" s="252"/>
    </row>
    <row r="749">
      <c r="A749" s="202"/>
      <c r="C749" s="74"/>
      <c r="D749" s="74"/>
      <c r="F749" s="251"/>
      <c r="G749" s="252"/>
    </row>
    <row r="750">
      <c r="A750" s="202"/>
      <c r="C750" s="74"/>
      <c r="D750" s="74"/>
      <c r="F750" s="251"/>
      <c r="G750" s="252"/>
    </row>
    <row r="751">
      <c r="A751" s="202"/>
      <c r="C751" s="74"/>
      <c r="D751" s="74"/>
      <c r="F751" s="251"/>
      <c r="G751" s="252"/>
    </row>
    <row r="752">
      <c r="A752" s="202"/>
      <c r="C752" s="74"/>
      <c r="D752" s="74"/>
      <c r="F752" s="251"/>
      <c r="G752" s="252"/>
    </row>
    <row r="753">
      <c r="A753" s="202"/>
      <c r="C753" s="74"/>
      <c r="D753" s="74"/>
      <c r="F753" s="251"/>
      <c r="G753" s="252"/>
    </row>
    <row r="754">
      <c r="A754" s="202"/>
      <c r="C754" s="74"/>
      <c r="D754" s="74"/>
      <c r="F754" s="251"/>
      <c r="G754" s="252"/>
    </row>
    <row r="755">
      <c r="A755" s="202"/>
      <c r="C755" s="74"/>
      <c r="D755" s="74"/>
      <c r="F755" s="251"/>
      <c r="G755" s="252"/>
    </row>
    <row r="756">
      <c r="A756" s="202"/>
      <c r="C756" s="74"/>
      <c r="D756" s="74"/>
      <c r="F756" s="251"/>
      <c r="G756" s="252"/>
    </row>
    <row r="757">
      <c r="A757" s="202"/>
      <c r="C757" s="74"/>
      <c r="D757" s="74"/>
      <c r="F757" s="251"/>
      <c r="G757" s="252"/>
    </row>
    <row r="758">
      <c r="A758" s="202"/>
      <c r="C758" s="74"/>
      <c r="D758" s="74"/>
      <c r="F758" s="251"/>
      <c r="G758" s="252"/>
    </row>
    <row r="759">
      <c r="A759" s="202"/>
      <c r="C759" s="74"/>
      <c r="D759" s="74"/>
      <c r="F759" s="251"/>
      <c r="G759" s="252"/>
    </row>
    <row r="760">
      <c r="A760" s="202"/>
      <c r="C760" s="74"/>
      <c r="D760" s="74"/>
      <c r="F760" s="251"/>
      <c r="G760" s="252"/>
    </row>
    <row r="761">
      <c r="A761" s="202"/>
      <c r="C761" s="74"/>
      <c r="D761" s="74"/>
      <c r="F761" s="251"/>
      <c r="G761" s="252"/>
    </row>
    <row r="762">
      <c r="A762" s="202"/>
      <c r="C762" s="74"/>
      <c r="D762" s="74"/>
      <c r="F762" s="251"/>
      <c r="G762" s="252"/>
    </row>
    <row r="763">
      <c r="A763" s="202"/>
      <c r="C763" s="74"/>
      <c r="D763" s="74"/>
      <c r="F763" s="251"/>
      <c r="G763" s="252"/>
    </row>
    <row r="764">
      <c r="A764" s="202"/>
      <c r="C764" s="74"/>
      <c r="D764" s="74"/>
      <c r="F764" s="251"/>
      <c r="G764" s="252"/>
    </row>
    <row r="765">
      <c r="A765" s="202"/>
      <c r="C765" s="74"/>
      <c r="D765" s="74"/>
      <c r="F765" s="251"/>
      <c r="G765" s="252"/>
    </row>
    <row r="766">
      <c r="A766" s="202"/>
      <c r="C766" s="74"/>
      <c r="D766" s="74"/>
      <c r="F766" s="251"/>
      <c r="G766" s="252"/>
    </row>
    <row r="767">
      <c r="A767" s="202"/>
      <c r="C767" s="74"/>
      <c r="D767" s="74"/>
      <c r="F767" s="251"/>
      <c r="G767" s="252"/>
    </row>
    <row r="768">
      <c r="A768" s="202"/>
      <c r="C768" s="74"/>
      <c r="D768" s="74"/>
      <c r="F768" s="251"/>
      <c r="G768" s="252"/>
    </row>
    <row r="769">
      <c r="A769" s="202"/>
      <c r="C769" s="74"/>
      <c r="D769" s="74"/>
      <c r="F769" s="251"/>
      <c r="G769" s="252"/>
    </row>
    <row r="770">
      <c r="A770" s="202"/>
      <c r="C770" s="74"/>
      <c r="D770" s="74"/>
      <c r="F770" s="251"/>
      <c r="G770" s="252"/>
    </row>
    <row r="771">
      <c r="A771" s="202"/>
      <c r="C771" s="74"/>
      <c r="D771" s="74"/>
      <c r="F771" s="251"/>
      <c r="G771" s="252"/>
    </row>
    <row r="772">
      <c r="A772" s="202"/>
      <c r="C772" s="74"/>
      <c r="D772" s="74"/>
      <c r="F772" s="251"/>
      <c r="G772" s="252"/>
    </row>
    <row r="773">
      <c r="A773" s="202"/>
      <c r="C773" s="74"/>
      <c r="D773" s="74"/>
      <c r="F773" s="251"/>
      <c r="G773" s="252"/>
    </row>
    <row r="774">
      <c r="A774" s="202"/>
      <c r="C774" s="74"/>
      <c r="D774" s="74"/>
      <c r="F774" s="251"/>
      <c r="G774" s="252"/>
    </row>
    <row r="775">
      <c r="A775" s="202"/>
      <c r="C775" s="74"/>
      <c r="D775" s="74"/>
      <c r="F775" s="251"/>
      <c r="G775" s="252"/>
    </row>
    <row r="776">
      <c r="A776" s="202"/>
      <c r="C776" s="74"/>
      <c r="D776" s="74"/>
      <c r="F776" s="251"/>
      <c r="G776" s="252"/>
    </row>
    <row r="777">
      <c r="A777" s="202"/>
      <c r="C777" s="74"/>
      <c r="D777" s="74"/>
      <c r="F777" s="251"/>
      <c r="G777" s="252"/>
    </row>
    <row r="778">
      <c r="A778" s="202"/>
      <c r="C778" s="74"/>
      <c r="D778" s="74"/>
      <c r="F778" s="251"/>
      <c r="G778" s="252"/>
    </row>
    <row r="779">
      <c r="A779" s="202"/>
      <c r="C779" s="74"/>
      <c r="D779" s="74"/>
      <c r="F779" s="251"/>
      <c r="G779" s="252"/>
    </row>
    <row r="780">
      <c r="A780" s="202"/>
      <c r="C780" s="74"/>
      <c r="D780" s="74"/>
      <c r="F780" s="251"/>
      <c r="G780" s="252"/>
    </row>
    <row r="781">
      <c r="A781" s="202"/>
      <c r="C781" s="74"/>
      <c r="D781" s="74"/>
      <c r="F781" s="251"/>
      <c r="G781" s="252"/>
    </row>
    <row r="782">
      <c r="A782" s="202"/>
      <c r="C782" s="74"/>
      <c r="D782" s="74"/>
      <c r="F782" s="251"/>
      <c r="G782" s="252"/>
    </row>
    <row r="783">
      <c r="A783" s="202"/>
      <c r="C783" s="74"/>
      <c r="D783" s="74"/>
      <c r="F783" s="251"/>
      <c r="G783" s="252"/>
    </row>
    <row r="784">
      <c r="A784" s="202"/>
      <c r="C784" s="74"/>
      <c r="D784" s="74"/>
      <c r="F784" s="251"/>
      <c r="G784" s="252"/>
    </row>
    <row r="785">
      <c r="A785" s="202"/>
      <c r="C785" s="74"/>
      <c r="D785" s="74"/>
      <c r="F785" s="251"/>
      <c r="G785" s="252"/>
    </row>
    <row r="786">
      <c r="A786" s="202"/>
      <c r="C786" s="74"/>
      <c r="D786" s="74"/>
      <c r="F786" s="251"/>
      <c r="G786" s="252"/>
    </row>
    <row r="787">
      <c r="A787" s="202"/>
      <c r="C787" s="74"/>
      <c r="D787" s="74"/>
      <c r="F787" s="251"/>
      <c r="G787" s="252"/>
    </row>
    <row r="788">
      <c r="A788" s="202"/>
      <c r="C788" s="74"/>
      <c r="D788" s="74"/>
      <c r="F788" s="251"/>
      <c r="G788" s="252"/>
    </row>
    <row r="789">
      <c r="A789" s="202"/>
      <c r="C789" s="74"/>
      <c r="D789" s="74"/>
      <c r="F789" s="251"/>
      <c r="G789" s="252"/>
    </row>
    <row r="790">
      <c r="A790" s="202"/>
      <c r="C790" s="74"/>
      <c r="D790" s="74"/>
      <c r="F790" s="251"/>
      <c r="G790" s="252"/>
    </row>
    <row r="791">
      <c r="A791" s="202"/>
      <c r="C791" s="74"/>
      <c r="D791" s="74"/>
      <c r="F791" s="251"/>
      <c r="G791" s="252"/>
    </row>
    <row r="792">
      <c r="A792" s="202"/>
      <c r="C792" s="74"/>
      <c r="D792" s="74"/>
      <c r="F792" s="251"/>
      <c r="G792" s="252"/>
    </row>
    <row r="793">
      <c r="A793" s="202"/>
      <c r="C793" s="74"/>
      <c r="D793" s="74"/>
      <c r="F793" s="251"/>
      <c r="G793" s="252"/>
    </row>
    <row r="794">
      <c r="A794" s="202"/>
      <c r="C794" s="74"/>
      <c r="D794" s="74"/>
      <c r="F794" s="251"/>
      <c r="G794" s="252"/>
    </row>
    <row r="795">
      <c r="A795" s="202"/>
      <c r="C795" s="74"/>
      <c r="D795" s="74"/>
      <c r="F795" s="251"/>
      <c r="G795" s="252"/>
    </row>
    <row r="796">
      <c r="A796" s="202"/>
      <c r="C796" s="74"/>
      <c r="D796" s="74"/>
      <c r="F796" s="251"/>
      <c r="G796" s="252"/>
    </row>
    <row r="797">
      <c r="A797" s="202"/>
      <c r="C797" s="74"/>
      <c r="D797" s="74"/>
      <c r="F797" s="251"/>
      <c r="G797" s="252"/>
    </row>
    <row r="798">
      <c r="A798" s="202"/>
      <c r="C798" s="74"/>
      <c r="D798" s="74"/>
      <c r="F798" s="251"/>
      <c r="G798" s="252"/>
    </row>
    <row r="799">
      <c r="A799" s="202"/>
      <c r="C799" s="74"/>
      <c r="D799" s="74"/>
      <c r="F799" s="251"/>
      <c r="G799" s="252"/>
    </row>
    <row r="800">
      <c r="A800" s="202"/>
      <c r="C800" s="74"/>
      <c r="D800" s="74"/>
      <c r="F800" s="251"/>
      <c r="G800" s="252"/>
    </row>
    <row r="801">
      <c r="A801" s="202"/>
      <c r="C801" s="74"/>
      <c r="D801" s="74"/>
      <c r="F801" s="251"/>
      <c r="G801" s="252"/>
    </row>
    <row r="802">
      <c r="A802" s="202"/>
      <c r="C802" s="74"/>
      <c r="D802" s="74"/>
      <c r="F802" s="251"/>
      <c r="G802" s="252"/>
    </row>
    <row r="803">
      <c r="A803" s="202"/>
      <c r="C803" s="74"/>
      <c r="D803" s="74"/>
      <c r="F803" s="251"/>
      <c r="G803" s="252"/>
    </row>
    <row r="804">
      <c r="A804" s="202"/>
      <c r="C804" s="74"/>
      <c r="D804" s="74"/>
      <c r="F804" s="251"/>
      <c r="G804" s="252"/>
    </row>
    <row r="805">
      <c r="A805" s="202"/>
      <c r="C805" s="74"/>
      <c r="D805" s="74"/>
      <c r="F805" s="251"/>
      <c r="G805" s="252"/>
    </row>
    <row r="806">
      <c r="A806" s="202"/>
      <c r="C806" s="74"/>
      <c r="D806" s="74"/>
      <c r="F806" s="251"/>
      <c r="G806" s="252"/>
    </row>
    <row r="807">
      <c r="A807" s="202"/>
      <c r="C807" s="74"/>
      <c r="D807" s="74"/>
      <c r="F807" s="251"/>
      <c r="G807" s="252"/>
    </row>
    <row r="808">
      <c r="A808" s="202"/>
      <c r="C808" s="74"/>
      <c r="D808" s="74"/>
      <c r="F808" s="251"/>
      <c r="G808" s="252"/>
    </row>
    <row r="809">
      <c r="A809" s="202"/>
      <c r="C809" s="74"/>
      <c r="D809" s="74"/>
      <c r="F809" s="251"/>
      <c r="G809" s="252"/>
    </row>
    <row r="810">
      <c r="A810" s="202"/>
      <c r="C810" s="74"/>
      <c r="D810" s="74"/>
      <c r="F810" s="251"/>
      <c r="G810" s="252"/>
    </row>
    <row r="811">
      <c r="A811" s="202"/>
      <c r="C811" s="74"/>
      <c r="D811" s="74"/>
      <c r="F811" s="251"/>
      <c r="G811" s="252"/>
    </row>
    <row r="812">
      <c r="A812" s="202"/>
      <c r="C812" s="74"/>
      <c r="D812" s="74"/>
      <c r="F812" s="251"/>
      <c r="G812" s="252"/>
    </row>
    <row r="813">
      <c r="A813" s="202"/>
      <c r="C813" s="74"/>
      <c r="D813" s="74"/>
      <c r="F813" s="251"/>
      <c r="G813" s="252"/>
    </row>
    <row r="814">
      <c r="A814" s="202"/>
      <c r="C814" s="74"/>
      <c r="D814" s="74"/>
      <c r="F814" s="251"/>
      <c r="G814" s="252"/>
    </row>
    <row r="815">
      <c r="A815" s="202"/>
      <c r="C815" s="74"/>
      <c r="D815" s="74"/>
      <c r="F815" s="251"/>
      <c r="G815" s="252"/>
    </row>
    <row r="816">
      <c r="A816" s="202"/>
      <c r="C816" s="74"/>
      <c r="D816" s="74"/>
      <c r="F816" s="251"/>
      <c r="G816" s="252"/>
    </row>
    <row r="817">
      <c r="A817" s="202"/>
      <c r="C817" s="74"/>
      <c r="D817" s="74"/>
      <c r="F817" s="251"/>
      <c r="G817" s="252"/>
    </row>
    <row r="818">
      <c r="A818" s="202"/>
      <c r="C818" s="74"/>
      <c r="D818" s="74"/>
      <c r="F818" s="251"/>
      <c r="G818" s="252"/>
    </row>
    <row r="819">
      <c r="A819" s="202"/>
      <c r="C819" s="74"/>
      <c r="D819" s="74"/>
      <c r="F819" s="251"/>
      <c r="G819" s="252"/>
    </row>
    <row r="820">
      <c r="A820" s="202"/>
      <c r="C820" s="74"/>
      <c r="D820" s="74"/>
      <c r="F820" s="251"/>
      <c r="G820" s="252"/>
    </row>
    <row r="821">
      <c r="A821" s="202"/>
      <c r="C821" s="74"/>
      <c r="D821" s="74"/>
      <c r="F821" s="251"/>
      <c r="G821" s="252"/>
    </row>
    <row r="822">
      <c r="A822" s="202"/>
      <c r="C822" s="74"/>
      <c r="D822" s="74"/>
      <c r="F822" s="251"/>
      <c r="G822" s="252"/>
    </row>
    <row r="823">
      <c r="A823" s="202"/>
      <c r="C823" s="74"/>
      <c r="D823" s="74"/>
      <c r="F823" s="251"/>
      <c r="G823" s="252"/>
    </row>
    <row r="824">
      <c r="A824" s="202"/>
      <c r="C824" s="74"/>
      <c r="D824" s="74"/>
      <c r="F824" s="251"/>
      <c r="G824" s="252"/>
    </row>
    <row r="825">
      <c r="A825" s="202"/>
      <c r="C825" s="74"/>
      <c r="D825" s="74"/>
      <c r="F825" s="251"/>
      <c r="G825" s="252"/>
    </row>
    <row r="826">
      <c r="A826" s="202"/>
      <c r="C826" s="74"/>
      <c r="D826" s="74"/>
      <c r="F826" s="251"/>
      <c r="G826" s="252"/>
    </row>
    <row r="827">
      <c r="A827" s="202"/>
      <c r="C827" s="74"/>
      <c r="D827" s="74"/>
      <c r="F827" s="251"/>
      <c r="G827" s="252"/>
    </row>
    <row r="828">
      <c r="A828" s="202"/>
      <c r="C828" s="74"/>
      <c r="D828" s="74"/>
      <c r="F828" s="251"/>
      <c r="G828" s="252"/>
    </row>
    <row r="829">
      <c r="A829" s="202"/>
      <c r="C829" s="74"/>
      <c r="D829" s="74"/>
      <c r="F829" s="251"/>
      <c r="G829" s="252"/>
    </row>
    <row r="830">
      <c r="A830" s="202"/>
      <c r="C830" s="74"/>
      <c r="D830" s="74"/>
      <c r="F830" s="251"/>
      <c r="G830" s="252"/>
    </row>
    <row r="831">
      <c r="A831" s="202"/>
      <c r="C831" s="74"/>
      <c r="D831" s="74"/>
      <c r="F831" s="251"/>
      <c r="G831" s="252"/>
    </row>
    <row r="832">
      <c r="A832" s="202"/>
      <c r="C832" s="74"/>
      <c r="D832" s="74"/>
      <c r="F832" s="251"/>
      <c r="G832" s="252"/>
    </row>
    <row r="833">
      <c r="A833" s="202"/>
      <c r="C833" s="74"/>
      <c r="D833" s="74"/>
      <c r="F833" s="251"/>
      <c r="G833" s="252"/>
    </row>
    <row r="834">
      <c r="A834" s="202"/>
      <c r="C834" s="74"/>
      <c r="D834" s="74"/>
      <c r="F834" s="251"/>
      <c r="G834" s="252"/>
    </row>
    <row r="835">
      <c r="A835" s="202"/>
      <c r="C835" s="74"/>
      <c r="D835" s="74"/>
      <c r="F835" s="251"/>
      <c r="G835" s="252"/>
    </row>
    <row r="836">
      <c r="A836" s="202"/>
      <c r="C836" s="74"/>
      <c r="D836" s="74"/>
      <c r="F836" s="251"/>
      <c r="G836" s="252"/>
    </row>
    <row r="837">
      <c r="A837" s="202"/>
      <c r="C837" s="74"/>
      <c r="D837" s="74"/>
      <c r="F837" s="251"/>
      <c r="G837" s="252"/>
    </row>
    <row r="838">
      <c r="A838" s="202"/>
      <c r="C838" s="74"/>
      <c r="D838" s="74"/>
      <c r="F838" s="251"/>
      <c r="G838" s="252"/>
    </row>
    <row r="839">
      <c r="A839" s="202"/>
      <c r="C839" s="74"/>
      <c r="D839" s="74"/>
      <c r="F839" s="251"/>
      <c r="G839" s="252"/>
    </row>
    <row r="840">
      <c r="A840" s="202"/>
      <c r="C840" s="74"/>
      <c r="D840" s="74"/>
      <c r="F840" s="251"/>
      <c r="G840" s="252"/>
    </row>
    <row r="841">
      <c r="A841" s="202"/>
      <c r="C841" s="74"/>
      <c r="D841" s="74"/>
      <c r="F841" s="251"/>
      <c r="G841" s="252"/>
    </row>
    <row r="842">
      <c r="A842" s="202"/>
      <c r="C842" s="74"/>
      <c r="D842" s="74"/>
      <c r="F842" s="251"/>
      <c r="G842" s="252"/>
    </row>
    <row r="843">
      <c r="A843" s="202"/>
      <c r="C843" s="74"/>
      <c r="D843" s="74"/>
      <c r="F843" s="251"/>
      <c r="G843" s="252"/>
    </row>
    <row r="844">
      <c r="A844" s="202"/>
      <c r="C844" s="74"/>
      <c r="D844" s="74"/>
      <c r="F844" s="251"/>
      <c r="G844" s="252"/>
    </row>
    <row r="845">
      <c r="A845" s="202"/>
      <c r="C845" s="74"/>
      <c r="D845" s="74"/>
      <c r="F845" s="251"/>
      <c r="G845" s="252"/>
    </row>
    <row r="846">
      <c r="A846" s="202"/>
      <c r="C846" s="74"/>
      <c r="D846" s="74"/>
      <c r="F846" s="251"/>
      <c r="G846" s="252"/>
    </row>
    <row r="847">
      <c r="A847" s="202"/>
      <c r="C847" s="74"/>
      <c r="D847" s="74"/>
      <c r="F847" s="251"/>
      <c r="G847" s="252"/>
    </row>
    <row r="848">
      <c r="A848" s="202"/>
      <c r="C848" s="74"/>
      <c r="D848" s="74"/>
      <c r="F848" s="251"/>
      <c r="G848" s="252"/>
    </row>
    <row r="849">
      <c r="A849" s="202"/>
      <c r="C849" s="74"/>
      <c r="D849" s="74"/>
      <c r="F849" s="251"/>
      <c r="G849" s="252"/>
    </row>
    <row r="850">
      <c r="A850" s="202"/>
      <c r="C850" s="74"/>
      <c r="D850" s="74"/>
      <c r="F850" s="251"/>
      <c r="G850" s="252"/>
    </row>
    <row r="851">
      <c r="A851" s="202"/>
      <c r="C851" s="74"/>
      <c r="D851" s="74"/>
      <c r="F851" s="251"/>
      <c r="G851" s="252"/>
    </row>
    <row r="852">
      <c r="A852" s="202"/>
      <c r="C852" s="74"/>
      <c r="D852" s="74"/>
      <c r="F852" s="251"/>
      <c r="G852" s="252"/>
    </row>
    <row r="853">
      <c r="A853" s="202"/>
      <c r="C853" s="74"/>
      <c r="D853" s="74"/>
      <c r="F853" s="251"/>
      <c r="G853" s="252"/>
    </row>
    <row r="854">
      <c r="A854" s="202"/>
      <c r="C854" s="74"/>
      <c r="D854" s="74"/>
      <c r="F854" s="251"/>
      <c r="G854" s="252"/>
    </row>
    <row r="855">
      <c r="A855" s="202"/>
      <c r="C855" s="74"/>
      <c r="D855" s="74"/>
      <c r="F855" s="251"/>
      <c r="G855" s="252"/>
    </row>
    <row r="856">
      <c r="A856" s="202"/>
      <c r="C856" s="74"/>
      <c r="D856" s="74"/>
      <c r="F856" s="251"/>
      <c r="G856" s="252"/>
    </row>
    <row r="857">
      <c r="A857" s="202"/>
      <c r="C857" s="74"/>
      <c r="D857" s="74"/>
      <c r="F857" s="251"/>
      <c r="G857" s="252"/>
    </row>
    <row r="858">
      <c r="A858" s="202"/>
      <c r="C858" s="74"/>
      <c r="D858" s="74"/>
      <c r="F858" s="251"/>
      <c r="G858" s="252"/>
    </row>
    <row r="859">
      <c r="A859" s="202"/>
      <c r="C859" s="74"/>
      <c r="D859" s="74"/>
      <c r="F859" s="251"/>
      <c r="G859" s="252"/>
    </row>
    <row r="860">
      <c r="A860" s="202"/>
      <c r="C860" s="74"/>
      <c r="D860" s="74"/>
      <c r="F860" s="251"/>
      <c r="G860" s="252"/>
    </row>
    <row r="861">
      <c r="A861" s="202"/>
      <c r="C861" s="74"/>
      <c r="D861" s="74"/>
      <c r="F861" s="251"/>
      <c r="G861" s="252"/>
    </row>
    <row r="862">
      <c r="A862" s="202"/>
      <c r="C862" s="74"/>
      <c r="D862" s="74"/>
      <c r="F862" s="251"/>
      <c r="G862" s="252"/>
    </row>
    <row r="863">
      <c r="A863" s="202"/>
      <c r="C863" s="74"/>
      <c r="D863" s="74"/>
      <c r="F863" s="251"/>
      <c r="G863" s="252"/>
    </row>
    <row r="864">
      <c r="A864" s="202"/>
      <c r="C864" s="74"/>
      <c r="D864" s="74"/>
      <c r="F864" s="251"/>
      <c r="G864" s="252"/>
    </row>
    <row r="865">
      <c r="A865" s="202"/>
      <c r="C865" s="74"/>
      <c r="D865" s="74"/>
      <c r="F865" s="251"/>
      <c r="G865" s="252"/>
    </row>
    <row r="866">
      <c r="A866" s="202"/>
      <c r="C866" s="74"/>
      <c r="D866" s="74"/>
      <c r="F866" s="251"/>
      <c r="G866" s="252"/>
    </row>
    <row r="867">
      <c r="A867" s="202"/>
      <c r="C867" s="74"/>
      <c r="D867" s="74"/>
      <c r="F867" s="251"/>
      <c r="G867" s="252"/>
    </row>
    <row r="868">
      <c r="A868" s="202"/>
      <c r="C868" s="74"/>
      <c r="D868" s="74"/>
      <c r="F868" s="251"/>
      <c r="G868" s="252"/>
    </row>
    <row r="869">
      <c r="A869" s="202"/>
      <c r="C869" s="74"/>
      <c r="D869" s="74"/>
      <c r="F869" s="251"/>
      <c r="G869" s="252"/>
    </row>
    <row r="870">
      <c r="A870" s="202"/>
      <c r="C870" s="74"/>
      <c r="D870" s="74"/>
      <c r="F870" s="251"/>
      <c r="G870" s="252"/>
    </row>
    <row r="871">
      <c r="A871" s="202"/>
      <c r="C871" s="74"/>
      <c r="D871" s="74"/>
      <c r="F871" s="251"/>
      <c r="G871" s="252"/>
    </row>
    <row r="872">
      <c r="A872" s="202"/>
      <c r="C872" s="74"/>
      <c r="D872" s="74"/>
      <c r="F872" s="251"/>
      <c r="G872" s="252"/>
    </row>
    <row r="873">
      <c r="A873" s="202"/>
      <c r="C873" s="74"/>
      <c r="D873" s="74"/>
      <c r="F873" s="251"/>
      <c r="G873" s="252"/>
    </row>
    <row r="874">
      <c r="A874" s="202"/>
      <c r="C874" s="74"/>
      <c r="D874" s="74"/>
      <c r="F874" s="251"/>
      <c r="G874" s="252"/>
    </row>
    <row r="875">
      <c r="A875" s="202"/>
      <c r="C875" s="74"/>
      <c r="D875" s="74"/>
      <c r="F875" s="251"/>
      <c r="G875" s="252"/>
    </row>
    <row r="876">
      <c r="A876" s="202"/>
      <c r="C876" s="74"/>
      <c r="D876" s="74"/>
      <c r="F876" s="251"/>
      <c r="G876" s="252"/>
    </row>
    <row r="877">
      <c r="A877" s="202"/>
      <c r="C877" s="74"/>
      <c r="D877" s="74"/>
      <c r="F877" s="251"/>
      <c r="G877" s="252"/>
    </row>
    <row r="878">
      <c r="A878" s="202"/>
      <c r="C878" s="74"/>
      <c r="D878" s="74"/>
      <c r="F878" s="251"/>
      <c r="G878" s="252"/>
    </row>
    <row r="879">
      <c r="A879" s="202"/>
      <c r="C879" s="74"/>
      <c r="D879" s="74"/>
      <c r="F879" s="251"/>
      <c r="G879" s="252"/>
    </row>
    <row r="880">
      <c r="A880" s="202"/>
      <c r="C880" s="74"/>
      <c r="D880" s="74"/>
      <c r="F880" s="251"/>
      <c r="G880" s="252"/>
    </row>
    <row r="881">
      <c r="A881" s="202"/>
      <c r="C881" s="74"/>
      <c r="D881" s="74"/>
      <c r="F881" s="251"/>
      <c r="G881" s="252"/>
    </row>
    <row r="882">
      <c r="A882" s="202"/>
      <c r="C882" s="74"/>
      <c r="D882" s="74"/>
      <c r="F882" s="251"/>
      <c r="G882" s="252"/>
    </row>
    <row r="883">
      <c r="A883" s="202"/>
      <c r="C883" s="74"/>
      <c r="D883" s="74"/>
      <c r="F883" s="251"/>
      <c r="G883" s="252"/>
    </row>
    <row r="884">
      <c r="A884" s="202"/>
      <c r="C884" s="74"/>
      <c r="D884" s="74"/>
      <c r="F884" s="251"/>
      <c r="G884" s="252"/>
    </row>
    <row r="885">
      <c r="A885" s="202"/>
      <c r="C885" s="74"/>
      <c r="D885" s="74"/>
      <c r="F885" s="251"/>
      <c r="G885" s="252"/>
    </row>
    <row r="886">
      <c r="A886" s="202"/>
      <c r="C886" s="74"/>
      <c r="D886" s="74"/>
      <c r="F886" s="251"/>
      <c r="G886" s="252"/>
    </row>
    <row r="887">
      <c r="A887" s="202"/>
      <c r="C887" s="74"/>
      <c r="D887" s="74"/>
      <c r="F887" s="251"/>
      <c r="G887" s="252"/>
    </row>
    <row r="888">
      <c r="A888" s="202"/>
      <c r="C888" s="74"/>
      <c r="D888" s="74"/>
      <c r="F888" s="251"/>
      <c r="G888" s="252"/>
    </row>
    <row r="889">
      <c r="A889" s="202"/>
      <c r="C889" s="74"/>
      <c r="D889" s="74"/>
      <c r="F889" s="251"/>
      <c r="G889" s="252"/>
    </row>
    <row r="890">
      <c r="A890" s="202"/>
      <c r="C890" s="74"/>
      <c r="D890" s="74"/>
      <c r="F890" s="251"/>
      <c r="G890" s="252"/>
    </row>
    <row r="891">
      <c r="A891" s="202"/>
      <c r="C891" s="74"/>
      <c r="D891" s="74"/>
      <c r="F891" s="251"/>
      <c r="G891" s="252"/>
    </row>
    <row r="892">
      <c r="A892" s="202"/>
      <c r="C892" s="74"/>
      <c r="D892" s="74"/>
      <c r="F892" s="251"/>
      <c r="G892" s="252"/>
    </row>
    <row r="893">
      <c r="A893" s="202"/>
      <c r="C893" s="74"/>
      <c r="D893" s="74"/>
      <c r="F893" s="251"/>
      <c r="G893" s="252"/>
    </row>
    <row r="894">
      <c r="A894" s="202"/>
      <c r="C894" s="74"/>
      <c r="D894" s="74"/>
      <c r="F894" s="251"/>
      <c r="G894" s="252"/>
    </row>
    <row r="895">
      <c r="A895" s="202"/>
      <c r="C895" s="74"/>
      <c r="D895" s="74"/>
      <c r="F895" s="251"/>
      <c r="G895" s="252"/>
    </row>
    <row r="896">
      <c r="A896" s="202"/>
      <c r="C896" s="74"/>
      <c r="D896" s="74"/>
      <c r="F896" s="251"/>
      <c r="G896" s="252"/>
    </row>
    <row r="897">
      <c r="A897" s="202"/>
      <c r="C897" s="74"/>
      <c r="D897" s="74"/>
      <c r="F897" s="251"/>
      <c r="G897" s="252"/>
    </row>
    <row r="898">
      <c r="A898" s="202"/>
      <c r="C898" s="74"/>
      <c r="D898" s="74"/>
      <c r="F898" s="251"/>
      <c r="G898" s="252"/>
    </row>
    <row r="899">
      <c r="A899" s="202"/>
      <c r="C899" s="74"/>
      <c r="D899" s="74"/>
      <c r="F899" s="251"/>
      <c r="G899" s="252"/>
    </row>
    <row r="900">
      <c r="A900" s="202"/>
      <c r="C900" s="74"/>
      <c r="D900" s="74"/>
      <c r="F900" s="251"/>
      <c r="G900" s="252"/>
    </row>
    <row r="901">
      <c r="A901" s="202"/>
      <c r="C901" s="74"/>
      <c r="D901" s="74"/>
      <c r="F901" s="251"/>
      <c r="G901" s="252"/>
    </row>
    <row r="902">
      <c r="A902" s="202"/>
      <c r="C902" s="74"/>
      <c r="D902" s="74"/>
      <c r="F902" s="251"/>
      <c r="G902" s="252"/>
    </row>
    <row r="903">
      <c r="A903" s="202"/>
      <c r="C903" s="74"/>
      <c r="D903" s="74"/>
      <c r="F903" s="251"/>
      <c r="G903" s="252"/>
    </row>
    <row r="904">
      <c r="A904" s="202"/>
      <c r="C904" s="74"/>
      <c r="D904" s="74"/>
      <c r="F904" s="251"/>
      <c r="G904" s="252"/>
    </row>
    <row r="905">
      <c r="A905" s="202"/>
      <c r="C905" s="74"/>
      <c r="D905" s="74"/>
      <c r="F905" s="251"/>
      <c r="G905" s="252"/>
    </row>
    <row r="906">
      <c r="A906" s="202"/>
      <c r="C906" s="74"/>
      <c r="D906" s="74"/>
      <c r="F906" s="251"/>
      <c r="G906" s="252"/>
    </row>
    <row r="907">
      <c r="A907" s="202"/>
      <c r="C907" s="74"/>
      <c r="D907" s="74"/>
      <c r="F907" s="251"/>
      <c r="G907" s="252"/>
    </row>
    <row r="908">
      <c r="A908" s="202"/>
      <c r="C908" s="74"/>
      <c r="D908" s="74"/>
      <c r="F908" s="251"/>
      <c r="G908" s="252"/>
    </row>
    <row r="909">
      <c r="A909" s="202"/>
      <c r="C909" s="74"/>
      <c r="D909" s="74"/>
      <c r="F909" s="251"/>
      <c r="G909" s="252"/>
    </row>
    <row r="910">
      <c r="A910" s="202"/>
      <c r="C910" s="74"/>
      <c r="D910" s="74"/>
      <c r="F910" s="251"/>
      <c r="G910" s="252"/>
    </row>
    <row r="911">
      <c r="A911" s="202"/>
      <c r="C911" s="74"/>
      <c r="D911" s="74"/>
      <c r="F911" s="251"/>
      <c r="G911" s="252"/>
    </row>
    <row r="912">
      <c r="A912" s="202"/>
      <c r="C912" s="74"/>
      <c r="D912" s="74"/>
      <c r="F912" s="251"/>
      <c r="G912" s="252"/>
    </row>
    <row r="913">
      <c r="A913" s="202"/>
      <c r="C913" s="74"/>
      <c r="D913" s="74"/>
      <c r="F913" s="251"/>
      <c r="G913" s="252"/>
    </row>
    <row r="914">
      <c r="A914" s="202"/>
      <c r="C914" s="74"/>
      <c r="D914" s="74"/>
      <c r="F914" s="251"/>
      <c r="G914" s="252"/>
    </row>
    <row r="915">
      <c r="A915" s="202"/>
      <c r="C915" s="74"/>
      <c r="D915" s="74"/>
      <c r="F915" s="251"/>
      <c r="G915" s="252"/>
    </row>
    <row r="916">
      <c r="A916" s="202"/>
      <c r="C916" s="74"/>
      <c r="D916" s="74"/>
      <c r="F916" s="251"/>
      <c r="G916" s="252"/>
    </row>
    <row r="917">
      <c r="A917" s="202"/>
      <c r="C917" s="74"/>
      <c r="D917" s="74"/>
      <c r="F917" s="251"/>
      <c r="G917" s="252"/>
    </row>
    <row r="918">
      <c r="A918" s="202"/>
      <c r="C918" s="74"/>
      <c r="D918" s="74"/>
      <c r="F918" s="251"/>
      <c r="G918" s="252"/>
    </row>
    <row r="919">
      <c r="A919" s="202"/>
      <c r="C919" s="74"/>
      <c r="D919" s="74"/>
      <c r="F919" s="251"/>
      <c r="G919" s="252"/>
    </row>
    <row r="920">
      <c r="A920" s="202"/>
      <c r="C920" s="74"/>
      <c r="D920" s="74"/>
      <c r="F920" s="251"/>
      <c r="G920" s="252"/>
    </row>
    <row r="921">
      <c r="A921" s="202"/>
      <c r="C921" s="74"/>
      <c r="D921" s="74"/>
      <c r="F921" s="251"/>
      <c r="G921" s="252"/>
    </row>
    <row r="922">
      <c r="A922" s="202"/>
      <c r="C922" s="74"/>
      <c r="D922" s="74"/>
      <c r="F922" s="251"/>
      <c r="G922" s="252"/>
    </row>
    <row r="923">
      <c r="A923" s="202"/>
      <c r="C923" s="74"/>
      <c r="D923" s="74"/>
      <c r="F923" s="251"/>
      <c r="G923" s="252"/>
    </row>
    <row r="924">
      <c r="A924" s="202"/>
      <c r="C924" s="74"/>
      <c r="D924" s="74"/>
      <c r="F924" s="251"/>
      <c r="G924" s="252"/>
    </row>
    <row r="925">
      <c r="A925" s="202"/>
      <c r="C925" s="74"/>
      <c r="D925" s="74"/>
      <c r="F925" s="251"/>
      <c r="G925" s="252"/>
    </row>
    <row r="926">
      <c r="A926" s="202"/>
      <c r="C926" s="74"/>
      <c r="D926" s="74"/>
      <c r="F926" s="251"/>
      <c r="G926" s="252"/>
    </row>
    <row r="927">
      <c r="A927" s="202"/>
      <c r="C927" s="74"/>
      <c r="D927" s="74"/>
      <c r="F927" s="251"/>
      <c r="G927" s="252"/>
    </row>
    <row r="928">
      <c r="A928" s="202"/>
      <c r="C928" s="74"/>
      <c r="D928" s="74"/>
      <c r="F928" s="251"/>
      <c r="G928" s="252"/>
    </row>
    <row r="929">
      <c r="A929" s="202"/>
      <c r="C929" s="74"/>
      <c r="D929" s="74"/>
      <c r="F929" s="251"/>
      <c r="G929" s="252"/>
    </row>
    <row r="930">
      <c r="A930" s="202"/>
      <c r="C930" s="74"/>
      <c r="D930" s="74"/>
      <c r="F930" s="251"/>
      <c r="G930" s="252"/>
    </row>
    <row r="931">
      <c r="A931" s="202"/>
      <c r="C931" s="74"/>
      <c r="D931" s="74"/>
      <c r="F931" s="251"/>
      <c r="G931" s="252"/>
    </row>
    <row r="932">
      <c r="A932" s="202"/>
      <c r="C932" s="74"/>
      <c r="D932" s="74"/>
      <c r="F932" s="251"/>
      <c r="G932" s="252"/>
    </row>
    <row r="933">
      <c r="A933" s="202"/>
      <c r="C933" s="74"/>
      <c r="D933" s="74"/>
      <c r="F933" s="251"/>
      <c r="G933" s="252"/>
    </row>
    <row r="934">
      <c r="A934" s="202"/>
      <c r="C934" s="74"/>
      <c r="D934" s="74"/>
      <c r="F934" s="251"/>
      <c r="G934" s="252"/>
    </row>
    <row r="935">
      <c r="A935" s="202"/>
      <c r="C935" s="74"/>
      <c r="D935" s="74"/>
      <c r="F935" s="251"/>
      <c r="G935" s="252"/>
    </row>
    <row r="936">
      <c r="A936" s="202"/>
      <c r="C936" s="74"/>
      <c r="D936" s="74"/>
      <c r="F936" s="251"/>
      <c r="G936" s="252"/>
    </row>
    <row r="937">
      <c r="A937" s="202"/>
      <c r="C937" s="74"/>
      <c r="D937" s="74"/>
      <c r="F937" s="251"/>
      <c r="G937" s="252"/>
    </row>
    <row r="938">
      <c r="A938" s="202"/>
      <c r="C938" s="74"/>
      <c r="D938" s="74"/>
      <c r="F938" s="251"/>
      <c r="G938" s="252"/>
    </row>
    <row r="939">
      <c r="A939" s="202"/>
      <c r="C939" s="74"/>
      <c r="D939" s="74"/>
      <c r="F939" s="251"/>
      <c r="G939" s="252"/>
    </row>
    <row r="940">
      <c r="A940" s="202"/>
      <c r="C940" s="74"/>
      <c r="D940" s="74"/>
      <c r="F940" s="251"/>
      <c r="G940" s="252"/>
    </row>
    <row r="941">
      <c r="A941" s="202"/>
      <c r="C941" s="74"/>
      <c r="D941" s="74"/>
      <c r="F941" s="251"/>
      <c r="G941" s="252"/>
    </row>
    <row r="942">
      <c r="A942" s="202"/>
      <c r="C942" s="74"/>
      <c r="D942" s="74"/>
      <c r="F942" s="251"/>
      <c r="G942" s="252"/>
    </row>
    <row r="943">
      <c r="A943" s="202"/>
      <c r="C943" s="74"/>
      <c r="D943" s="74"/>
      <c r="F943" s="251"/>
      <c r="G943" s="252"/>
    </row>
    <row r="944">
      <c r="A944" s="202"/>
      <c r="C944" s="74"/>
      <c r="D944" s="74"/>
      <c r="F944" s="251"/>
      <c r="G944" s="252"/>
    </row>
    <row r="945">
      <c r="A945" s="202"/>
      <c r="C945" s="74"/>
      <c r="D945" s="74"/>
      <c r="F945" s="251"/>
      <c r="G945" s="252"/>
    </row>
    <row r="946">
      <c r="A946" s="202"/>
      <c r="C946" s="74"/>
      <c r="D946" s="74"/>
      <c r="F946" s="251"/>
      <c r="G946" s="252"/>
    </row>
    <row r="947">
      <c r="A947" s="202"/>
      <c r="C947" s="74"/>
      <c r="D947" s="74"/>
      <c r="F947" s="251"/>
      <c r="G947" s="252"/>
    </row>
    <row r="948">
      <c r="A948" s="202"/>
      <c r="C948" s="74"/>
      <c r="D948" s="74"/>
      <c r="F948" s="251"/>
      <c r="G948" s="252"/>
    </row>
    <row r="949">
      <c r="A949" s="202"/>
      <c r="C949" s="74"/>
      <c r="D949" s="74"/>
      <c r="F949" s="251"/>
      <c r="G949" s="252"/>
    </row>
    <row r="950">
      <c r="A950" s="202"/>
      <c r="C950" s="74"/>
      <c r="D950" s="74"/>
      <c r="F950" s="251"/>
      <c r="G950" s="252"/>
    </row>
    <row r="951">
      <c r="A951" s="202"/>
      <c r="C951" s="74"/>
      <c r="D951" s="74"/>
      <c r="F951" s="251"/>
      <c r="G951" s="252"/>
    </row>
    <row r="952">
      <c r="A952" s="202"/>
      <c r="C952" s="74"/>
      <c r="D952" s="74"/>
      <c r="F952" s="251"/>
      <c r="G952" s="252"/>
    </row>
    <row r="953">
      <c r="A953" s="202"/>
      <c r="C953" s="74"/>
      <c r="D953" s="74"/>
      <c r="F953" s="251"/>
      <c r="G953" s="252"/>
    </row>
    <row r="954">
      <c r="A954" s="202"/>
      <c r="C954" s="74"/>
      <c r="D954" s="74"/>
      <c r="F954" s="251"/>
      <c r="G954" s="252"/>
    </row>
    <row r="955">
      <c r="A955" s="202"/>
      <c r="C955" s="74"/>
      <c r="D955" s="74"/>
      <c r="F955" s="251"/>
      <c r="G955" s="252"/>
    </row>
    <row r="956">
      <c r="A956" s="202"/>
      <c r="C956" s="74"/>
      <c r="D956" s="74"/>
      <c r="F956" s="251"/>
      <c r="G956" s="252"/>
    </row>
    <row r="957">
      <c r="A957" s="202"/>
      <c r="C957" s="74"/>
      <c r="D957" s="74"/>
      <c r="F957" s="251"/>
      <c r="G957" s="252"/>
    </row>
    <row r="958">
      <c r="A958" s="202"/>
      <c r="C958" s="74"/>
      <c r="D958" s="74"/>
      <c r="F958" s="251"/>
      <c r="G958" s="252"/>
    </row>
    <row r="959">
      <c r="A959" s="202"/>
      <c r="C959" s="74"/>
      <c r="D959" s="74"/>
      <c r="F959" s="251"/>
      <c r="G959" s="252"/>
    </row>
    <row r="960">
      <c r="A960" s="202"/>
      <c r="C960" s="74"/>
      <c r="D960" s="74"/>
      <c r="F960" s="251"/>
      <c r="G960" s="252"/>
    </row>
    <row r="961">
      <c r="A961" s="202"/>
      <c r="C961" s="74"/>
      <c r="D961" s="74"/>
      <c r="F961" s="251"/>
      <c r="G961" s="252"/>
    </row>
    <row r="962">
      <c r="A962" s="202"/>
      <c r="C962" s="74"/>
      <c r="D962" s="74"/>
      <c r="F962" s="251"/>
      <c r="G962" s="252"/>
    </row>
    <row r="963">
      <c r="A963" s="202"/>
      <c r="C963" s="74"/>
      <c r="D963" s="74"/>
      <c r="F963" s="251"/>
      <c r="G963" s="252"/>
    </row>
    <row r="964">
      <c r="A964" s="202"/>
      <c r="C964" s="74"/>
      <c r="D964" s="74"/>
      <c r="F964" s="251"/>
      <c r="G964" s="252"/>
    </row>
    <row r="965">
      <c r="A965" s="202"/>
      <c r="C965" s="74"/>
      <c r="D965" s="74"/>
      <c r="F965" s="251"/>
      <c r="G965" s="252"/>
    </row>
    <row r="966">
      <c r="A966" s="202"/>
      <c r="C966" s="74"/>
      <c r="D966" s="74"/>
      <c r="F966" s="251"/>
      <c r="G966" s="252"/>
    </row>
    <row r="967">
      <c r="A967" s="202"/>
      <c r="C967" s="74"/>
      <c r="D967" s="74"/>
      <c r="F967" s="251"/>
      <c r="G967" s="252"/>
    </row>
    <row r="968">
      <c r="A968" s="202"/>
      <c r="C968" s="74"/>
      <c r="D968" s="74"/>
      <c r="F968" s="251"/>
      <c r="G968" s="252"/>
    </row>
    <row r="969">
      <c r="A969" s="202"/>
      <c r="C969" s="74"/>
      <c r="D969" s="74"/>
      <c r="F969" s="251"/>
      <c r="G969" s="252"/>
    </row>
    <row r="970">
      <c r="A970" s="202"/>
      <c r="C970" s="74"/>
      <c r="D970" s="74"/>
      <c r="F970" s="251"/>
      <c r="G970" s="252"/>
    </row>
    <row r="971">
      <c r="A971" s="202"/>
      <c r="C971" s="74"/>
      <c r="D971" s="74"/>
      <c r="F971" s="251"/>
      <c r="G971" s="252"/>
    </row>
    <row r="972">
      <c r="A972" s="202"/>
      <c r="C972" s="74"/>
      <c r="D972" s="74"/>
      <c r="F972" s="251"/>
      <c r="G972" s="252"/>
    </row>
    <row r="973">
      <c r="A973" s="202"/>
      <c r="C973" s="74"/>
      <c r="D973" s="74"/>
      <c r="F973" s="251"/>
      <c r="G973" s="252"/>
    </row>
    <row r="974">
      <c r="A974" s="202"/>
      <c r="C974" s="74"/>
      <c r="D974" s="74"/>
      <c r="F974" s="251"/>
      <c r="G974" s="252"/>
    </row>
    <row r="975">
      <c r="A975" s="202"/>
      <c r="C975" s="74"/>
      <c r="D975" s="74"/>
      <c r="F975" s="251"/>
      <c r="G975" s="252"/>
    </row>
    <row r="976">
      <c r="A976" s="202"/>
      <c r="C976" s="74"/>
      <c r="D976" s="74"/>
      <c r="F976" s="251"/>
      <c r="G976" s="252"/>
    </row>
    <row r="977">
      <c r="A977" s="202"/>
      <c r="C977" s="74"/>
      <c r="D977" s="74"/>
      <c r="F977" s="251"/>
      <c r="G977" s="252"/>
    </row>
    <row r="978">
      <c r="A978" s="202"/>
      <c r="C978" s="74"/>
      <c r="D978" s="74"/>
      <c r="F978" s="251"/>
      <c r="G978" s="252"/>
    </row>
    <row r="979">
      <c r="A979" s="202"/>
      <c r="C979" s="74"/>
      <c r="D979" s="74"/>
      <c r="F979" s="251"/>
      <c r="G979" s="252"/>
    </row>
    <row r="980">
      <c r="A980" s="202"/>
      <c r="C980" s="74"/>
      <c r="D980" s="74"/>
      <c r="F980" s="251"/>
      <c r="G980" s="252"/>
    </row>
    <row r="981">
      <c r="A981" s="202"/>
      <c r="C981" s="74"/>
      <c r="D981" s="74"/>
      <c r="F981" s="251"/>
      <c r="G981" s="252"/>
    </row>
    <row r="982">
      <c r="A982" s="202"/>
      <c r="C982" s="74"/>
      <c r="D982" s="74"/>
      <c r="F982" s="251"/>
      <c r="G982" s="252"/>
    </row>
    <row r="983">
      <c r="A983" s="202"/>
      <c r="C983" s="74"/>
      <c r="D983" s="74"/>
      <c r="F983" s="251"/>
      <c r="G983" s="252"/>
    </row>
    <row r="984">
      <c r="A984" s="202"/>
      <c r="C984" s="74"/>
      <c r="D984" s="74"/>
      <c r="F984" s="251"/>
      <c r="G984" s="252"/>
    </row>
    <row r="985">
      <c r="A985" s="202"/>
      <c r="C985" s="74"/>
      <c r="D985" s="74"/>
      <c r="F985" s="251"/>
      <c r="G985" s="252"/>
    </row>
    <row r="986">
      <c r="A986" s="202"/>
      <c r="C986" s="74"/>
      <c r="D986" s="74"/>
      <c r="F986" s="251"/>
      <c r="G986" s="252"/>
    </row>
    <row r="987">
      <c r="A987" s="202"/>
      <c r="C987" s="74"/>
      <c r="D987" s="74"/>
      <c r="F987" s="251"/>
      <c r="G987" s="252"/>
    </row>
    <row r="988">
      <c r="A988" s="202"/>
      <c r="C988" s="74"/>
      <c r="D988" s="74"/>
      <c r="F988" s="251"/>
      <c r="G988" s="252"/>
    </row>
    <row r="989">
      <c r="A989" s="202"/>
      <c r="C989" s="74"/>
      <c r="D989" s="74"/>
      <c r="F989" s="251"/>
      <c r="G989" s="252"/>
    </row>
    <row r="990">
      <c r="A990" s="202"/>
      <c r="C990" s="74"/>
      <c r="D990" s="74"/>
      <c r="F990" s="251"/>
      <c r="G990" s="252"/>
    </row>
    <row r="991">
      <c r="A991" s="202"/>
      <c r="C991" s="74"/>
      <c r="D991" s="74"/>
      <c r="F991" s="251"/>
      <c r="G991" s="252"/>
    </row>
    <row r="992">
      <c r="A992" s="202"/>
      <c r="C992" s="74"/>
      <c r="D992" s="74"/>
      <c r="F992" s="251"/>
      <c r="G992" s="252"/>
    </row>
    <row r="993">
      <c r="A993" s="202"/>
      <c r="C993" s="74"/>
      <c r="D993" s="74"/>
      <c r="F993" s="251"/>
      <c r="G993" s="252"/>
    </row>
    <row r="994">
      <c r="A994" s="202"/>
      <c r="C994" s="74"/>
      <c r="D994" s="74"/>
      <c r="F994" s="251"/>
      <c r="G994" s="252"/>
    </row>
    <row r="995">
      <c r="A995" s="202"/>
      <c r="C995" s="74"/>
      <c r="D995" s="74"/>
      <c r="F995" s="251"/>
      <c r="G995" s="252"/>
    </row>
    <row r="996">
      <c r="A996" s="202"/>
      <c r="C996" s="74"/>
      <c r="D996" s="74"/>
      <c r="F996" s="251"/>
      <c r="G996" s="252"/>
    </row>
    <row r="997">
      <c r="A997" s="202"/>
      <c r="C997" s="74"/>
      <c r="D997" s="74"/>
      <c r="F997" s="251"/>
      <c r="G997" s="252"/>
    </row>
    <row r="998">
      <c r="A998" s="202"/>
      <c r="C998" s="74"/>
      <c r="D998" s="74"/>
      <c r="F998" s="251"/>
      <c r="G998" s="252"/>
    </row>
    <row r="999">
      <c r="A999" s="202"/>
      <c r="C999" s="74"/>
      <c r="D999" s="74"/>
      <c r="F999" s="251"/>
      <c r="G999" s="252"/>
    </row>
    <row r="1000">
      <c r="A1000" s="202"/>
      <c r="C1000" s="74"/>
      <c r="D1000" s="74"/>
      <c r="F1000" s="251"/>
      <c r="G1000" s="252"/>
    </row>
    <row r="1001">
      <c r="A1001" s="202"/>
      <c r="C1001" s="74"/>
      <c r="D1001" s="74"/>
      <c r="F1001" s="251"/>
      <c r="G1001" s="252"/>
    </row>
    <row r="1002">
      <c r="A1002" s="202"/>
      <c r="C1002" s="74"/>
      <c r="D1002" s="74"/>
      <c r="F1002" s="251"/>
      <c r="G1002" s="252"/>
    </row>
    <row r="1003">
      <c r="A1003" s="202"/>
      <c r="C1003" s="74"/>
      <c r="D1003" s="74"/>
      <c r="F1003" s="251"/>
      <c r="G1003" s="252"/>
    </row>
    <row r="1004">
      <c r="A1004" s="202"/>
      <c r="C1004" s="74"/>
      <c r="D1004" s="74"/>
      <c r="F1004" s="251"/>
      <c r="G1004" s="252"/>
    </row>
    <row r="1005">
      <c r="A1005" s="202"/>
      <c r="C1005" s="74"/>
      <c r="D1005" s="74"/>
      <c r="F1005" s="251"/>
      <c r="G1005" s="252"/>
    </row>
    <row r="1006">
      <c r="A1006" s="202"/>
      <c r="C1006" s="74"/>
      <c r="D1006" s="74"/>
      <c r="F1006" s="251"/>
      <c r="G1006" s="252"/>
    </row>
    <row r="1007">
      <c r="A1007" s="202"/>
      <c r="C1007" s="74"/>
      <c r="D1007" s="74"/>
      <c r="F1007" s="251"/>
      <c r="G1007" s="252"/>
    </row>
    <row r="1008">
      <c r="A1008" s="202"/>
      <c r="C1008" s="74"/>
      <c r="D1008" s="74"/>
      <c r="F1008" s="251"/>
      <c r="G1008" s="252"/>
    </row>
    <row r="1009">
      <c r="A1009" s="202"/>
      <c r="C1009" s="74"/>
      <c r="D1009" s="74"/>
      <c r="F1009" s="251"/>
      <c r="G1009" s="252"/>
    </row>
    <row r="1010">
      <c r="A1010" s="202"/>
      <c r="C1010" s="74"/>
      <c r="D1010" s="74"/>
      <c r="F1010" s="251"/>
      <c r="G1010" s="252"/>
    </row>
    <row r="1011">
      <c r="A1011" s="202"/>
      <c r="C1011" s="74"/>
      <c r="D1011" s="74"/>
      <c r="F1011" s="251"/>
      <c r="G1011" s="252"/>
    </row>
    <row r="1012">
      <c r="A1012" s="202"/>
      <c r="C1012" s="74"/>
      <c r="D1012" s="74"/>
      <c r="F1012" s="251"/>
      <c r="G1012" s="252"/>
    </row>
    <row r="1013">
      <c r="A1013" s="202"/>
      <c r="C1013" s="74"/>
      <c r="D1013" s="74"/>
      <c r="F1013" s="251"/>
      <c r="G1013" s="252"/>
    </row>
    <row r="1014">
      <c r="A1014" s="202"/>
      <c r="C1014" s="74"/>
      <c r="D1014" s="74"/>
      <c r="F1014" s="251"/>
      <c r="G1014" s="252"/>
    </row>
    <row r="1015">
      <c r="A1015" s="202"/>
      <c r="C1015" s="74"/>
      <c r="D1015" s="74"/>
      <c r="F1015" s="251"/>
      <c r="G1015" s="252"/>
    </row>
    <row r="1016">
      <c r="A1016" s="202"/>
      <c r="C1016" s="74"/>
      <c r="D1016" s="74"/>
      <c r="F1016" s="251"/>
      <c r="G1016" s="252"/>
    </row>
    <row r="1017">
      <c r="A1017" s="202"/>
      <c r="C1017" s="74"/>
      <c r="D1017" s="74"/>
      <c r="F1017" s="251"/>
      <c r="G1017" s="252"/>
    </row>
    <row r="1018">
      <c r="A1018" s="202"/>
      <c r="C1018" s="74"/>
      <c r="D1018" s="74"/>
      <c r="F1018" s="251"/>
      <c r="G1018" s="252"/>
    </row>
    <row r="1019">
      <c r="A1019" s="202"/>
      <c r="C1019" s="74"/>
      <c r="D1019" s="74"/>
      <c r="F1019" s="251"/>
      <c r="G1019" s="252"/>
    </row>
    <row r="1020">
      <c r="A1020" s="202"/>
      <c r="C1020" s="74"/>
      <c r="D1020" s="74"/>
      <c r="F1020" s="251"/>
      <c r="G1020" s="252"/>
    </row>
    <row r="1021">
      <c r="A1021" s="202"/>
      <c r="C1021" s="74"/>
      <c r="D1021" s="74"/>
      <c r="F1021" s="251"/>
      <c r="G1021" s="252"/>
    </row>
    <row r="1022">
      <c r="A1022" s="202"/>
      <c r="C1022" s="74"/>
      <c r="D1022" s="74"/>
      <c r="F1022" s="251"/>
      <c r="G1022" s="252"/>
    </row>
    <row r="1023">
      <c r="A1023" s="202"/>
      <c r="C1023" s="74"/>
      <c r="D1023" s="74"/>
      <c r="F1023" s="251"/>
      <c r="G1023" s="252"/>
    </row>
    <row r="1024">
      <c r="A1024" s="202"/>
      <c r="C1024" s="74"/>
      <c r="D1024" s="74"/>
      <c r="F1024" s="251"/>
      <c r="G1024" s="252"/>
    </row>
    <row r="1025">
      <c r="A1025" s="202"/>
      <c r="C1025" s="74"/>
      <c r="D1025" s="74"/>
      <c r="F1025" s="251"/>
      <c r="G1025" s="252"/>
    </row>
    <row r="1026">
      <c r="A1026" s="202"/>
      <c r="C1026" s="74"/>
      <c r="D1026" s="74"/>
      <c r="F1026" s="251"/>
      <c r="G1026" s="252"/>
    </row>
    <row r="1027">
      <c r="A1027" s="202"/>
      <c r="C1027" s="74"/>
      <c r="D1027" s="74"/>
      <c r="F1027" s="251"/>
      <c r="G1027" s="252"/>
    </row>
    <row r="1028">
      <c r="A1028" s="202"/>
      <c r="C1028" s="74"/>
      <c r="D1028" s="74"/>
      <c r="F1028" s="251"/>
      <c r="G1028" s="252"/>
    </row>
    <row r="1029">
      <c r="A1029" s="202"/>
      <c r="C1029" s="74"/>
      <c r="D1029" s="74"/>
      <c r="F1029" s="251"/>
      <c r="G1029" s="252"/>
    </row>
    <row r="1030">
      <c r="A1030" s="202"/>
      <c r="C1030" s="74"/>
      <c r="D1030" s="74"/>
      <c r="F1030" s="251"/>
      <c r="G1030" s="252"/>
    </row>
    <row r="1031">
      <c r="A1031" s="202"/>
      <c r="C1031" s="74"/>
      <c r="D1031" s="74"/>
      <c r="F1031" s="251"/>
      <c r="G1031" s="252"/>
    </row>
    <row r="1032">
      <c r="A1032" s="202"/>
      <c r="C1032" s="74"/>
      <c r="D1032" s="74"/>
      <c r="F1032" s="251"/>
      <c r="G1032" s="252"/>
    </row>
    <row r="1033">
      <c r="A1033" s="202"/>
      <c r="C1033" s="74"/>
      <c r="D1033" s="74"/>
      <c r="F1033" s="251"/>
      <c r="G1033" s="252"/>
    </row>
    <row r="1034">
      <c r="A1034" s="202"/>
      <c r="C1034" s="74"/>
      <c r="D1034" s="74"/>
      <c r="F1034" s="251"/>
      <c r="G1034" s="252"/>
    </row>
    <row r="1035">
      <c r="A1035" s="202"/>
      <c r="C1035" s="74"/>
      <c r="D1035" s="74"/>
      <c r="F1035" s="251"/>
      <c r="G1035" s="252"/>
    </row>
    <row r="1036">
      <c r="A1036" s="202"/>
      <c r="C1036" s="74"/>
      <c r="D1036" s="74"/>
      <c r="F1036" s="251"/>
      <c r="G1036" s="252"/>
    </row>
    <row r="1037">
      <c r="A1037" s="202"/>
      <c r="C1037" s="74"/>
      <c r="D1037" s="74"/>
      <c r="F1037" s="251"/>
      <c r="G1037" s="252"/>
    </row>
    <row r="1038">
      <c r="A1038" s="202"/>
      <c r="C1038" s="74"/>
      <c r="D1038" s="74"/>
      <c r="F1038" s="251"/>
      <c r="G1038" s="252"/>
    </row>
    <row r="1039">
      <c r="A1039" s="202"/>
      <c r="C1039" s="74"/>
      <c r="D1039" s="74"/>
      <c r="F1039" s="251"/>
      <c r="G1039" s="252"/>
    </row>
    <row r="1040">
      <c r="A1040" s="202"/>
      <c r="C1040" s="74"/>
      <c r="D1040" s="74"/>
      <c r="F1040" s="251"/>
      <c r="G1040" s="252"/>
    </row>
    <row r="1041">
      <c r="A1041" s="202"/>
      <c r="C1041" s="74"/>
      <c r="D1041" s="74"/>
      <c r="F1041" s="251"/>
      <c r="G1041" s="252"/>
    </row>
    <row r="1042">
      <c r="A1042" s="202"/>
      <c r="C1042" s="74"/>
      <c r="D1042" s="74"/>
      <c r="F1042" s="251"/>
      <c r="G1042" s="252"/>
    </row>
    <row r="1043">
      <c r="A1043" s="202"/>
      <c r="C1043" s="74"/>
      <c r="D1043" s="74"/>
      <c r="F1043" s="251"/>
      <c r="G1043" s="252"/>
    </row>
    <row r="1044">
      <c r="A1044" s="202"/>
      <c r="C1044" s="74"/>
      <c r="D1044" s="74"/>
      <c r="F1044" s="251"/>
      <c r="G1044" s="252"/>
    </row>
    <row r="1045">
      <c r="A1045" s="202"/>
      <c r="C1045" s="74"/>
      <c r="D1045" s="74"/>
      <c r="F1045" s="251"/>
      <c r="G1045" s="252"/>
    </row>
    <row r="1046">
      <c r="A1046" s="202"/>
      <c r="C1046" s="74"/>
      <c r="D1046" s="74"/>
      <c r="F1046" s="251"/>
      <c r="G1046" s="252"/>
    </row>
    <row r="1047">
      <c r="A1047" s="202"/>
      <c r="C1047" s="74"/>
      <c r="D1047" s="74"/>
      <c r="F1047" s="251"/>
      <c r="G1047" s="252"/>
    </row>
    <row r="1048">
      <c r="A1048" s="202"/>
      <c r="C1048" s="74"/>
      <c r="D1048" s="74"/>
      <c r="F1048" s="251"/>
      <c r="G1048" s="252"/>
    </row>
    <row r="1049">
      <c r="A1049" s="202"/>
      <c r="C1049" s="74"/>
      <c r="D1049" s="74"/>
      <c r="F1049" s="251"/>
      <c r="G1049" s="252"/>
    </row>
    <row r="1050">
      <c r="A1050" s="202"/>
      <c r="C1050" s="74"/>
      <c r="D1050" s="74"/>
      <c r="F1050" s="251"/>
      <c r="G1050" s="252"/>
    </row>
    <row r="1051">
      <c r="A1051" s="202"/>
      <c r="C1051" s="74"/>
      <c r="D1051" s="74"/>
      <c r="F1051" s="251"/>
      <c r="G1051" s="252"/>
    </row>
    <row r="1052">
      <c r="A1052" s="202"/>
      <c r="C1052" s="74"/>
      <c r="D1052" s="74"/>
      <c r="F1052" s="251"/>
      <c r="G1052" s="252"/>
    </row>
    <row r="1053">
      <c r="A1053" s="202"/>
      <c r="C1053" s="74"/>
      <c r="D1053" s="74"/>
      <c r="F1053" s="251"/>
      <c r="G1053" s="252"/>
    </row>
    <row r="1054">
      <c r="A1054" s="202"/>
      <c r="C1054" s="74"/>
      <c r="D1054" s="74"/>
      <c r="F1054" s="251"/>
      <c r="G1054" s="252"/>
    </row>
    <row r="1055">
      <c r="A1055" s="202"/>
      <c r="C1055" s="74"/>
      <c r="D1055" s="74"/>
      <c r="F1055" s="251"/>
      <c r="G1055" s="252"/>
    </row>
    <row r="1056">
      <c r="A1056" s="202"/>
      <c r="C1056" s="74"/>
      <c r="D1056" s="74"/>
      <c r="F1056" s="251"/>
      <c r="G1056" s="252"/>
    </row>
    <row r="1057">
      <c r="A1057" s="202"/>
      <c r="C1057" s="74"/>
      <c r="D1057" s="74"/>
      <c r="F1057" s="251"/>
      <c r="G1057" s="252"/>
    </row>
    <row r="1058">
      <c r="A1058" s="202"/>
      <c r="C1058" s="74"/>
      <c r="D1058" s="74"/>
      <c r="F1058" s="251"/>
      <c r="G1058" s="252"/>
    </row>
    <row r="1059">
      <c r="A1059" s="202"/>
      <c r="C1059" s="74"/>
      <c r="D1059" s="74"/>
      <c r="F1059" s="251"/>
      <c r="G1059" s="252"/>
    </row>
    <row r="1060">
      <c r="A1060" s="202"/>
      <c r="C1060" s="74"/>
      <c r="D1060" s="74"/>
      <c r="F1060" s="251"/>
      <c r="G1060" s="252"/>
    </row>
    <row r="1061">
      <c r="A1061" s="202"/>
      <c r="C1061" s="74"/>
      <c r="D1061" s="74"/>
      <c r="F1061" s="251"/>
      <c r="G1061" s="252"/>
    </row>
    <row r="1062">
      <c r="A1062" s="202"/>
      <c r="C1062" s="74"/>
      <c r="D1062" s="74"/>
      <c r="F1062" s="251"/>
      <c r="G1062" s="252"/>
    </row>
    <row r="1063">
      <c r="A1063" s="202"/>
      <c r="C1063" s="74"/>
      <c r="D1063" s="74"/>
      <c r="F1063" s="251"/>
      <c r="G1063" s="252"/>
    </row>
    <row r="1064">
      <c r="A1064" s="202"/>
      <c r="C1064" s="74"/>
      <c r="D1064" s="74"/>
      <c r="F1064" s="251"/>
      <c r="G1064" s="252"/>
    </row>
    <row r="1065">
      <c r="A1065" s="202"/>
      <c r="C1065" s="74"/>
      <c r="D1065" s="74"/>
      <c r="F1065" s="251"/>
      <c r="G1065" s="252"/>
    </row>
    <row r="1066">
      <c r="A1066" s="202"/>
      <c r="C1066" s="74"/>
      <c r="D1066" s="74"/>
      <c r="F1066" s="251"/>
      <c r="G1066" s="252"/>
    </row>
    <row r="1067">
      <c r="A1067" s="202"/>
      <c r="C1067" s="74"/>
      <c r="D1067" s="74"/>
      <c r="F1067" s="251"/>
      <c r="G1067" s="252"/>
    </row>
    <row r="1068">
      <c r="A1068" s="202"/>
      <c r="C1068" s="74"/>
      <c r="D1068" s="74"/>
      <c r="F1068" s="251"/>
      <c r="G1068" s="252"/>
    </row>
    <row r="1069">
      <c r="A1069" s="202"/>
      <c r="C1069" s="74"/>
      <c r="D1069" s="74"/>
      <c r="F1069" s="251"/>
      <c r="G1069" s="252"/>
    </row>
    <row r="1070">
      <c r="A1070" s="202"/>
      <c r="C1070" s="74"/>
      <c r="D1070" s="74"/>
      <c r="F1070" s="251"/>
      <c r="G1070" s="252"/>
    </row>
    <row r="1071">
      <c r="A1071" s="202"/>
      <c r="C1071" s="74"/>
      <c r="D1071" s="74"/>
      <c r="F1071" s="251"/>
      <c r="G1071" s="252"/>
    </row>
    <row r="1072">
      <c r="A1072" s="202"/>
      <c r="C1072" s="74"/>
      <c r="D1072" s="74"/>
      <c r="F1072" s="251"/>
      <c r="G1072" s="252"/>
    </row>
    <row r="1073">
      <c r="A1073" s="202"/>
      <c r="C1073" s="74"/>
      <c r="D1073" s="74"/>
      <c r="F1073" s="251"/>
      <c r="G1073" s="252"/>
    </row>
    <row r="1074">
      <c r="A1074" s="202"/>
      <c r="C1074" s="74"/>
      <c r="D1074" s="74"/>
      <c r="F1074" s="251"/>
      <c r="G1074" s="252"/>
    </row>
    <row r="1075">
      <c r="A1075" s="202"/>
      <c r="C1075" s="74"/>
      <c r="D1075" s="74"/>
      <c r="F1075" s="251"/>
      <c r="G1075" s="252"/>
    </row>
    <row r="1076">
      <c r="A1076" s="202"/>
      <c r="C1076" s="74"/>
      <c r="D1076" s="74"/>
      <c r="F1076" s="251"/>
      <c r="G1076" s="252"/>
    </row>
    <row r="1077">
      <c r="A1077" s="202"/>
      <c r="C1077" s="74"/>
      <c r="D1077" s="74"/>
      <c r="F1077" s="251"/>
      <c r="G1077" s="252"/>
    </row>
    <row r="1078">
      <c r="A1078" s="202"/>
      <c r="C1078" s="74"/>
      <c r="D1078" s="74"/>
      <c r="F1078" s="251"/>
      <c r="G1078" s="252"/>
    </row>
    <row r="1079">
      <c r="A1079" s="202"/>
      <c r="C1079" s="74"/>
      <c r="D1079" s="74"/>
      <c r="F1079" s="251"/>
      <c r="G1079" s="252"/>
    </row>
    <row r="1080">
      <c r="A1080" s="202"/>
      <c r="C1080" s="74"/>
      <c r="D1080" s="74"/>
      <c r="F1080" s="251"/>
      <c r="G1080" s="252"/>
    </row>
    <row r="1081">
      <c r="A1081" s="202"/>
      <c r="C1081" s="74"/>
      <c r="D1081" s="74"/>
      <c r="F1081" s="251"/>
      <c r="G1081" s="252"/>
    </row>
    <row r="1082">
      <c r="A1082" s="202"/>
      <c r="C1082" s="74"/>
      <c r="D1082" s="74"/>
      <c r="F1082" s="251"/>
      <c r="G1082" s="252"/>
    </row>
    <row r="1083">
      <c r="A1083" s="202"/>
      <c r="C1083" s="74"/>
      <c r="D1083" s="74"/>
      <c r="F1083" s="251"/>
      <c r="G1083" s="252"/>
    </row>
    <row r="1084">
      <c r="A1084" s="202"/>
      <c r="C1084" s="74"/>
      <c r="D1084" s="74"/>
      <c r="F1084" s="251"/>
      <c r="G1084" s="252"/>
    </row>
    <row r="1085">
      <c r="A1085" s="202"/>
      <c r="C1085" s="74"/>
      <c r="D1085" s="74"/>
      <c r="F1085" s="251"/>
      <c r="G1085" s="252"/>
    </row>
    <row r="1086">
      <c r="A1086" s="202"/>
      <c r="C1086" s="74"/>
      <c r="D1086" s="74"/>
      <c r="F1086" s="251"/>
      <c r="G1086" s="252"/>
    </row>
    <row r="1087">
      <c r="A1087" s="202"/>
      <c r="C1087" s="74"/>
      <c r="D1087" s="74"/>
      <c r="F1087" s="251"/>
      <c r="G1087" s="252"/>
    </row>
    <row r="1088">
      <c r="A1088" s="202"/>
      <c r="C1088" s="74"/>
      <c r="D1088" s="74"/>
      <c r="F1088" s="251"/>
      <c r="G1088" s="252"/>
    </row>
    <row r="1089">
      <c r="A1089" s="202"/>
      <c r="C1089" s="74"/>
      <c r="D1089" s="74"/>
      <c r="F1089" s="251"/>
      <c r="G1089" s="252"/>
    </row>
    <row r="1090">
      <c r="A1090" s="202"/>
      <c r="C1090" s="74"/>
      <c r="D1090" s="74"/>
      <c r="F1090" s="251"/>
      <c r="G1090" s="252"/>
    </row>
    <row r="1091">
      <c r="A1091" s="202"/>
      <c r="C1091" s="74"/>
      <c r="D1091" s="74"/>
      <c r="F1091" s="251"/>
      <c r="G1091" s="252"/>
    </row>
    <row r="1092">
      <c r="A1092" s="202"/>
      <c r="C1092" s="74"/>
      <c r="D1092" s="74"/>
      <c r="F1092" s="251"/>
      <c r="G1092" s="252"/>
    </row>
    <row r="1093">
      <c r="A1093" s="202"/>
      <c r="C1093" s="74"/>
      <c r="D1093" s="74"/>
      <c r="F1093" s="251"/>
      <c r="G1093" s="252"/>
    </row>
    <row r="1094">
      <c r="A1094" s="202"/>
      <c r="C1094" s="74"/>
      <c r="D1094" s="74"/>
      <c r="F1094" s="251"/>
      <c r="G1094" s="252"/>
    </row>
    <row r="1095">
      <c r="A1095" s="202"/>
      <c r="C1095" s="74"/>
      <c r="D1095" s="74"/>
      <c r="F1095" s="251"/>
      <c r="G1095" s="252"/>
    </row>
    <row r="1096">
      <c r="A1096" s="202"/>
      <c r="C1096" s="74"/>
      <c r="D1096" s="74"/>
      <c r="F1096" s="251"/>
      <c r="G1096" s="252"/>
    </row>
    <row r="1097">
      <c r="A1097" s="202"/>
      <c r="C1097" s="74"/>
      <c r="D1097" s="74"/>
      <c r="F1097" s="251"/>
      <c r="G1097" s="252"/>
    </row>
    <row r="1098">
      <c r="A1098" s="202"/>
      <c r="C1098" s="74"/>
      <c r="D1098" s="74"/>
      <c r="F1098" s="251"/>
      <c r="G1098" s="252"/>
    </row>
    <row r="1099">
      <c r="A1099" s="202"/>
      <c r="C1099" s="74"/>
      <c r="D1099" s="74"/>
      <c r="F1099" s="251"/>
      <c r="G1099" s="252"/>
    </row>
    <row r="1100">
      <c r="A1100" s="202"/>
      <c r="C1100" s="74"/>
      <c r="D1100" s="74"/>
      <c r="F1100" s="251"/>
      <c r="G1100" s="252"/>
    </row>
    <row r="1101">
      <c r="A1101" s="202"/>
      <c r="C1101" s="74"/>
      <c r="D1101" s="74"/>
      <c r="F1101" s="251"/>
      <c r="G1101" s="252"/>
    </row>
    <row r="1102">
      <c r="A1102" s="202"/>
      <c r="C1102" s="74"/>
      <c r="D1102" s="74"/>
      <c r="F1102" s="251"/>
      <c r="G1102" s="252"/>
    </row>
  </sheetData>
  <autoFilter ref="$A$1:$H$119"/>
  <hyperlinks>
    <hyperlink r:id="rId2" ref="A1"/>
    <hyperlink r:id="rId3" ref="F2"/>
    <hyperlink r:id="rId4" ref="F3"/>
    <hyperlink r:id="rId5" ref="F4"/>
    <hyperlink r:id="rId6" ref="F5"/>
    <hyperlink r:id="rId7" ref="F6"/>
    <hyperlink r:id="rId8" ref="F7"/>
    <hyperlink r:id="rId9" ref="F8"/>
    <hyperlink r:id="rId10" ref="F9"/>
    <hyperlink r:id="rId11" ref="F10"/>
    <hyperlink r:id="rId12" ref="F11"/>
    <hyperlink r:id="rId13" ref="F12"/>
    <hyperlink r:id="rId14" ref="F13"/>
    <hyperlink r:id="rId15" ref="F14"/>
    <hyperlink r:id="rId16" ref="F15"/>
    <hyperlink r:id="rId17" ref="F16"/>
    <hyperlink r:id="rId18" ref="F17"/>
    <hyperlink r:id="rId19" ref="F18"/>
    <hyperlink r:id="rId20" ref="F19"/>
    <hyperlink r:id="rId21" ref="F20"/>
    <hyperlink r:id="rId22" ref="F21"/>
    <hyperlink r:id="rId23" ref="F22"/>
    <hyperlink r:id="rId24" ref="F23"/>
    <hyperlink r:id="rId25" ref="F24"/>
    <hyperlink r:id="rId26" ref="F25"/>
    <hyperlink r:id="rId27" ref="F26"/>
    <hyperlink r:id="rId28" ref="F27"/>
    <hyperlink r:id="rId29" ref="F28"/>
    <hyperlink r:id="rId30" ref="F29"/>
    <hyperlink r:id="rId31" ref="F30"/>
    <hyperlink r:id="rId32" ref="F31"/>
    <hyperlink r:id="rId33" ref="F32"/>
    <hyperlink r:id="rId34" ref="F33"/>
    <hyperlink r:id="rId35" ref="F34"/>
    <hyperlink r:id="rId36" ref="F35"/>
    <hyperlink r:id="rId37" ref="F36"/>
    <hyperlink r:id="rId38" ref="F37"/>
    <hyperlink r:id="rId39" ref="F38"/>
    <hyperlink r:id="rId40" ref="F39"/>
    <hyperlink r:id="rId41" ref="F40"/>
    <hyperlink r:id="rId42" ref="F41"/>
    <hyperlink r:id="rId43" ref="F42"/>
    <hyperlink r:id="rId44" ref="F43"/>
    <hyperlink r:id="rId45" ref="F44"/>
    <hyperlink r:id="rId46" ref="F45"/>
    <hyperlink r:id="rId47" ref="F46"/>
    <hyperlink r:id="rId48" ref="F47"/>
    <hyperlink r:id="rId49" ref="F48"/>
    <hyperlink r:id="rId50" ref="F49"/>
    <hyperlink r:id="rId51" ref="F50"/>
    <hyperlink r:id="rId52" ref="F51"/>
    <hyperlink r:id="rId53" ref="F52"/>
    <hyperlink r:id="rId54" ref="F53"/>
    <hyperlink r:id="rId55" ref="F54"/>
    <hyperlink r:id="rId56" ref="F55"/>
    <hyperlink r:id="rId57" ref="F56"/>
    <hyperlink r:id="rId58" ref="F57"/>
    <hyperlink r:id="rId59" ref="F58"/>
    <hyperlink r:id="rId60" ref="F59"/>
    <hyperlink r:id="rId61" ref="F60"/>
    <hyperlink r:id="rId62" ref="F61"/>
    <hyperlink r:id="rId63" ref="F62"/>
    <hyperlink r:id="rId64" ref="F63"/>
    <hyperlink r:id="rId65" ref="F64"/>
    <hyperlink r:id="rId66" ref="F65"/>
    <hyperlink r:id="rId67" ref="F66"/>
    <hyperlink r:id="rId68" ref="F67"/>
    <hyperlink r:id="rId69" ref="F68"/>
    <hyperlink r:id="rId70" ref="F69"/>
    <hyperlink r:id="rId71" ref="F70"/>
    <hyperlink r:id="rId72" ref="F71"/>
    <hyperlink r:id="rId73" ref="F72"/>
    <hyperlink r:id="rId74" ref="F73"/>
    <hyperlink r:id="rId75" ref="F74"/>
    <hyperlink r:id="rId76" ref="F75"/>
    <hyperlink r:id="rId77" ref="F76"/>
    <hyperlink r:id="rId78" ref="F77"/>
    <hyperlink r:id="rId79" ref="F78"/>
  </hyperlinks>
  <drawing r:id="rId80"/>
  <legacyDrawing r:id="rId8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8.63"/>
    <col customWidth="1" min="2" max="2" width="34.63"/>
    <col customWidth="1" min="3" max="3" width="43.5"/>
    <col customWidth="1" min="4" max="4" width="17.63"/>
    <col customWidth="1" min="5" max="5" width="38.75"/>
    <col customWidth="1" min="6" max="6" width="30.25"/>
    <col customWidth="1" min="7" max="7" width="16.63"/>
    <col customWidth="1" min="8" max="8" width="25.25"/>
    <col customWidth="1" min="10" max="10" width="30.13"/>
    <col customWidth="1" min="11" max="11" width="29.5"/>
  </cols>
  <sheetData>
    <row r="1" ht="13.5" customHeight="1">
      <c r="A1" s="133" t="s">
        <v>1118</v>
      </c>
      <c r="B1" s="256" t="s">
        <v>1782</v>
      </c>
      <c r="C1" s="133" t="s">
        <v>1783</v>
      </c>
      <c r="D1" s="168" t="s">
        <v>340</v>
      </c>
      <c r="E1" s="257" t="s">
        <v>1784</v>
      </c>
      <c r="F1" s="207" t="s">
        <v>296</v>
      </c>
      <c r="G1" s="168" t="s">
        <v>1785</v>
      </c>
      <c r="H1" s="257" t="s">
        <v>1786</v>
      </c>
      <c r="I1" s="168" t="s">
        <v>1787</v>
      </c>
      <c r="J1" s="257" t="s">
        <v>1788</v>
      </c>
      <c r="K1" s="257" t="s">
        <v>1789</v>
      </c>
      <c r="O1" s="54"/>
      <c r="P1" s="54"/>
    </row>
    <row r="2" ht="13.5" customHeight="1">
      <c r="A2" s="49" t="s">
        <v>984</v>
      </c>
      <c r="B2" s="258" t="s">
        <v>988</v>
      </c>
      <c r="C2" s="258" t="s">
        <v>1790</v>
      </c>
      <c r="D2" s="259"/>
      <c r="E2" s="5" t="s">
        <v>247</v>
      </c>
      <c r="F2" s="260" t="s">
        <v>1588</v>
      </c>
      <c r="G2" s="261"/>
      <c r="H2" s="101" t="s">
        <v>1791</v>
      </c>
      <c r="I2" s="259"/>
      <c r="J2" s="259" t="s">
        <v>1586</v>
      </c>
      <c r="K2" s="259"/>
      <c r="O2" s="54"/>
      <c r="P2" s="54"/>
    </row>
    <row r="3" ht="13.5" customHeight="1">
      <c r="A3" s="258"/>
      <c r="B3" s="258" t="s">
        <v>988</v>
      </c>
      <c r="C3" s="258" t="s">
        <v>1790</v>
      </c>
      <c r="D3" s="259"/>
      <c r="E3" s="259" t="s">
        <v>1792</v>
      </c>
      <c r="F3" s="260" t="s">
        <v>1793</v>
      </c>
      <c r="G3" s="262" t="s">
        <v>1794</v>
      </c>
      <c r="H3" s="101" t="s">
        <v>1204</v>
      </c>
      <c r="I3" s="259"/>
      <c r="J3" s="259"/>
      <c r="K3" s="259"/>
      <c r="O3" s="54"/>
      <c r="P3" s="54"/>
    </row>
    <row r="4" ht="13.5" customHeight="1">
      <c r="A4" s="258"/>
      <c r="B4" s="258" t="s">
        <v>988</v>
      </c>
      <c r="C4" s="258" t="s">
        <v>1790</v>
      </c>
      <c r="D4" s="259"/>
      <c r="E4" s="259" t="s">
        <v>1795</v>
      </c>
      <c r="F4" s="263" t="s">
        <v>1796</v>
      </c>
      <c r="G4" s="262" t="s">
        <v>1797</v>
      </c>
      <c r="H4" s="101" t="s">
        <v>1204</v>
      </c>
      <c r="I4" s="259"/>
      <c r="J4" s="259"/>
      <c r="K4" s="259"/>
      <c r="O4" s="54"/>
      <c r="P4" s="54"/>
    </row>
    <row r="5" ht="13.5" customHeight="1">
      <c r="A5" s="258"/>
      <c r="B5" s="258" t="s">
        <v>988</v>
      </c>
      <c r="C5" s="258" t="s">
        <v>1798</v>
      </c>
      <c r="D5" s="259"/>
      <c r="E5" s="5" t="s">
        <v>247</v>
      </c>
      <c r="F5" s="263" t="s">
        <v>1588</v>
      </c>
      <c r="G5" s="261"/>
      <c r="H5" s="101" t="s">
        <v>1791</v>
      </c>
      <c r="I5" s="259"/>
      <c r="J5" s="259" t="s">
        <v>1586</v>
      </c>
      <c r="K5" s="259"/>
      <c r="O5" s="54"/>
      <c r="P5" s="54"/>
    </row>
    <row r="6" ht="13.5" customHeight="1">
      <c r="A6" s="258"/>
      <c r="B6" s="258" t="s">
        <v>988</v>
      </c>
      <c r="C6" s="258" t="s">
        <v>1798</v>
      </c>
      <c r="D6" s="259"/>
      <c r="E6" s="259" t="s">
        <v>1799</v>
      </c>
      <c r="F6" s="263" t="s">
        <v>1268</v>
      </c>
      <c r="G6" s="262" t="s">
        <v>1800</v>
      </c>
      <c r="H6" s="101" t="s">
        <v>1801</v>
      </c>
      <c r="I6" s="259"/>
      <c r="J6" s="259"/>
      <c r="K6" s="259"/>
    </row>
    <row r="7" ht="13.5" customHeight="1">
      <c r="A7" s="258"/>
      <c r="B7" s="258" t="s">
        <v>988</v>
      </c>
      <c r="C7" s="258" t="s">
        <v>1802</v>
      </c>
      <c r="D7" s="259"/>
      <c r="E7" s="259" t="s">
        <v>1792</v>
      </c>
      <c r="F7" s="264" t="s">
        <v>1793</v>
      </c>
      <c r="G7" s="262" t="s">
        <v>1794</v>
      </c>
      <c r="H7" s="101" t="s">
        <v>1204</v>
      </c>
      <c r="I7" s="259"/>
      <c r="J7" s="259"/>
      <c r="K7" s="259"/>
    </row>
    <row r="8" ht="13.5" customHeight="1">
      <c r="A8" s="258"/>
      <c r="B8" s="258" t="s">
        <v>988</v>
      </c>
      <c r="C8" s="258" t="s">
        <v>1802</v>
      </c>
      <c r="D8" s="259"/>
      <c r="E8" s="259" t="s">
        <v>1799</v>
      </c>
      <c r="F8" s="263" t="s">
        <v>1268</v>
      </c>
      <c r="G8" s="262" t="s">
        <v>1800</v>
      </c>
      <c r="H8" s="101" t="s">
        <v>1801</v>
      </c>
      <c r="I8" s="259"/>
      <c r="J8" s="259"/>
      <c r="K8" s="259"/>
    </row>
    <row r="9" ht="13.5" customHeight="1">
      <c r="A9" s="258"/>
      <c r="B9" s="258" t="s">
        <v>988</v>
      </c>
      <c r="C9" s="258" t="s">
        <v>1803</v>
      </c>
      <c r="D9" s="259"/>
      <c r="E9" s="5" t="s">
        <v>247</v>
      </c>
      <c r="F9" s="263" t="s">
        <v>1588</v>
      </c>
      <c r="G9" s="261"/>
      <c r="H9" s="101" t="s">
        <v>1791</v>
      </c>
      <c r="I9" s="259"/>
      <c r="J9" s="259" t="s">
        <v>1586</v>
      </c>
      <c r="K9" s="259"/>
    </row>
    <row r="10" ht="13.5" customHeight="1">
      <c r="A10" s="258"/>
      <c r="B10" s="258" t="s">
        <v>988</v>
      </c>
      <c r="C10" s="258" t="s">
        <v>1803</v>
      </c>
      <c r="D10" s="259"/>
      <c r="E10" s="259" t="s">
        <v>1792</v>
      </c>
      <c r="F10" s="263" t="s">
        <v>1793</v>
      </c>
      <c r="G10" s="262" t="s">
        <v>1794</v>
      </c>
      <c r="H10" s="101" t="s">
        <v>1204</v>
      </c>
      <c r="I10" s="259"/>
      <c r="J10" s="259"/>
      <c r="K10" s="259"/>
    </row>
    <row r="11" ht="13.5" customHeight="1">
      <c r="A11" s="258"/>
      <c r="B11" s="258" t="s">
        <v>1804</v>
      </c>
      <c r="C11" s="258" t="s">
        <v>1805</v>
      </c>
      <c r="D11" s="259"/>
      <c r="E11" s="259" t="s">
        <v>1806</v>
      </c>
      <c r="F11" s="263" t="s">
        <v>1807</v>
      </c>
      <c r="G11" s="262" t="s">
        <v>1808</v>
      </c>
      <c r="H11" s="101" t="s">
        <v>1801</v>
      </c>
      <c r="I11" s="259"/>
      <c r="J11" s="259"/>
      <c r="K11" s="259"/>
    </row>
    <row r="12" ht="13.5" customHeight="1">
      <c r="A12" s="258"/>
      <c r="B12" s="258" t="s">
        <v>1804</v>
      </c>
      <c r="C12" s="258" t="s">
        <v>1805</v>
      </c>
      <c r="D12" s="259"/>
      <c r="E12" s="5" t="s">
        <v>247</v>
      </c>
      <c r="F12" s="263" t="s">
        <v>1809</v>
      </c>
      <c r="G12" s="262" t="s">
        <v>1810</v>
      </c>
      <c r="H12" s="101" t="s">
        <v>1204</v>
      </c>
      <c r="I12" s="259"/>
      <c r="J12" s="259" t="s">
        <v>1811</v>
      </c>
      <c r="K12" s="259"/>
    </row>
    <row r="13" ht="13.5" customHeight="1">
      <c r="A13" s="258"/>
      <c r="B13" s="258" t="s">
        <v>1804</v>
      </c>
      <c r="C13" s="258" t="s">
        <v>1812</v>
      </c>
      <c r="D13" s="259"/>
      <c r="E13" s="259" t="s">
        <v>1792</v>
      </c>
      <c r="F13" s="263" t="s">
        <v>1793</v>
      </c>
      <c r="G13" s="262" t="s">
        <v>1794</v>
      </c>
      <c r="H13" s="101" t="s">
        <v>1204</v>
      </c>
      <c r="I13" s="259"/>
      <c r="J13" s="259"/>
      <c r="K13" s="259"/>
    </row>
    <row r="14" ht="13.5" customHeight="1">
      <c r="A14" s="258"/>
      <c r="B14" s="258" t="s">
        <v>1804</v>
      </c>
      <c r="C14" s="258" t="s">
        <v>1812</v>
      </c>
      <c r="D14" s="259"/>
      <c r="E14" s="259" t="s">
        <v>1813</v>
      </c>
      <c r="F14" s="263" t="s">
        <v>1814</v>
      </c>
      <c r="G14" s="262" t="s">
        <v>1815</v>
      </c>
      <c r="H14" s="101" t="s">
        <v>1801</v>
      </c>
      <c r="I14" s="259"/>
      <c r="J14" s="259"/>
      <c r="K14" s="259"/>
    </row>
    <row r="15" ht="13.5" customHeight="1">
      <c r="A15" s="258"/>
      <c r="B15" s="258" t="s">
        <v>1816</v>
      </c>
      <c r="C15" s="258" t="s">
        <v>1817</v>
      </c>
      <c r="D15" s="259"/>
      <c r="E15" s="259" t="s">
        <v>1818</v>
      </c>
      <c r="F15" s="263" t="s">
        <v>1819</v>
      </c>
      <c r="G15" s="261"/>
      <c r="H15" s="101" t="s">
        <v>1204</v>
      </c>
      <c r="I15" s="259"/>
      <c r="J15" s="259"/>
      <c r="K15" s="259"/>
    </row>
    <row r="16" ht="13.5" customHeight="1">
      <c r="A16" s="258"/>
      <c r="B16" s="258" t="s">
        <v>1816</v>
      </c>
      <c r="C16" s="258" t="s">
        <v>1817</v>
      </c>
      <c r="D16" s="259"/>
      <c r="E16" s="259" t="s">
        <v>1792</v>
      </c>
      <c r="F16" s="263" t="s">
        <v>1793</v>
      </c>
      <c r="G16" s="262" t="s">
        <v>1794</v>
      </c>
      <c r="H16" s="101" t="s">
        <v>1204</v>
      </c>
      <c r="I16" s="259"/>
      <c r="J16" s="259"/>
      <c r="K16" s="259"/>
    </row>
    <row r="17" ht="13.5" customHeight="1">
      <c r="A17" s="258"/>
      <c r="B17" s="258" t="s">
        <v>1816</v>
      </c>
      <c r="C17" s="258" t="s">
        <v>1820</v>
      </c>
      <c r="D17" s="259"/>
      <c r="E17" s="259" t="s">
        <v>1799</v>
      </c>
      <c r="F17" s="263" t="s">
        <v>1268</v>
      </c>
      <c r="G17" s="262" t="s">
        <v>1800</v>
      </c>
      <c r="H17" s="101" t="s">
        <v>1801</v>
      </c>
      <c r="I17" s="259"/>
      <c r="J17" s="259"/>
      <c r="K17" s="259"/>
    </row>
    <row r="18" ht="13.5" customHeight="1">
      <c r="A18" s="258"/>
      <c r="B18" s="258" t="s">
        <v>1816</v>
      </c>
      <c r="C18" s="258" t="s">
        <v>1820</v>
      </c>
      <c r="D18" s="259"/>
      <c r="E18" s="259" t="s">
        <v>1792</v>
      </c>
      <c r="F18" s="263" t="s">
        <v>1793</v>
      </c>
      <c r="G18" s="262" t="s">
        <v>1794</v>
      </c>
      <c r="H18" s="101" t="s">
        <v>1204</v>
      </c>
      <c r="I18" s="259"/>
      <c r="J18" s="259"/>
      <c r="K18" s="259"/>
    </row>
    <row r="19" ht="13.5" customHeight="1">
      <c r="A19" s="258"/>
      <c r="B19" s="258" t="s">
        <v>1816</v>
      </c>
      <c r="C19" s="258" t="s">
        <v>1821</v>
      </c>
      <c r="D19" s="259"/>
      <c r="E19" s="259" t="s">
        <v>1822</v>
      </c>
      <c r="F19" s="263" t="s">
        <v>1823</v>
      </c>
      <c r="G19" s="261"/>
      <c r="H19" s="101" t="s">
        <v>1204</v>
      </c>
      <c r="I19" s="259"/>
      <c r="J19" s="259"/>
      <c r="K19" s="259"/>
    </row>
    <row r="20" ht="13.5" customHeight="1">
      <c r="A20" s="258"/>
      <c r="B20" s="258" t="s">
        <v>1816</v>
      </c>
      <c r="C20" s="258" t="s">
        <v>1821</v>
      </c>
      <c r="D20" s="259"/>
      <c r="E20" s="259" t="s">
        <v>1792</v>
      </c>
      <c r="F20" s="263" t="s">
        <v>1793</v>
      </c>
      <c r="G20" s="262" t="s">
        <v>1794</v>
      </c>
      <c r="H20" s="101" t="s">
        <v>1204</v>
      </c>
      <c r="I20" s="259"/>
      <c r="J20" s="259"/>
      <c r="K20" s="259"/>
    </row>
    <row r="21" ht="13.5" customHeight="1">
      <c r="A21" s="258"/>
      <c r="B21" s="258" t="s">
        <v>1824</v>
      </c>
      <c r="C21" s="258" t="s">
        <v>1230</v>
      </c>
      <c r="D21" s="259"/>
      <c r="E21" s="259" t="s">
        <v>1825</v>
      </c>
      <c r="F21" s="263" t="s">
        <v>1826</v>
      </c>
      <c r="G21" s="261"/>
      <c r="H21" s="101" t="s">
        <v>1204</v>
      </c>
      <c r="I21" s="259"/>
      <c r="J21" s="259"/>
      <c r="K21" s="259"/>
    </row>
    <row r="22" ht="13.5" customHeight="1">
      <c r="A22" s="258"/>
      <c r="B22" s="258" t="s">
        <v>1824</v>
      </c>
      <c r="C22" s="258" t="s">
        <v>1230</v>
      </c>
      <c r="D22" s="259"/>
      <c r="E22" s="5" t="s">
        <v>247</v>
      </c>
      <c r="F22" s="263" t="s">
        <v>1827</v>
      </c>
      <c r="G22" s="262" t="s">
        <v>1828</v>
      </c>
      <c r="H22" s="101" t="s">
        <v>1204</v>
      </c>
      <c r="I22" s="259"/>
      <c r="J22" s="259" t="s">
        <v>1829</v>
      </c>
      <c r="K22" s="259"/>
    </row>
    <row r="23" ht="13.5" customHeight="1">
      <c r="A23" s="258"/>
      <c r="B23" s="258" t="s">
        <v>1824</v>
      </c>
      <c r="C23" s="258" t="s">
        <v>1830</v>
      </c>
      <c r="D23" s="259"/>
      <c r="E23" s="259" t="s">
        <v>1831</v>
      </c>
      <c r="F23" s="263" t="s">
        <v>1207</v>
      </c>
      <c r="G23" s="261"/>
      <c r="H23" s="101" t="s">
        <v>1204</v>
      </c>
      <c r="I23" s="259"/>
      <c r="J23" s="259"/>
      <c r="K23" s="259"/>
    </row>
    <row r="24" ht="13.5" customHeight="1">
      <c r="A24" s="258"/>
      <c r="B24" s="258" t="s">
        <v>1824</v>
      </c>
      <c r="C24" s="258" t="s">
        <v>1830</v>
      </c>
      <c r="D24" s="259"/>
      <c r="E24" s="259" t="s">
        <v>1792</v>
      </c>
      <c r="F24" s="263" t="s">
        <v>1793</v>
      </c>
      <c r="G24" s="262" t="s">
        <v>1794</v>
      </c>
      <c r="H24" s="101" t="s">
        <v>1204</v>
      </c>
      <c r="I24" s="259"/>
      <c r="J24" s="259"/>
      <c r="K24" s="259"/>
    </row>
    <row r="25" ht="13.5" customHeight="1">
      <c r="A25" s="258"/>
      <c r="B25" s="258" t="s">
        <v>1832</v>
      </c>
      <c r="C25" s="258" t="s">
        <v>1833</v>
      </c>
      <c r="D25" s="259"/>
      <c r="E25" s="259" t="s">
        <v>1795</v>
      </c>
      <c r="F25" s="263" t="s">
        <v>1796</v>
      </c>
      <c r="G25" s="262" t="s">
        <v>1797</v>
      </c>
      <c r="H25" s="101" t="s">
        <v>1204</v>
      </c>
      <c r="I25" s="259"/>
      <c r="J25" s="259"/>
      <c r="K25" s="259"/>
    </row>
    <row r="26" ht="13.5" customHeight="1">
      <c r="A26" s="258"/>
      <c r="B26" s="258" t="s">
        <v>1832</v>
      </c>
      <c r="C26" s="258" t="s">
        <v>1833</v>
      </c>
      <c r="D26" s="259"/>
      <c r="E26" s="259" t="s">
        <v>1792</v>
      </c>
      <c r="F26" s="263" t="s">
        <v>1793</v>
      </c>
      <c r="G26" s="262" t="s">
        <v>1794</v>
      </c>
      <c r="H26" s="101" t="s">
        <v>1204</v>
      </c>
      <c r="I26" s="259"/>
      <c r="J26" s="259"/>
      <c r="K26" s="259"/>
    </row>
    <row r="27">
      <c r="A27" s="49"/>
      <c r="B27" s="258" t="s">
        <v>1832</v>
      </c>
      <c r="C27" s="258" t="s">
        <v>1834</v>
      </c>
      <c r="D27" s="259"/>
      <c r="E27" s="259" t="s">
        <v>1795</v>
      </c>
      <c r="F27" s="263" t="s">
        <v>1796</v>
      </c>
      <c r="G27" s="262" t="s">
        <v>1797</v>
      </c>
      <c r="H27" s="101" t="s">
        <v>1204</v>
      </c>
      <c r="I27" s="259"/>
      <c r="J27" s="259"/>
      <c r="K27" s="51"/>
    </row>
    <row r="28">
      <c r="A28" s="49" t="s">
        <v>1835</v>
      </c>
      <c r="B28" s="258" t="s">
        <v>988</v>
      </c>
      <c r="C28" s="258" t="s">
        <v>1836</v>
      </c>
      <c r="D28" s="259"/>
      <c r="E28" s="5" t="s">
        <v>247</v>
      </c>
      <c r="F28" s="263" t="s">
        <v>1588</v>
      </c>
      <c r="G28" s="261"/>
      <c r="H28" s="101" t="s">
        <v>1791</v>
      </c>
      <c r="I28" s="259"/>
      <c r="J28" s="259" t="s">
        <v>1586</v>
      </c>
      <c r="K28" s="259"/>
    </row>
    <row r="29">
      <c r="A29" s="51"/>
      <c r="B29" s="258" t="s">
        <v>988</v>
      </c>
      <c r="C29" s="258" t="s">
        <v>1836</v>
      </c>
      <c r="D29" s="259"/>
      <c r="E29" s="259" t="s">
        <v>1792</v>
      </c>
      <c r="F29" s="263" t="s">
        <v>1793</v>
      </c>
      <c r="G29" s="262" t="s">
        <v>1794</v>
      </c>
      <c r="H29" s="101" t="s">
        <v>1204</v>
      </c>
      <c r="I29" s="259"/>
      <c r="J29" s="259"/>
      <c r="K29" s="259"/>
    </row>
    <row r="30">
      <c r="A30" s="51"/>
      <c r="B30" s="258" t="s">
        <v>988</v>
      </c>
      <c r="C30" s="258" t="s">
        <v>1836</v>
      </c>
      <c r="D30" s="259"/>
      <c r="E30" s="259" t="s">
        <v>1795</v>
      </c>
      <c r="F30" s="263" t="s">
        <v>1796</v>
      </c>
      <c r="G30" s="262" t="s">
        <v>1797</v>
      </c>
      <c r="H30" s="101" t="s">
        <v>1204</v>
      </c>
      <c r="I30" s="259"/>
      <c r="J30" s="259"/>
      <c r="K30" s="259"/>
    </row>
    <row r="31">
      <c r="A31" s="51"/>
      <c r="B31" s="258" t="s">
        <v>988</v>
      </c>
      <c r="C31" s="258" t="s">
        <v>1837</v>
      </c>
      <c r="D31" s="259"/>
      <c r="E31" s="259" t="s">
        <v>1792</v>
      </c>
      <c r="F31" s="263" t="s">
        <v>1793</v>
      </c>
      <c r="G31" s="262" t="s">
        <v>1794</v>
      </c>
      <c r="H31" s="101" t="s">
        <v>1204</v>
      </c>
      <c r="I31" s="259"/>
      <c r="J31" s="259"/>
      <c r="K31" s="259"/>
    </row>
    <row r="32">
      <c r="A32" s="51"/>
      <c r="B32" s="258" t="s">
        <v>988</v>
      </c>
      <c r="C32" s="258" t="s">
        <v>1837</v>
      </c>
      <c r="D32" s="259"/>
      <c r="E32" s="259" t="s">
        <v>1799</v>
      </c>
      <c r="F32" s="263" t="s">
        <v>1268</v>
      </c>
      <c r="G32" s="262" t="s">
        <v>1800</v>
      </c>
      <c r="H32" s="101" t="s">
        <v>1801</v>
      </c>
      <c r="I32" s="259"/>
      <c r="J32" s="259"/>
      <c r="K32" s="259"/>
    </row>
    <row r="33">
      <c r="A33" s="51"/>
      <c r="B33" s="258" t="s">
        <v>988</v>
      </c>
      <c r="C33" s="258" t="s">
        <v>1837</v>
      </c>
      <c r="D33" s="259"/>
      <c r="E33" s="259" t="s">
        <v>1813</v>
      </c>
      <c r="F33" s="263" t="s">
        <v>1814</v>
      </c>
      <c r="G33" s="262" t="s">
        <v>1815</v>
      </c>
      <c r="H33" s="101" t="s">
        <v>1801</v>
      </c>
      <c r="I33" s="259"/>
      <c r="J33" s="259"/>
      <c r="K33" s="259"/>
    </row>
    <row r="34">
      <c r="A34" s="51"/>
      <c r="B34" s="258" t="s">
        <v>988</v>
      </c>
      <c r="C34" s="258" t="s">
        <v>1838</v>
      </c>
      <c r="D34" s="259"/>
      <c r="E34" s="259" t="s">
        <v>1792</v>
      </c>
      <c r="F34" s="263" t="s">
        <v>1793</v>
      </c>
      <c r="G34" s="262" t="s">
        <v>1794</v>
      </c>
      <c r="H34" s="101" t="s">
        <v>1204</v>
      </c>
      <c r="I34" s="259"/>
      <c r="J34" s="259"/>
      <c r="K34" s="259"/>
    </row>
    <row r="35">
      <c r="A35" s="51"/>
      <c r="B35" s="258" t="s">
        <v>988</v>
      </c>
      <c r="C35" s="258" t="s">
        <v>1838</v>
      </c>
      <c r="D35" s="259"/>
      <c r="E35" s="259" t="s">
        <v>1839</v>
      </c>
      <c r="F35" s="263" t="s">
        <v>1840</v>
      </c>
      <c r="G35" s="262" t="s">
        <v>1841</v>
      </c>
      <c r="H35" s="101" t="s">
        <v>1801</v>
      </c>
      <c r="I35" s="259"/>
      <c r="J35" s="259"/>
      <c r="K35" s="259"/>
    </row>
    <row r="36">
      <c r="A36" s="51"/>
      <c r="B36" s="258" t="s">
        <v>988</v>
      </c>
      <c r="C36" s="258" t="s">
        <v>1838</v>
      </c>
      <c r="D36" s="259"/>
      <c r="E36" s="5" t="s">
        <v>247</v>
      </c>
      <c r="F36" s="263" t="s">
        <v>1588</v>
      </c>
      <c r="G36" s="261"/>
      <c r="H36" s="101" t="s">
        <v>1791</v>
      </c>
      <c r="I36" s="259"/>
      <c r="J36" s="259" t="s">
        <v>1586</v>
      </c>
      <c r="K36" s="259"/>
    </row>
    <row r="37">
      <c r="A37" s="51"/>
      <c r="B37" s="258" t="s">
        <v>988</v>
      </c>
      <c r="C37" s="258" t="s">
        <v>1273</v>
      </c>
      <c r="D37" s="259"/>
      <c r="E37" s="259" t="s">
        <v>1799</v>
      </c>
      <c r="F37" s="263" t="s">
        <v>1268</v>
      </c>
      <c r="G37" s="262" t="s">
        <v>1800</v>
      </c>
      <c r="H37" s="101" t="s">
        <v>1801</v>
      </c>
      <c r="I37" s="259"/>
      <c r="J37" s="259"/>
      <c r="K37" s="259"/>
    </row>
    <row r="38">
      <c r="A38" s="51"/>
      <c r="B38" s="258" t="s">
        <v>988</v>
      </c>
      <c r="C38" s="258" t="s">
        <v>1273</v>
      </c>
      <c r="D38" s="259"/>
      <c r="E38" s="259" t="s">
        <v>1795</v>
      </c>
      <c r="F38" s="263" t="s">
        <v>1796</v>
      </c>
      <c r="G38" s="262" t="s">
        <v>1797</v>
      </c>
      <c r="H38" s="101" t="s">
        <v>1204</v>
      </c>
      <c r="I38" s="259"/>
      <c r="J38" s="259"/>
      <c r="K38" s="259"/>
    </row>
    <row r="39">
      <c r="A39" s="51"/>
      <c r="B39" s="258" t="s">
        <v>988</v>
      </c>
      <c r="C39" s="258" t="s">
        <v>1273</v>
      </c>
      <c r="D39" s="259"/>
      <c r="E39" s="259" t="s">
        <v>1792</v>
      </c>
      <c r="F39" s="263" t="s">
        <v>1793</v>
      </c>
      <c r="G39" s="262" t="s">
        <v>1794</v>
      </c>
      <c r="H39" s="101" t="s">
        <v>1204</v>
      </c>
      <c r="I39" s="259"/>
      <c r="J39" s="259"/>
      <c r="K39" s="259"/>
    </row>
    <row r="40">
      <c r="A40" s="51"/>
      <c r="B40" s="258" t="s">
        <v>988</v>
      </c>
      <c r="C40" s="258" t="s">
        <v>1842</v>
      </c>
      <c r="D40" s="259"/>
      <c r="E40" s="259" t="s">
        <v>1843</v>
      </c>
      <c r="F40" s="263" t="s">
        <v>1844</v>
      </c>
      <c r="G40" s="262" t="s">
        <v>1845</v>
      </c>
      <c r="H40" s="101" t="s">
        <v>1204</v>
      </c>
      <c r="I40" s="259"/>
      <c r="J40" s="259"/>
      <c r="K40" s="259"/>
    </row>
    <row r="41">
      <c r="A41" s="51"/>
      <c r="B41" s="258" t="s">
        <v>988</v>
      </c>
      <c r="C41" s="258" t="s">
        <v>1842</v>
      </c>
      <c r="D41" s="259"/>
      <c r="E41" s="5" t="s">
        <v>247</v>
      </c>
      <c r="F41" s="263" t="s">
        <v>1588</v>
      </c>
      <c r="G41" s="261"/>
      <c r="H41" s="101" t="s">
        <v>1791</v>
      </c>
      <c r="I41" s="259"/>
      <c r="J41" s="259" t="s">
        <v>1586</v>
      </c>
      <c r="K41" s="259"/>
    </row>
    <row r="42">
      <c r="A42" s="51"/>
      <c r="B42" s="258" t="s">
        <v>1804</v>
      </c>
      <c r="C42" s="258" t="s">
        <v>1846</v>
      </c>
      <c r="D42" s="259"/>
      <c r="E42" s="259" t="s">
        <v>1792</v>
      </c>
      <c r="F42" s="263" t="s">
        <v>1793</v>
      </c>
      <c r="G42" s="262" t="s">
        <v>1794</v>
      </c>
      <c r="H42" s="101" t="s">
        <v>1204</v>
      </c>
      <c r="I42" s="259"/>
      <c r="J42" s="259"/>
      <c r="K42" s="259"/>
    </row>
    <row r="43">
      <c r="A43" s="51"/>
      <c r="B43" s="258" t="s">
        <v>1804</v>
      </c>
      <c r="C43" s="258" t="s">
        <v>1846</v>
      </c>
      <c r="D43" s="259"/>
      <c r="E43" s="5" t="s">
        <v>247</v>
      </c>
      <c r="F43" s="263" t="s">
        <v>1588</v>
      </c>
      <c r="G43" s="261"/>
      <c r="H43" s="101" t="s">
        <v>1791</v>
      </c>
      <c r="I43" s="259"/>
      <c r="J43" s="259" t="s">
        <v>1586</v>
      </c>
      <c r="K43" s="259"/>
    </row>
    <row r="44">
      <c r="A44" s="51"/>
      <c r="B44" s="258" t="s">
        <v>1804</v>
      </c>
      <c r="C44" s="258" t="s">
        <v>1805</v>
      </c>
      <c r="D44" s="259"/>
      <c r="E44" s="259" t="s">
        <v>1847</v>
      </c>
      <c r="F44" s="263" t="s">
        <v>1848</v>
      </c>
      <c r="G44" s="262" t="s">
        <v>1849</v>
      </c>
      <c r="H44" s="101" t="s">
        <v>1204</v>
      </c>
      <c r="I44" s="259"/>
      <c r="J44" s="259"/>
      <c r="K44" s="259"/>
    </row>
    <row r="45">
      <c r="A45" s="51"/>
      <c r="B45" s="258" t="s">
        <v>1804</v>
      </c>
      <c r="C45" s="258" t="s">
        <v>1805</v>
      </c>
      <c r="D45" s="259"/>
      <c r="E45" s="259" t="s">
        <v>1806</v>
      </c>
      <c r="F45" s="263" t="s">
        <v>1807</v>
      </c>
      <c r="G45" s="262" t="s">
        <v>1808</v>
      </c>
      <c r="H45" s="101" t="s">
        <v>1801</v>
      </c>
      <c r="I45" s="259"/>
      <c r="J45" s="259"/>
      <c r="K45" s="259"/>
    </row>
    <row r="46">
      <c r="A46" s="51"/>
      <c r="B46" s="258" t="s">
        <v>1804</v>
      </c>
      <c r="C46" s="258" t="s">
        <v>1850</v>
      </c>
      <c r="D46" s="259"/>
      <c r="E46" s="5" t="s">
        <v>247</v>
      </c>
      <c r="F46" s="263" t="s">
        <v>1588</v>
      </c>
      <c r="G46" s="261"/>
      <c r="H46" s="101" t="s">
        <v>1791</v>
      </c>
      <c r="I46" s="259"/>
      <c r="J46" s="259" t="s">
        <v>1586</v>
      </c>
      <c r="K46" s="259"/>
    </row>
    <row r="47">
      <c r="A47" s="51"/>
      <c r="B47" s="258" t="s">
        <v>1804</v>
      </c>
      <c r="C47" s="258" t="s">
        <v>1850</v>
      </c>
      <c r="D47" s="259"/>
      <c r="E47" s="259" t="s">
        <v>1792</v>
      </c>
      <c r="F47" s="263" t="s">
        <v>1793</v>
      </c>
      <c r="G47" s="262" t="s">
        <v>1794</v>
      </c>
      <c r="H47" s="101" t="s">
        <v>1204</v>
      </c>
      <c r="I47" s="259"/>
      <c r="J47" s="259"/>
      <c r="K47" s="259"/>
    </row>
    <row r="48">
      <c r="A48" s="51"/>
      <c r="B48" s="258" t="s">
        <v>1816</v>
      </c>
      <c r="C48" s="258" t="s">
        <v>1851</v>
      </c>
      <c r="D48" s="259"/>
      <c r="E48" s="259" t="s">
        <v>1792</v>
      </c>
      <c r="F48" s="263" t="s">
        <v>1793</v>
      </c>
      <c r="G48" s="262" t="s">
        <v>1794</v>
      </c>
      <c r="H48" s="101" t="s">
        <v>1204</v>
      </c>
      <c r="I48" s="259"/>
      <c r="J48" s="259"/>
      <c r="K48" s="259"/>
    </row>
    <row r="49">
      <c r="A49" s="51"/>
      <c r="B49" s="258" t="s">
        <v>1816</v>
      </c>
      <c r="C49" s="258" t="s">
        <v>1852</v>
      </c>
      <c r="D49" s="259"/>
      <c r="E49" s="259" t="s">
        <v>1518</v>
      </c>
      <c r="F49" s="263" t="s">
        <v>1520</v>
      </c>
      <c r="G49" s="261"/>
      <c r="H49" s="101" t="s">
        <v>1204</v>
      </c>
      <c r="I49" s="259"/>
      <c r="J49" s="259"/>
      <c r="K49" s="259"/>
    </row>
    <row r="50">
      <c r="A50" s="51"/>
      <c r="B50" s="258" t="s">
        <v>1816</v>
      </c>
      <c r="C50" s="258" t="s">
        <v>1852</v>
      </c>
      <c r="D50" s="259"/>
      <c r="E50" s="259" t="s">
        <v>1792</v>
      </c>
      <c r="F50" s="263" t="s">
        <v>1793</v>
      </c>
      <c r="G50" s="262" t="s">
        <v>1794</v>
      </c>
      <c r="H50" s="101" t="s">
        <v>1204</v>
      </c>
      <c r="I50" s="259"/>
      <c r="J50" s="259"/>
      <c r="K50" s="259"/>
    </row>
    <row r="51">
      <c r="A51" s="51"/>
      <c r="B51" s="258" t="s">
        <v>1824</v>
      </c>
      <c r="C51" s="258" t="s">
        <v>1230</v>
      </c>
      <c r="D51" s="259"/>
      <c r="E51" s="101" t="s">
        <v>1853</v>
      </c>
      <c r="F51" s="263" t="s">
        <v>1826</v>
      </c>
      <c r="G51" s="261"/>
      <c r="H51" s="101" t="s">
        <v>1204</v>
      </c>
      <c r="I51" s="259"/>
      <c r="J51" s="259"/>
      <c r="K51" s="259"/>
    </row>
    <row r="52">
      <c r="A52" s="49"/>
      <c r="B52" s="258" t="s">
        <v>1824</v>
      </c>
      <c r="C52" s="258" t="s">
        <v>1230</v>
      </c>
      <c r="D52" s="259"/>
      <c r="E52" s="5" t="s">
        <v>247</v>
      </c>
      <c r="F52" s="263" t="s">
        <v>1588</v>
      </c>
      <c r="G52" s="261"/>
      <c r="H52" s="101" t="s">
        <v>1791</v>
      </c>
      <c r="I52" s="259"/>
      <c r="J52" s="259" t="s">
        <v>1586</v>
      </c>
      <c r="K52" s="259"/>
    </row>
    <row r="53">
      <c r="A53" s="49" t="s">
        <v>1854</v>
      </c>
      <c r="B53" s="258" t="s">
        <v>988</v>
      </c>
      <c r="C53" s="258" t="s">
        <v>1271</v>
      </c>
      <c r="D53" s="259"/>
      <c r="E53" s="5" t="s">
        <v>247</v>
      </c>
      <c r="F53" s="263" t="s">
        <v>1588</v>
      </c>
      <c r="G53" s="261"/>
      <c r="H53" s="101" t="s">
        <v>1791</v>
      </c>
      <c r="I53" s="259"/>
      <c r="J53" s="259" t="s">
        <v>1586</v>
      </c>
      <c r="K53" s="51"/>
    </row>
    <row r="54">
      <c r="A54" s="51"/>
      <c r="B54" s="258" t="s">
        <v>988</v>
      </c>
      <c r="C54" s="258" t="s">
        <v>1271</v>
      </c>
      <c r="D54" s="259"/>
      <c r="E54" s="259" t="s">
        <v>1792</v>
      </c>
      <c r="F54" s="263" t="s">
        <v>1793</v>
      </c>
      <c r="G54" s="262" t="s">
        <v>1794</v>
      </c>
      <c r="H54" s="101" t="s">
        <v>1204</v>
      </c>
      <c r="I54" s="259"/>
      <c r="J54" s="259"/>
      <c r="K54" s="51"/>
    </row>
    <row r="55">
      <c r="A55" s="51"/>
      <c r="B55" s="258" t="s">
        <v>988</v>
      </c>
      <c r="C55" s="258" t="s">
        <v>1271</v>
      </c>
      <c r="D55" s="259"/>
      <c r="E55" s="259" t="s">
        <v>1799</v>
      </c>
      <c r="F55" s="263" t="s">
        <v>1268</v>
      </c>
      <c r="G55" s="262" t="s">
        <v>1800</v>
      </c>
      <c r="H55" s="101" t="s">
        <v>1801</v>
      </c>
      <c r="I55" s="259"/>
      <c r="J55" s="259"/>
      <c r="K55" s="51"/>
    </row>
    <row r="56">
      <c r="A56" s="51"/>
      <c r="B56" s="258" t="s">
        <v>988</v>
      </c>
      <c r="C56" s="258" t="s">
        <v>1272</v>
      </c>
      <c r="D56" s="259"/>
      <c r="E56" s="259" t="s">
        <v>1831</v>
      </c>
      <c r="F56" s="263" t="s">
        <v>1207</v>
      </c>
      <c r="G56" s="261"/>
      <c r="H56" s="101" t="s">
        <v>1204</v>
      </c>
      <c r="I56" s="259"/>
      <c r="J56" s="259"/>
      <c r="K56" s="51"/>
    </row>
    <row r="57">
      <c r="A57" s="51"/>
      <c r="B57" s="258" t="s">
        <v>988</v>
      </c>
      <c r="C57" s="258" t="s">
        <v>1272</v>
      </c>
      <c r="D57" s="259"/>
      <c r="E57" s="5" t="s">
        <v>247</v>
      </c>
      <c r="F57" s="263" t="s">
        <v>1588</v>
      </c>
      <c r="G57" s="261"/>
      <c r="H57" s="101" t="s">
        <v>1791</v>
      </c>
      <c r="I57" s="259"/>
      <c r="J57" s="259" t="s">
        <v>1586</v>
      </c>
      <c r="K57" s="51"/>
    </row>
    <row r="58">
      <c r="A58" s="51"/>
      <c r="B58" s="258" t="s">
        <v>988</v>
      </c>
      <c r="C58" s="258" t="s">
        <v>1272</v>
      </c>
      <c r="D58" s="259"/>
      <c r="E58" s="259" t="s">
        <v>1792</v>
      </c>
      <c r="F58" s="263" t="s">
        <v>1793</v>
      </c>
      <c r="G58" s="262" t="s">
        <v>1794</v>
      </c>
      <c r="H58" s="101" t="s">
        <v>1204</v>
      </c>
      <c r="I58" s="259"/>
      <c r="J58" s="259"/>
      <c r="K58" s="51"/>
    </row>
    <row r="59">
      <c r="A59" s="51"/>
      <c r="B59" s="258" t="s">
        <v>988</v>
      </c>
      <c r="C59" s="258" t="s">
        <v>1273</v>
      </c>
      <c r="D59" s="259"/>
      <c r="E59" s="259" t="s">
        <v>1792</v>
      </c>
      <c r="F59" s="263" t="s">
        <v>1793</v>
      </c>
      <c r="G59" s="262" t="s">
        <v>1794</v>
      </c>
      <c r="H59" s="101" t="s">
        <v>1204</v>
      </c>
      <c r="I59" s="259"/>
      <c r="J59" s="259"/>
      <c r="K59" s="51"/>
    </row>
    <row r="60">
      <c r="A60" s="51"/>
      <c r="B60" s="258" t="s">
        <v>988</v>
      </c>
      <c r="C60" s="258" t="s">
        <v>1273</v>
      </c>
      <c r="D60" s="259"/>
      <c r="E60" s="259" t="s">
        <v>1799</v>
      </c>
      <c r="F60" s="263" t="s">
        <v>1268</v>
      </c>
      <c r="G60" s="262" t="s">
        <v>1800</v>
      </c>
      <c r="H60" s="101" t="s">
        <v>1801</v>
      </c>
      <c r="I60" s="259"/>
      <c r="J60" s="259"/>
      <c r="K60" s="51"/>
    </row>
    <row r="61">
      <c r="A61" s="51"/>
      <c r="B61" s="258" t="s">
        <v>988</v>
      </c>
      <c r="C61" s="258" t="s">
        <v>1273</v>
      </c>
      <c r="D61" s="259"/>
      <c r="E61" s="259" t="s">
        <v>1795</v>
      </c>
      <c r="F61" s="263" t="s">
        <v>1796</v>
      </c>
      <c r="G61" s="262" t="s">
        <v>1797</v>
      </c>
      <c r="H61" s="101" t="s">
        <v>1204</v>
      </c>
      <c r="I61" s="259"/>
      <c r="J61" s="259"/>
      <c r="K61" s="51"/>
    </row>
    <row r="62">
      <c r="A62" s="51"/>
      <c r="B62" s="258" t="s">
        <v>988</v>
      </c>
      <c r="C62" s="258" t="s">
        <v>1855</v>
      </c>
      <c r="D62" s="259"/>
      <c r="E62" s="5" t="s">
        <v>247</v>
      </c>
      <c r="F62" s="263" t="s">
        <v>1588</v>
      </c>
      <c r="G62" s="261"/>
      <c r="H62" s="101" t="s">
        <v>1791</v>
      </c>
      <c r="I62" s="259"/>
      <c r="J62" s="259" t="s">
        <v>1586</v>
      </c>
      <c r="K62" s="51"/>
    </row>
    <row r="63">
      <c r="A63" s="51"/>
      <c r="B63" s="258" t="s">
        <v>988</v>
      </c>
      <c r="C63" s="258" t="s">
        <v>1855</v>
      </c>
      <c r="D63" s="259"/>
      <c r="E63" s="259" t="s">
        <v>1792</v>
      </c>
      <c r="F63" s="263" t="s">
        <v>1793</v>
      </c>
      <c r="G63" s="262" t="s">
        <v>1794</v>
      </c>
      <c r="H63" s="101" t="s">
        <v>1204</v>
      </c>
      <c r="I63" s="259"/>
      <c r="J63" s="259"/>
      <c r="K63" s="51"/>
    </row>
    <row r="64">
      <c r="A64" s="51"/>
      <c r="B64" s="258" t="s">
        <v>988</v>
      </c>
      <c r="C64" s="258" t="s">
        <v>1856</v>
      </c>
      <c r="D64" s="259"/>
      <c r="E64" s="259" t="s">
        <v>1799</v>
      </c>
      <c r="F64" s="263" t="s">
        <v>1268</v>
      </c>
      <c r="G64" s="262" t="s">
        <v>1800</v>
      </c>
      <c r="H64" s="101" t="s">
        <v>1801</v>
      </c>
      <c r="I64" s="259"/>
      <c r="J64" s="259"/>
      <c r="K64" s="51"/>
    </row>
    <row r="65">
      <c r="A65" s="51"/>
      <c r="B65" s="258" t="s">
        <v>1804</v>
      </c>
      <c r="C65" s="258" t="s">
        <v>1805</v>
      </c>
      <c r="D65" s="259"/>
      <c r="E65" s="259" t="s">
        <v>1806</v>
      </c>
      <c r="F65" s="263" t="s">
        <v>1807</v>
      </c>
      <c r="G65" s="262" t="s">
        <v>1808</v>
      </c>
      <c r="H65" s="101" t="s">
        <v>1801</v>
      </c>
      <c r="I65" s="259"/>
      <c r="J65" s="259"/>
      <c r="K65" s="51"/>
    </row>
    <row r="66">
      <c r="A66" s="51"/>
      <c r="B66" s="258" t="s">
        <v>1804</v>
      </c>
      <c r="C66" s="258" t="s">
        <v>1805</v>
      </c>
      <c r="D66" s="259"/>
      <c r="E66" s="259" t="s">
        <v>1847</v>
      </c>
      <c r="F66" s="263" t="s">
        <v>1848</v>
      </c>
      <c r="G66" s="262" t="s">
        <v>1849</v>
      </c>
      <c r="H66" s="101" t="s">
        <v>1204</v>
      </c>
      <c r="I66" s="259"/>
      <c r="J66" s="259"/>
      <c r="K66" s="51"/>
    </row>
    <row r="67">
      <c r="A67" s="51"/>
      <c r="B67" s="258" t="s">
        <v>1804</v>
      </c>
      <c r="C67" s="258" t="s">
        <v>1857</v>
      </c>
      <c r="D67" s="259"/>
      <c r="E67" s="5" t="s">
        <v>247</v>
      </c>
      <c r="F67" s="263" t="s">
        <v>1588</v>
      </c>
      <c r="G67" s="261"/>
      <c r="H67" s="101" t="s">
        <v>1791</v>
      </c>
      <c r="I67" s="259"/>
      <c r="J67" s="259" t="s">
        <v>1586</v>
      </c>
      <c r="K67" s="51"/>
    </row>
    <row r="68">
      <c r="A68" s="51"/>
      <c r="B68" s="258" t="s">
        <v>1804</v>
      </c>
      <c r="C68" s="258" t="s">
        <v>1857</v>
      </c>
      <c r="D68" s="259"/>
      <c r="E68" s="259" t="s">
        <v>1813</v>
      </c>
      <c r="F68" s="263" t="s">
        <v>1814</v>
      </c>
      <c r="G68" s="262" t="s">
        <v>1815</v>
      </c>
      <c r="H68" s="101" t="s">
        <v>1801</v>
      </c>
      <c r="I68" s="259"/>
      <c r="J68" s="259"/>
      <c r="K68" s="51"/>
    </row>
    <row r="69">
      <c r="A69" s="51"/>
      <c r="B69" s="258" t="s">
        <v>1816</v>
      </c>
      <c r="C69" s="258" t="s">
        <v>1851</v>
      </c>
      <c r="D69" s="259"/>
      <c r="E69" s="259" t="s">
        <v>1792</v>
      </c>
      <c r="F69" s="263" t="s">
        <v>1793</v>
      </c>
      <c r="G69" s="262" t="s">
        <v>1794</v>
      </c>
      <c r="H69" s="101" t="s">
        <v>1204</v>
      </c>
      <c r="I69" s="259"/>
      <c r="J69" s="259"/>
      <c r="K69" s="51"/>
    </row>
    <row r="70">
      <c r="A70" s="51"/>
      <c r="B70" s="258" t="s">
        <v>1816</v>
      </c>
      <c r="C70" s="258" t="s">
        <v>1851</v>
      </c>
      <c r="D70" s="259"/>
      <c r="E70" s="259" t="s">
        <v>1822</v>
      </c>
      <c r="F70" s="263" t="s">
        <v>1858</v>
      </c>
      <c r="G70" s="262" t="s">
        <v>1859</v>
      </c>
      <c r="H70" s="101" t="s">
        <v>1204</v>
      </c>
      <c r="I70" s="259"/>
      <c r="J70" s="259"/>
      <c r="K70" s="51"/>
    </row>
    <row r="71">
      <c r="A71" s="51"/>
      <c r="B71" s="258" t="s">
        <v>1816</v>
      </c>
      <c r="C71" s="258" t="s">
        <v>1820</v>
      </c>
      <c r="D71" s="259"/>
      <c r="E71" s="259" t="s">
        <v>1799</v>
      </c>
      <c r="F71" s="263" t="s">
        <v>1268</v>
      </c>
      <c r="G71" s="262" t="s">
        <v>1800</v>
      </c>
      <c r="H71" s="101" t="s">
        <v>1801</v>
      </c>
      <c r="I71" s="259"/>
      <c r="J71" s="259"/>
      <c r="K71" s="51"/>
    </row>
    <row r="72">
      <c r="A72" s="51"/>
      <c r="B72" s="258" t="s">
        <v>1824</v>
      </c>
      <c r="C72" s="258" t="s">
        <v>1230</v>
      </c>
      <c r="D72" s="259"/>
      <c r="E72" s="259" t="s">
        <v>1825</v>
      </c>
      <c r="F72" s="263" t="s">
        <v>1826</v>
      </c>
      <c r="G72" s="261"/>
      <c r="H72" s="101" t="s">
        <v>1204</v>
      </c>
      <c r="I72" s="259"/>
      <c r="J72" s="259"/>
      <c r="K72" s="51"/>
    </row>
    <row r="73">
      <c r="A73" s="51"/>
      <c r="B73" s="258" t="s">
        <v>1824</v>
      </c>
      <c r="C73" s="258" t="s">
        <v>1230</v>
      </c>
      <c r="D73" s="259"/>
      <c r="E73" s="259" t="s">
        <v>1829</v>
      </c>
      <c r="F73" s="263" t="s">
        <v>1827</v>
      </c>
      <c r="G73" s="262" t="s">
        <v>1828</v>
      </c>
      <c r="H73" s="101" t="s">
        <v>1204</v>
      </c>
      <c r="I73" s="259"/>
      <c r="J73" s="259"/>
      <c r="K73" s="51"/>
    </row>
    <row r="74">
      <c r="A74" s="51"/>
      <c r="B74" s="258" t="s">
        <v>1824</v>
      </c>
      <c r="C74" s="258" t="s">
        <v>1830</v>
      </c>
      <c r="D74" s="259"/>
      <c r="E74" s="259" t="s">
        <v>1831</v>
      </c>
      <c r="F74" s="263" t="s">
        <v>1207</v>
      </c>
      <c r="G74" s="261"/>
      <c r="H74" s="101" t="s">
        <v>1204</v>
      </c>
      <c r="I74" s="259"/>
      <c r="J74" s="259"/>
      <c r="K74" s="51"/>
    </row>
    <row r="75">
      <c r="A75" s="174"/>
      <c r="B75" s="258" t="s">
        <v>1824</v>
      </c>
      <c r="C75" s="258" t="s">
        <v>1830</v>
      </c>
      <c r="D75" s="259"/>
      <c r="E75" s="259" t="s">
        <v>1792</v>
      </c>
      <c r="F75" s="263" t="s">
        <v>1793</v>
      </c>
      <c r="G75" s="262" t="s">
        <v>1794</v>
      </c>
      <c r="H75" s="101" t="s">
        <v>1204</v>
      </c>
      <c r="I75" s="259"/>
      <c r="J75" s="259"/>
      <c r="K75" s="51"/>
    </row>
    <row r="76">
      <c r="A76" s="198" t="s">
        <v>982</v>
      </c>
      <c r="B76" s="258" t="s">
        <v>988</v>
      </c>
      <c r="C76" s="258" t="s">
        <v>1295</v>
      </c>
      <c r="D76" s="259"/>
      <c r="E76" s="5" t="s">
        <v>247</v>
      </c>
      <c r="F76" s="263" t="s">
        <v>1588</v>
      </c>
      <c r="G76" s="261"/>
      <c r="H76" s="101" t="s">
        <v>1791</v>
      </c>
      <c r="I76" s="259"/>
      <c r="J76" s="259" t="s">
        <v>1586</v>
      </c>
      <c r="K76" s="51"/>
    </row>
    <row r="77">
      <c r="A77" s="265"/>
      <c r="B77" s="258" t="s">
        <v>988</v>
      </c>
      <c r="C77" s="258" t="s">
        <v>1295</v>
      </c>
      <c r="D77" s="259"/>
      <c r="E77" s="259" t="s">
        <v>1792</v>
      </c>
      <c r="F77" s="263" t="s">
        <v>1793</v>
      </c>
      <c r="G77" s="262" t="s">
        <v>1794</v>
      </c>
      <c r="H77" s="101" t="s">
        <v>1204</v>
      </c>
      <c r="I77" s="259"/>
      <c r="J77" s="259"/>
      <c r="K77" s="265"/>
      <c r="L77" s="266"/>
      <c r="M77" s="266"/>
      <c r="N77" s="266"/>
      <c r="O77" s="266"/>
      <c r="P77" s="266"/>
      <c r="Q77" s="266"/>
      <c r="R77" s="266"/>
      <c r="S77" s="266"/>
      <c r="T77" s="266"/>
      <c r="U77" s="266"/>
      <c r="V77" s="266"/>
      <c r="W77" s="266"/>
      <c r="X77" s="266"/>
      <c r="Y77" s="266"/>
      <c r="Z77" s="266"/>
      <c r="AA77" s="266"/>
      <c r="AB77" s="266"/>
      <c r="AC77" s="266"/>
      <c r="AD77" s="266"/>
    </row>
    <row r="78">
      <c r="A78" s="265"/>
      <c r="B78" s="258" t="s">
        <v>988</v>
      </c>
      <c r="C78" s="258" t="s">
        <v>1295</v>
      </c>
      <c r="D78" s="259"/>
      <c r="E78" s="259" t="s">
        <v>1799</v>
      </c>
      <c r="F78" s="263" t="s">
        <v>1268</v>
      </c>
      <c r="G78" s="262" t="s">
        <v>1800</v>
      </c>
      <c r="H78" s="101" t="s">
        <v>1801</v>
      </c>
      <c r="I78" s="259"/>
      <c r="J78" s="259"/>
      <c r="K78" s="265"/>
      <c r="L78" s="266"/>
      <c r="M78" s="266"/>
      <c r="N78" s="266"/>
      <c r="O78" s="266"/>
      <c r="P78" s="266"/>
      <c r="Q78" s="266"/>
      <c r="R78" s="266"/>
      <c r="S78" s="266"/>
      <c r="T78" s="266"/>
      <c r="U78" s="266"/>
      <c r="V78" s="266"/>
      <c r="W78" s="266"/>
      <c r="X78" s="266"/>
      <c r="Y78" s="266"/>
      <c r="Z78" s="266"/>
      <c r="AA78" s="266"/>
      <c r="AB78" s="266"/>
      <c r="AC78" s="266"/>
      <c r="AD78" s="266"/>
    </row>
    <row r="79">
      <c r="A79" s="51"/>
      <c r="B79" s="258" t="s">
        <v>988</v>
      </c>
      <c r="C79" s="258" t="s">
        <v>1297</v>
      </c>
      <c r="D79" s="259"/>
      <c r="E79" s="5" t="s">
        <v>247</v>
      </c>
      <c r="F79" s="263" t="s">
        <v>1588</v>
      </c>
      <c r="G79" s="261"/>
      <c r="H79" s="101" t="s">
        <v>1791</v>
      </c>
      <c r="I79" s="259"/>
      <c r="J79" s="259" t="s">
        <v>1586</v>
      </c>
      <c r="K79" s="51"/>
    </row>
    <row r="80">
      <c r="A80" s="51"/>
      <c r="B80" s="258" t="s">
        <v>988</v>
      </c>
      <c r="C80" s="258" t="s">
        <v>1297</v>
      </c>
      <c r="D80" s="259"/>
      <c r="E80" s="259" t="s">
        <v>1792</v>
      </c>
      <c r="F80" s="263" t="s">
        <v>1793</v>
      </c>
      <c r="G80" s="262" t="s">
        <v>1794</v>
      </c>
      <c r="H80" s="101" t="s">
        <v>1204</v>
      </c>
      <c r="I80" s="259"/>
      <c r="J80" s="259"/>
      <c r="K80" s="51"/>
    </row>
    <row r="81">
      <c r="A81" s="51"/>
      <c r="B81" s="258" t="s">
        <v>988</v>
      </c>
      <c r="C81" s="258" t="s">
        <v>1297</v>
      </c>
      <c r="D81" s="259"/>
      <c r="E81" s="259" t="s">
        <v>1799</v>
      </c>
      <c r="F81" s="263" t="s">
        <v>1268</v>
      </c>
      <c r="G81" s="262" t="s">
        <v>1800</v>
      </c>
      <c r="H81" s="101" t="s">
        <v>1801</v>
      </c>
      <c r="I81" s="259"/>
      <c r="J81" s="259"/>
      <c r="K81" s="51"/>
    </row>
    <row r="82">
      <c r="A82" s="51"/>
      <c r="B82" s="258" t="s">
        <v>988</v>
      </c>
      <c r="C82" s="258" t="s">
        <v>1273</v>
      </c>
      <c r="D82" s="259"/>
      <c r="E82" s="259" t="s">
        <v>1792</v>
      </c>
      <c r="F82" s="263" t="s">
        <v>1793</v>
      </c>
      <c r="G82" s="262" t="s">
        <v>1794</v>
      </c>
      <c r="H82" s="101" t="s">
        <v>1204</v>
      </c>
      <c r="I82" s="259"/>
      <c r="J82" s="259"/>
      <c r="K82" s="51"/>
    </row>
    <row r="83">
      <c r="A83" s="51"/>
      <c r="B83" s="258" t="s">
        <v>988</v>
      </c>
      <c r="C83" s="258" t="s">
        <v>1273</v>
      </c>
      <c r="D83" s="259"/>
      <c r="E83" s="259" t="s">
        <v>1799</v>
      </c>
      <c r="F83" s="263" t="s">
        <v>1268</v>
      </c>
      <c r="G83" s="262" t="s">
        <v>1800</v>
      </c>
      <c r="H83" s="101" t="s">
        <v>1801</v>
      </c>
      <c r="I83" s="259"/>
      <c r="J83" s="259"/>
      <c r="K83" s="51"/>
    </row>
    <row r="84">
      <c r="A84" s="51"/>
      <c r="B84" s="258" t="s">
        <v>988</v>
      </c>
      <c r="C84" s="258" t="s">
        <v>1273</v>
      </c>
      <c r="D84" s="259"/>
      <c r="E84" s="259" t="s">
        <v>1795</v>
      </c>
      <c r="F84" s="263" t="s">
        <v>1796</v>
      </c>
      <c r="G84" s="262" t="s">
        <v>1797</v>
      </c>
      <c r="H84" s="101" t="s">
        <v>1204</v>
      </c>
      <c r="I84" s="259"/>
      <c r="J84" s="259"/>
      <c r="K84" s="51"/>
    </row>
    <row r="85">
      <c r="A85" s="51"/>
      <c r="B85" s="258" t="s">
        <v>988</v>
      </c>
      <c r="C85" s="258" t="s">
        <v>1296</v>
      </c>
      <c r="D85" s="259"/>
      <c r="E85" s="259" t="s">
        <v>1860</v>
      </c>
      <c r="F85" s="263" t="s">
        <v>1861</v>
      </c>
      <c r="G85" s="262" t="s">
        <v>1862</v>
      </c>
      <c r="H85" s="101" t="s">
        <v>1204</v>
      </c>
      <c r="I85" s="259"/>
      <c r="J85" s="259"/>
      <c r="K85" s="51"/>
    </row>
    <row r="86">
      <c r="A86" s="51"/>
      <c r="B86" s="258" t="s">
        <v>988</v>
      </c>
      <c r="C86" s="258" t="s">
        <v>1296</v>
      </c>
      <c r="D86" s="259"/>
      <c r="E86" s="259" t="s">
        <v>1792</v>
      </c>
      <c r="F86" s="263" t="s">
        <v>1793</v>
      </c>
      <c r="G86" s="262" t="s">
        <v>1794</v>
      </c>
      <c r="H86" s="101" t="s">
        <v>1204</v>
      </c>
      <c r="I86" s="259"/>
      <c r="J86" s="259"/>
      <c r="K86" s="51"/>
    </row>
    <row r="87">
      <c r="A87" s="51"/>
      <c r="B87" s="258" t="s">
        <v>988</v>
      </c>
      <c r="C87" s="258" t="s">
        <v>1296</v>
      </c>
      <c r="D87" s="259"/>
      <c r="E87" s="259" t="s">
        <v>1863</v>
      </c>
      <c r="F87" s="263" t="s">
        <v>1864</v>
      </c>
      <c r="G87" s="262" t="s">
        <v>1865</v>
      </c>
      <c r="H87" s="101" t="s">
        <v>1204</v>
      </c>
      <c r="I87" s="259"/>
      <c r="J87" s="259"/>
      <c r="K87" s="51"/>
    </row>
    <row r="88">
      <c r="A88" s="51"/>
      <c r="B88" s="258" t="s">
        <v>1804</v>
      </c>
      <c r="C88" s="258" t="s">
        <v>1866</v>
      </c>
      <c r="D88" s="259"/>
      <c r="E88" s="5" t="s">
        <v>247</v>
      </c>
      <c r="F88" s="263" t="s">
        <v>1588</v>
      </c>
      <c r="G88" s="261"/>
      <c r="H88" s="101" t="s">
        <v>1791</v>
      </c>
      <c r="I88" s="259"/>
      <c r="J88" s="259" t="s">
        <v>1586</v>
      </c>
      <c r="K88" s="51"/>
    </row>
    <row r="89">
      <c r="A89" s="51"/>
      <c r="B89" s="258" t="s">
        <v>1804</v>
      </c>
      <c r="C89" s="258" t="s">
        <v>1866</v>
      </c>
      <c r="D89" s="259"/>
      <c r="E89" s="259" t="s">
        <v>1792</v>
      </c>
      <c r="F89" s="263" t="s">
        <v>1793</v>
      </c>
      <c r="G89" s="262" t="s">
        <v>1794</v>
      </c>
      <c r="H89" s="101" t="s">
        <v>1204</v>
      </c>
      <c r="I89" s="259"/>
      <c r="J89" s="259"/>
      <c r="K89" s="51"/>
    </row>
    <row r="90">
      <c r="A90" s="51"/>
      <c r="B90" s="258" t="s">
        <v>1804</v>
      </c>
      <c r="C90" s="258" t="s">
        <v>1866</v>
      </c>
      <c r="D90" s="259"/>
      <c r="E90" s="259" t="s">
        <v>1867</v>
      </c>
      <c r="F90" s="263" t="s">
        <v>1868</v>
      </c>
      <c r="G90" s="261"/>
      <c r="H90" s="101" t="s">
        <v>1204</v>
      </c>
      <c r="I90" s="259"/>
      <c r="J90" s="259"/>
      <c r="K90" s="51"/>
    </row>
    <row r="91">
      <c r="A91" s="51"/>
      <c r="B91" s="258" t="s">
        <v>1804</v>
      </c>
      <c r="C91" s="258" t="s">
        <v>1869</v>
      </c>
      <c r="D91" s="259"/>
      <c r="E91" s="259" t="s">
        <v>1870</v>
      </c>
      <c r="F91" s="263" t="s">
        <v>1871</v>
      </c>
      <c r="G91" s="261"/>
      <c r="H91" s="101" t="s">
        <v>1204</v>
      </c>
      <c r="I91" s="259"/>
      <c r="J91" s="259"/>
      <c r="K91" s="51"/>
    </row>
    <row r="92">
      <c r="A92" s="51"/>
      <c r="B92" s="258" t="s">
        <v>1804</v>
      </c>
      <c r="C92" s="258" t="s">
        <v>1869</v>
      </c>
      <c r="D92" s="259"/>
      <c r="E92" s="259" t="s">
        <v>1792</v>
      </c>
      <c r="F92" s="263" t="s">
        <v>1793</v>
      </c>
      <c r="G92" s="262" t="s">
        <v>1794</v>
      </c>
      <c r="H92" s="101" t="s">
        <v>1204</v>
      </c>
      <c r="I92" s="259"/>
      <c r="J92" s="259"/>
      <c r="K92" s="51"/>
    </row>
    <row r="93">
      <c r="A93" s="51"/>
      <c r="B93" s="258" t="s">
        <v>1804</v>
      </c>
      <c r="C93" s="258" t="s">
        <v>1869</v>
      </c>
      <c r="D93" s="259"/>
      <c r="E93" s="5" t="s">
        <v>247</v>
      </c>
      <c r="F93" s="263" t="s">
        <v>1588</v>
      </c>
      <c r="G93" s="261"/>
      <c r="H93" s="101" t="s">
        <v>1204</v>
      </c>
      <c r="I93" s="259"/>
      <c r="J93" s="259" t="s">
        <v>1586</v>
      </c>
      <c r="K93" s="51"/>
    </row>
    <row r="94">
      <c r="A94" s="51"/>
      <c r="B94" s="258" t="s">
        <v>1816</v>
      </c>
      <c r="C94" s="258" t="s">
        <v>1872</v>
      </c>
      <c r="D94" s="259"/>
      <c r="E94" s="259" t="s">
        <v>1822</v>
      </c>
      <c r="F94" s="263" t="s">
        <v>1858</v>
      </c>
      <c r="G94" s="262" t="s">
        <v>1859</v>
      </c>
      <c r="H94" s="101" t="s">
        <v>1204</v>
      </c>
      <c r="I94" s="259"/>
      <c r="J94" s="259"/>
      <c r="K94" s="51"/>
    </row>
    <row r="95">
      <c r="A95" s="49"/>
      <c r="B95" s="258" t="s">
        <v>1816</v>
      </c>
      <c r="C95" s="258" t="s">
        <v>1872</v>
      </c>
      <c r="D95" s="259"/>
      <c r="E95" s="259" t="s">
        <v>1792</v>
      </c>
      <c r="F95" s="263" t="s">
        <v>1793</v>
      </c>
      <c r="G95" s="262" t="s">
        <v>1794</v>
      </c>
      <c r="H95" s="101" t="s">
        <v>1204</v>
      </c>
      <c r="I95" s="259"/>
      <c r="J95" s="259"/>
      <c r="K95" s="51"/>
    </row>
    <row r="96">
      <c r="A96" s="49"/>
      <c r="B96" s="258" t="s">
        <v>1816</v>
      </c>
      <c r="C96" s="258" t="s">
        <v>1872</v>
      </c>
      <c r="D96" s="259"/>
      <c r="E96" s="259" t="s">
        <v>1799</v>
      </c>
      <c r="F96" s="263" t="s">
        <v>1268</v>
      </c>
      <c r="G96" s="262" t="s">
        <v>1800</v>
      </c>
      <c r="H96" s="101" t="s">
        <v>1801</v>
      </c>
      <c r="I96" s="259"/>
      <c r="J96" s="259"/>
      <c r="K96" s="51"/>
    </row>
    <row r="97">
      <c r="A97" s="49" t="s">
        <v>986</v>
      </c>
      <c r="B97" s="258" t="s">
        <v>988</v>
      </c>
      <c r="C97" s="258" t="s">
        <v>1873</v>
      </c>
      <c r="D97" s="259"/>
      <c r="E97" s="5" t="s">
        <v>247</v>
      </c>
      <c r="F97" s="263" t="s">
        <v>1588</v>
      </c>
      <c r="G97" s="261"/>
      <c r="H97" s="101" t="s">
        <v>1791</v>
      </c>
      <c r="I97" s="259"/>
      <c r="J97" s="259" t="s">
        <v>1586</v>
      </c>
      <c r="K97" s="51"/>
    </row>
    <row r="98">
      <c r="A98" s="51"/>
      <c r="B98" s="258" t="s">
        <v>988</v>
      </c>
      <c r="C98" s="258" t="s">
        <v>1873</v>
      </c>
      <c r="D98" s="259"/>
      <c r="E98" s="259" t="s">
        <v>1792</v>
      </c>
      <c r="F98" s="263" t="s">
        <v>1793</v>
      </c>
      <c r="G98" s="262" t="s">
        <v>1794</v>
      </c>
      <c r="H98" s="101" t="s">
        <v>1204</v>
      </c>
      <c r="I98" s="259"/>
      <c r="J98" s="259"/>
      <c r="K98" s="51"/>
    </row>
    <row r="99">
      <c r="A99" s="51"/>
      <c r="B99" s="258" t="s">
        <v>988</v>
      </c>
      <c r="C99" s="258" t="s">
        <v>1873</v>
      </c>
      <c r="D99" s="259"/>
      <c r="E99" s="259" t="s">
        <v>1874</v>
      </c>
      <c r="F99" s="263" t="s">
        <v>1875</v>
      </c>
      <c r="G99" s="261"/>
      <c r="H99" s="101" t="s">
        <v>1801</v>
      </c>
      <c r="I99" s="259"/>
      <c r="J99" s="259"/>
      <c r="K99" s="51"/>
    </row>
    <row r="100">
      <c r="A100" s="51"/>
      <c r="B100" s="258" t="s">
        <v>988</v>
      </c>
      <c r="C100" s="258" t="s">
        <v>1873</v>
      </c>
      <c r="D100" s="259"/>
      <c r="E100" s="259" t="s">
        <v>1795</v>
      </c>
      <c r="F100" s="263" t="s">
        <v>1796</v>
      </c>
      <c r="G100" s="262" t="s">
        <v>1797</v>
      </c>
      <c r="H100" s="101" t="s">
        <v>1204</v>
      </c>
      <c r="I100" s="259"/>
      <c r="J100" s="259"/>
      <c r="K100" s="51"/>
    </row>
    <row r="101">
      <c r="A101" s="51"/>
      <c r="B101" s="258" t="s">
        <v>988</v>
      </c>
      <c r="C101" s="258" t="s">
        <v>1876</v>
      </c>
      <c r="D101" s="259"/>
      <c r="E101" s="101" t="s">
        <v>1877</v>
      </c>
      <c r="F101" s="263" t="s">
        <v>1844</v>
      </c>
      <c r="G101" s="262" t="s">
        <v>1845</v>
      </c>
      <c r="H101" s="101" t="s">
        <v>1204</v>
      </c>
      <c r="I101" s="259"/>
      <c r="J101" s="101"/>
      <c r="K101" s="51"/>
    </row>
    <row r="102">
      <c r="A102" s="51"/>
      <c r="B102" s="258" t="s">
        <v>988</v>
      </c>
      <c r="C102" s="258" t="s">
        <v>1876</v>
      </c>
      <c r="D102" s="259"/>
      <c r="E102" s="259" t="s">
        <v>1878</v>
      </c>
      <c r="F102" s="263" t="s">
        <v>1879</v>
      </c>
      <c r="G102" s="262" t="s">
        <v>1880</v>
      </c>
      <c r="H102" s="101" t="s">
        <v>1204</v>
      </c>
      <c r="I102" s="259"/>
      <c r="J102" s="259"/>
      <c r="K102" s="51"/>
    </row>
    <row r="103">
      <c r="A103" s="51"/>
      <c r="B103" s="258" t="s">
        <v>988</v>
      </c>
      <c r="C103" s="258" t="s">
        <v>1821</v>
      </c>
      <c r="D103" s="259"/>
      <c r="E103" s="259" t="s">
        <v>1822</v>
      </c>
      <c r="F103" s="263" t="s">
        <v>1823</v>
      </c>
      <c r="G103" s="261"/>
      <c r="H103" s="101" t="s">
        <v>1204</v>
      </c>
      <c r="I103" s="259"/>
      <c r="J103" s="259"/>
      <c r="K103" s="51"/>
    </row>
    <row r="104">
      <c r="A104" s="51"/>
      <c r="B104" s="258" t="s">
        <v>988</v>
      </c>
      <c r="C104" s="258" t="s">
        <v>1821</v>
      </c>
      <c r="D104" s="259"/>
      <c r="E104" s="259" t="s">
        <v>1792</v>
      </c>
      <c r="F104" s="263" t="s">
        <v>1793</v>
      </c>
      <c r="G104" s="262" t="s">
        <v>1794</v>
      </c>
      <c r="H104" s="101" t="s">
        <v>1204</v>
      </c>
      <c r="I104" s="259"/>
      <c r="J104" s="259"/>
      <c r="K104" s="51"/>
    </row>
    <row r="105">
      <c r="A105" s="51"/>
      <c r="B105" s="258" t="s">
        <v>988</v>
      </c>
      <c r="C105" s="258" t="s">
        <v>1821</v>
      </c>
      <c r="D105" s="259"/>
      <c r="E105" s="259" t="s">
        <v>1799</v>
      </c>
      <c r="F105" s="263" t="s">
        <v>1268</v>
      </c>
      <c r="G105" s="262" t="s">
        <v>1800</v>
      </c>
      <c r="H105" s="101" t="s">
        <v>1801</v>
      </c>
      <c r="I105" s="259"/>
      <c r="J105" s="259"/>
      <c r="K105" s="51"/>
    </row>
    <row r="106">
      <c r="A106" s="51"/>
      <c r="B106" s="258" t="s">
        <v>988</v>
      </c>
      <c r="C106" s="48" t="s">
        <v>1881</v>
      </c>
      <c r="D106" s="259"/>
      <c r="E106" s="5" t="s">
        <v>247</v>
      </c>
      <c r="F106" s="263" t="s">
        <v>1588</v>
      </c>
      <c r="G106" s="261"/>
      <c r="H106" s="101" t="s">
        <v>1204</v>
      </c>
      <c r="I106" s="259"/>
      <c r="J106" s="259" t="s">
        <v>1586</v>
      </c>
      <c r="K106" s="51"/>
    </row>
    <row r="107">
      <c r="A107" s="51"/>
      <c r="B107" s="258" t="s">
        <v>988</v>
      </c>
      <c r="C107" s="48" t="s">
        <v>1881</v>
      </c>
      <c r="D107" s="259"/>
      <c r="E107" s="259" t="s">
        <v>1882</v>
      </c>
      <c r="F107" s="263" t="s">
        <v>1883</v>
      </c>
      <c r="G107" s="261"/>
      <c r="H107" s="101" t="s">
        <v>1204</v>
      </c>
      <c r="I107" s="259"/>
      <c r="J107" s="259"/>
      <c r="K107" s="51"/>
    </row>
    <row r="108">
      <c r="A108" s="51"/>
      <c r="B108" s="258" t="s">
        <v>1804</v>
      </c>
      <c r="C108" s="258" t="s">
        <v>1884</v>
      </c>
      <c r="D108" s="259"/>
      <c r="E108" s="259" t="s">
        <v>1867</v>
      </c>
      <c r="F108" s="263" t="s">
        <v>1868</v>
      </c>
      <c r="G108" s="261"/>
      <c r="H108" s="101" t="s">
        <v>1204</v>
      </c>
      <c r="I108" s="259"/>
      <c r="J108" s="259"/>
      <c r="K108" s="51"/>
    </row>
    <row r="109">
      <c r="A109" s="51"/>
      <c r="B109" s="258" t="s">
        <v>1804</v>
      </c>
      <c r="C109" s="258" t="s">
        <v>1884</v>
      </c>
      <c r="D109" s="259"/>
      <c r="E109" s="5" t="s">
        <v>247</v>
      </c>
      <c r="F109" s="263" t="s">
        <v>1588</v>
      </c>
      <c r="G109" s="261"/>
      <c r="H109" s="101" t="s">
        <v>1791</v>
      </c>
      <c r="I109" s="259"/>
      <c r="J109" s="259" t="s">
        <v>1586</v>
      </c>
      <c r="K109" s="51"/>
    </row>
    <row r="110">
      <c r="A110" s="51"/>
      <c r="B110" s="258" t="s">
        <v>1804</v>
      </c>
      <c r="C110" s="258" t="s">
        <v>1884</v>
      </c>
      <c r="D110" s="259"/>
      <c r="E110" s="259" t="s">
        <v>1792</v>
      </c>
      <c r="F110" s="263" t="s">
        <v>1793</v>
      </c>
      <c r="G110" s="262" t="s">
        <v>1794</v>
      </c>
      <c r="H110" s="101" t="s">
        <v>1204</v>
      </c>
      <c r="I110" s="259"/>
      <c r="J110" s="259"/>
      <c r="K110" s="51"/>
    </row>
    <row r="111">
      <c r="A111" s="51"/>
      <c r="B111" s="258" t="s">
        <v>1804</v>
      </c>
      <c r="C111" s="48" t="s">
        <v>1885</v>
      </c>
      <c r="D111" s="259"/>
      <c r="E111" s="259" t="s">
        <v>1886</v>
      </c>
      <c r="F111" s="263" t="s">
        <v>1887</v>
      </c>
      <c r="G111" s="262" t="s">
        <v>1888</v>
      </c>
      <c r="H111" s="101" t="s">
        <v>1204</v>
      </c>
      <c r="I111" s="259"/>
      <c r="J111" s="259"/>
      <c r="K111" s="51"/>
    </row>
    <row r="112">
      <c r="A112" s="49"/>
      <c r="B112" s="258" t="s">
        <v>1804</v>
      </c>
      <c r="C112" s="48" t="s">
        <v>1885</v>
      </c>
      <c r="D112" s="259"/>
      <c r="E112" s="259" t="s">
        <v>1874</v>
      </c>
      <c r="F112" s="263" t="s">
        <v>1875</v>
      </c>
      <c r="G112" s="261"/>
      <c r="H112" s="101" t="s">
        <v>1204</v>
      </c>
      <c r="I112" s="259"/>
      <c r="J112" s="259"/>
      <c r="K112" s="51"/>
    </row>
    <row r="113">
      <c r="A113" s="49"/>
      <c r="B113" s="258" t="s">
        <v>1804</v>
      </c>
      <c r="C113" s="48" t="s">
        <v>1885</v>
      </c>
      <c r="D113" s="259"/>
      <c r="E113" s="259" t="s">
        <v>1889</v>
      </c>
      <c r="F113" s="263" t="s">
        <v>1890</v>
      </c>
      <c r="G113" s="262" t="s">
        <v>1891</v>
      </c>
      <c r="H113" s="101" t="s">
        <v>1204</v>
      </c>
      <c r="I113" s="259"/>
      <c r="J113" s="259"/>
      <c r="K113" s="51"/>
    </row>
    <row r="114">
      <c r="A114" s="49" t="s">
        <v>985</v>
      </c>
      <c r="B114" s="258" t="s">
        <v>988</v>
      </c>
      <c r="C114" s="258" t="s">
        <v>1838</v>
      </c>
      <c r="D114" s="259"/>
      <c r="E114" s="5" t="s">
        <v>247</v>
      </c>
      <c r="F114" s="263" t="s">
        <v>1588</v>
      </c>
      <c r="G114" s="261"/>
      <c r="H114" s="101" t="s">
        <v>1791</v>
      </c>
      <c r="I114" s="259"/>
      <c r="J114" s="259" t="s">
        <v>1586</v>
      </c>
      <c r="K114" s="51"/>
    </row>
    <row r="115">
      <c r="A115" s="51"/>
      <c r="B115" s="258" t="s">
        <v>988</v>
      </c>
      <c r="C115" s="258" t="s">
        <v>1838</v>
      </c>
      <c r="D115" s="259"/>
      <c r="E115" s="259" t="s">
        <v>1792</v>
      </c>
      <c r="F115" s="263" t="s">
        <v>1793</v>
      </c>
      <c r="G115" s="262" t="s">
        <v>1794</v>
      </c>
      <c r="H115" s="101" t="s">
        <v>1204</v>
      </c>
      <c r="I115" s="259"/>
      <c r="J115" s="259"/>
      <c r="K115" s="51"/>
    </row>
    <row r="116">
      <c r="A116" s="51"/>
      <c r="B116" s="258" t="s">
        <v>988</v>
      </c>
      <c r="C116" s="258" t="s">
        <v>1838</v>
      </c>
      <c r="D116" s="259"/>
      <c r="E116" s="259" t="s">
        <v>1799</v>
      </c>
      <c r="F116" s="263" t="s">
        <v>1268</v>
      </c>
      <c r="G116" s="262" t="s">
        <v>1800</v>
      </c>
      <c r="H116" s="101" t="s">
        <v>1801</v>
      </c>
      <c r="I116" s="259"/>
      <c r="J116" s="259"/>
      <c r="K116" s="51"/>
    </row>
    <row r="117">
      <c r="A117" s="51"/>
      <c r="B117" s="258" t="s">
        <v>988</v>
      </c>
      <c r="C117" s="258" t="s">
        <v>1892</v>
      </c>
      <c r="D117" s="259"/>
      <c r="E117" s="5" t="s">
        <v>247</v>
      </c>
      <c r="F117" s="263" t="s">
        <v>1809</v>
      </c>
      <c r="G117" s="262" t="s">
        <v>1893</v>
      </c>
      <c r="H117" s="101" t="s">
        <v>1204</v>
      </c>
      <c r="I117" s="259"/>
      <c r="J117" s="259" t="s">
        <v>1811</v>
      </c>
      <c r="K117" s="51"/>
    </row>
    <row r="118">
      <c r="A118" s="51"/>
      <c r="B118" s="258" t="s">
        <v>988</v>
      </c>
      <c r="C118" s="258" t="s">
        <v>1892</v>
      </c>
      <c r="D118" s="259"/>
      <c r="E118" s="259" t="s">
        <v>1792</v>
      </c>
      <c r="F118" s="263" t="s">
        <v>1793</v>
      </c>
      <c r="G118" s="262" t="s">
        <v>1794</v>
      </c>
      <c r="H118" s="101" t="s">
        <v>1204</v>
      </c>
      <c r="I118" s="259"/>
      <c r="J118" s="259"/>
      <c r="K118" s="51"/>
    </row>
    <row r="119">
      <c r="A119" s="51"/>
      <c r="B119" s="258" t="s">
        <v>988</v>
      </c>
      <c r="C119" s="258" t="s">
        <v>1892</v>
      </c>
      <c r="D119" s="259"/>
      <c r="E119" s="5" t="s">
        <v>247</v>
      </c>
      <c r="F119" s="263" t="s">
        <v>1588</v>
      </c>
      <c r="G119" s="261"/>
      <c r="H119" s="101" t="s">
        <v>1791</v>
      </c>
      <c r="I119" s="259"/>
      <c r="J119" s="259" t="s">
        <v>1586</v>
      </c>
      <c r="K119" s="51"/>
    </row>
    <row r="120">
      <c r="A120" s="51"/>
      <c r="B120" s="258" t="s">
        <v>988</v>
      </c>
      <c r="C120" s="258" t="s">
        <v>1273</v>
      </c>
      <c r="D120" s="259"/>
      <c r="E120" s="259" t="s">
        <v>1799</v>
      </c>
      <c r="F120" s="263" t="s">
        <v>1268</v>
      </c>
      <c r="G120" s="262" t="s">
        <v>1800</v>
      </c>
      <c r="H120" s="101" t="s">
        <v>1801</v>
      </c>
      <c r="I120" s="259"/>
      <c r="J120" s="259"/>
      <c r="K120" s="51"/>
    </row>
    <row r="121">
      <c r="A121" s="51"/>
      <c r="B121" s="258" t="s">
        <v>988</v>
      </c>
      <c r="C121" s="258" t="s">
        <v>1273</v>
      </c>
      <c r="D121" s="259"/>
      <c r="E121" s="259" t="s">
        <v>1792</v>
      </c>
      <c r="F121" s="263" t="s">
        <v>1793</v>
      </c>
      <c r="G121" s="262" t="s">
        <v>1794</v>
      </c>
      <c r="H121" s="101" t="s">
        <v>1204</v>
      </c>
      <c r="J121" s="259"/>
      <c r="K121" s="51"/>
    </row>
    <row r="122">
      <c r="A122" s="51"/>
      <c r="B122" s="258" t="s">
        <v>988</v>
      </c>
      <c r="C122" s="258" t="s">
        <v>1273</v>
      </c>
      <c r="D122" s="259"/>
      <c r="E122" s="259" t="s">
        <v>1586</v>
      </c>
      <c r="F122" s="263" t="s">
        <v>1588</v>
      </c>
      <c r="G122" s="261"/>
      <c r="H122" s="101" t="s">
        <v>1791</v>
      </c>
      <c r="J122" s="259"/>
      <c r="K122" s="51"/>
    </row>
    <row r="123">
      <c r="A123" s="51"/>
      <c r="B123" s="258" t="s">
        <v>1804</v>
      </c>
      <c r="C123" s="258" t="s">
        <v>1894</v>
      </c>
      <c r="D123" s="259"/>
      <c r="E123" s="259" t="s">
        <v>1847</v>
      </c>
      <c r="F123" s="263" t="s">
        <v>1848</v>
      </c>
      <c r="G123" s="262" t="s">
        <v>1849</v>
      </c>
      <c r="H123" s="101" t="s">
        <v>1204</v>
      </c>
      <c r="I123" s="259"/>
      <c r="J123" s="259"/>
      <c r="K123" s="51"/>
    </row>
    <row r="124">
      <c r="A124" s="51"/>
      <c r="B124" s="258" t="s">
        <v>1804</v>
      </c>
      <c r="C124" s="258" t="s">
        <v>1894</v>
      </c>
      <c r="D124" s="259"/>
      <c r="E124" s="259" t="s">
        <v>1806</v>
      </c>
      <c r="F124" s="263" t="s">
        <v>1807</v>
      </c>
      <c r="G124" s="262" t="s">
        <v>1808</v>
      </c>
      <c r="H124" s="101" t="s">
        <v>1801</v>
      </c>
      <c r="I124" s="259"/>
      <c r="J124" s="259"/>
      <c r="K124" s="51"/>
    </row>
    <row r="125">
      <c r="A125" s="51"/>
      <c r="B125" s="258" t="s">
        <v>1804</v>
      </c>
      <c r="C125" s="258" t="s">
        <v>1894</v>
      </c>
      <c r="D125" s="259"/>
      <c r="E125" s="5" t="s">
        <v>247</v>
      </c>
      <c r="F125" s="263" t="s">
        <v>1809</v>
      </c>
      <c r="G125" s="262" t="s">
        <v>1810</v>
      </c>
      <c r="H125" s="101" t="s">
        <v>1204</v>
      </c>
      <c r="I125" s="259"/>
      <c r="J125" s="259" t="s">
        <v>1811</v>
      </c>
      <c r="K125" s="51"/>
    </row>
    <row r="126">
      <c r="A126" s="51"/>
      <c r="B126" s="258" t="s">
        <v>1804</v>
      </c>
      <c r="C126" s="258" t="s">
        <v>1894</v>
      </c>
      <c r="D126" s="259"/>
      <c r="E126" s="259" t="s">
        <v>1795</v>
      </c>
      <c r="F126" s="263" t="s">
        <v>1796</v>
      </c>
      <c r="G126" s="262" t="s">
        <v>1797</v>
      </c>
      <c r="H126" s="101" t="s">
        <v>1204</v>
      </c>
      <c r="I126" s="259"/>
      <c r="J126" s="259"/>
      <c r="K126" s="51"/>
    </row>
    <row r="127">
      <c r="A127" s="51"/>
      <c r="B127" s="258" t="s">
        <v>1804</v>
      </c>
      <c r="C127" s="258" t="s">
        <v>1894</v>
      </c>
      <c r="D127" s="259"/>
      <c r="E127" s="259" t="s">
        <v>1792</v>
      </c>
      <c r="F127" s="263" t="s">
        <v>1793</v>
      </c>
      <c r="G127" s="262" t="s">
        <v>1794</v>
      </c>
      <c r="H127" s="101" t="s">
        <v>1204</v>
      </c>
      <c r="I127" s="259"/>
      <c r="J127" s="259"/>
      <c r="K127" s="51"/>
    </row>
    <row r="128">
      <c r="A128" s="51"/>
      <c r="B128" s="258" t="s">
        <v>1816</v>
      </c>
      <c r="C128" s="258" t="s">
        <v>1817</v>
      </c>
      <c r="D128" s="259"/>
      <c r="E128" s="259" t="s">
        <v>1818</v>
      </c>
      <c r="F128" s="263" t="s">
        <v>1819</v>
      </c>
      <c r="G128" s="261"/>
      <c r="H128" s="101" t="s">
        <v>1204</v>
      </c>
      <c r="I128" s="259"/>
      <c r="J128" s="259"/>
      <c r="K128" s="51"/>
    </row>
    <row r="129">
      <c r="A129" s="51"/>
      <c r="B129" s="258" t="s">
        <v>1816</v>
      </c>
      <c r="C129" s="258" t="s">
        <v>1817</v>
      </c>
      <c r="D129" s="259"/>
      <c r="E129" s="259" t="s">
        <v>1895</v>
      </c>
      <c r="F129" s="263" t="s">
        <v>1896</v>
      </c>
      <c r="G129" s="261"/>
      <c r="H129" s="101" t="s">
        <v>1204</v>
      </c>
      <c r="I129" s="259"/>
      <c r="J129" s="259"/>
      <c r="K129" s="51"/>
    </row>
    <row r="130">
      <c r="A130" s="51"/>
      <c r="B130" s="258" t="s">
        <v>1816</v>
      </c>
      <c r="C130" s="258" t="s">
        <v>1817</v>
      </c>
      <c r="D130" s="259"/>
      <c r="E130" s="259" t="s">
        <v>1792</v>
      </c>
      <c r="F130" s="263" t="s">
        <v>1793</v>
      </c>
      <c r="G130" s="262" t="s">
        <v>1794</v>
      </c>
      <c r="H130" s="101" t="s">
        <v>1204</v>
      </c>
      <c r="I130" s="259"/>
      <c r="J130" s="259"/>
      <c r="K130" s="51"/>
    </row>
    <row r="131">
      <c r="A131" s="133" t="s">
        <v>1118</v>
      </c>
      <c r="B131" s="256" t="s">
        <v>1782</v>
      </c>
      <c r="C131" s="133" t="s">
        <v>1783</v>
      </c>
      <c r="D131" s="168" t="s">
        <v>340</v>
      </c>
      <c r="E131" s="133" t="s">
        <v>1897</v>
      </c>
      <c r="F131" s="207" t="s">
        <v>296</v>
      </c>
      <c r="G131" s="168" t="s">
        <v>1785</v>
      </c>
      <c r="H131" s="257" t="s">
        <v>1786</v>
      </c>
      <c r="K131" s="51"/>
    </row>
    <row r="132">
      <c r="A132" s="49" t="s">
        <v>985</v>
      </c>
      <c r="B132" s="258" t="s">
        <v>988</v>
      </c>
      <c r="C132" s="258" t="s">
        <v>1838</v>
      </c>
      <c r="D132" s="267"/>
      <c r="E132" s="69" t="s">
        <v>1898</v>
      </c>
      <c r="F132" s="268" t="s">
        <v>1899</v>
      </c>
      <c r="G132" s="269" t="s">
        <v>1900</v>
      </c>
      <c r="H132" s="69" t="s">
        <v>1204</v>
      </c>
      <c r="K132" s="51"/>
    </row>
    <row r="133">
      <c r="A133" s="49" t="s">
        <v>985</v>
      </c>
      <c r="B133" s="258" t="s">
        <v>1804</v>
      </c>
      <c r="C133" s="258" t="s">
        <v>1892</v>
      </c>
      <c r="D133" s="267"/>
      <c r="E133" s="69" t="s">
        <v>1901</v>
      </c>
      <c r="F133" s="270" t="s">
        <v>1306</v>
      </c>
      <c r="G133" s="269" t="s">
        <v>1902</v>
      </c>
      <c r="H133" s="69" t="s">
        <v>1204</v>
      </c>
      <c r="K133" s="51"/>
    </row>
    <row r="134">
      <c r="A134" s="49" t="s">
        <v>985</v>
      </c>
      <c r="B134" s="258" t="s">
        <v>1816</v>
      </c>
      <c r="C134" s="258" t="s">
        <v>1273</v>
      </c>
      <c r="D134" s="267"/>
      <c r="E134" s="69" t="s">
        <v>1903</v>
      </c>
      <c r="F134" s="268" t="s">
        <v>1207</v>
      </c>
      <c r="G134" s="269" t="s">
        <v>1904</v>
      </c>
      <c r="H134" s="69" t="s">
        <v>1204</v>
      </c>
      <c r="K134" s="51"/>
    </row>
    <row r="135">
      <c r="A135" s="49" t="s">
        <v>985</v>
      </c>
      <c r="B135" s="258" t="s">
        <v>988</v>
      </c>
      <c r="C135" s="258" t="s">
        <v>1894</v>
      </c>
      <c r="D135" s="267"/>
      <c r="E135" s="69" t="s">
        <v>1905</v>
      </c>
      <c r="F135" s="270" t="s">
        <v>1906</v>
      </c>
      <c r="G135" s="269" t="s">
        <v>1907</v>
      </c>
      <c r="H135" s="69" t="s">
        <v>1908</v>
      </c>
      <c r="K135" s="51"/>
    </row>
    <row r="136">
      <c r="A136" s="49" t="s">
        <v>985</v>
      </c>
      <c r="B136" s="258" t="s">
        <v>1804</v>
      </c>
      <c r="C136" s="258" t="s">
        <v>1817</v>
      </c>
      <c r="D136" s="267"/>
      <c r="E136" s="69" t="s">
        <v>1909</v>
      </c>
      <c r="F136" s="270" t="s">
        <v>1210</v>
      </c>
      <c r="G136" s="269" t="s">
        <v>1910</v>
      </c>
      <c r="H136" s="69" t="s">
        <v>1911</v>
      </c>
      <c r="J136" s="51"/>
      <c r="K136" s="51"/>
    </row>
    <row r="137">
      <c r="A137" s="49" t="s">
        <v>985</v>
      </c>
      <c r="B137" s="258" t="s">
        <v>1816</v>
      </c>
      <c r="C137" s="258" t="s">
        <v>1838</v>
      </c>
      <c r="D137" s="267"/>
      <c r="E137" s="69" t="s">
        <v>1912</v>
      </c>
      <c r="F137" s="268" t="s">
        <v>1257</v>
      </c>
      <c r="G137" s="269" t="s">
        <v>1913</v>
      </c>
      <c r="H137" s="69" t="s">
        <v>1914</v>
      </c>
      <c r="J137" s="51"/>
      <c r="K137" s="51"/>
    </row>
    <row r="138">
      <c r="A138" s="49" t="s">
        <v>985</v>
      </c>
      <c r="B138" s="258" t="s">
        <v>988</v>
      </c>
      <c r="C138" s="258" t="s">
        <v>1892</v>
      </c>
      <c r="D138" s="267"/>
      <c r="E138" s="69" t="s">
        <v>1915</v>
      </c>
      <c r="F138" s="268" t="s">
        <v>1255</v>
      </c>
      <c r="G138" s="269" t="s">
        <v>1916</v>
      </c>
      <c r="H138" s="69" t="s">
        <v>1917</v>
      </c>
      <c r="J138" s="51"/>
      <c r="K138" s="51"/>
    </row>
    <row r="139">
      <c r="A139" s="49" t="s">
        <v>985</v>
      </c>
      <c r="B139" s="258" t="s">
        <v>1804</v>
      </c>
      <c r="C139" s="258" t="s">
        <v>1273</v>
      </c>
      <c r="D139" s="267"/>
      <c r="E139" s="69" t="s">
        <v>1918</v>
      </c>
      <c r="F139" s="270" t="s">
        <v>1919</v>
      </c>
      <c r="G139" s="269" t="s">
        <v>1920</v>
      </c>
      <c r="H139" s="69" t="s">
        <v>1921</v>
      </c>
      <c r="J139" s="51"/>
      <c r="K139" s="51"/>
    </row>
    <row r="140">
      <c r="A140" s="49" t="s">
        <v>985</v>
      </c>
      <c r="B140" s="258" t="s">
        <v>1816</v>
      </c>
      <c r="C140" s="258" t="s">
        <v>1894</v>
      </c>
      <c r="D140" s="267"/>
      <c r="E140" s="69" t="s">
        <v>1922</v>
      </c>
      <c r="F140" s="268" t="s">
        <v>1923</v>
      </c>
      <c r="G140" s="269" t="s">
        <v>1924</v>
      </c>
      <c r="H140" s="69" t="s">
        <v>1925</v>
      </c>
      <c r="J140" s="51"/>
      <c r="K140" s="51"/>
    </row>
    <row r="141">
      <c r="A141" s="49" t="s">
        <v>985</v>
      </c>
      <c r="B141" s="258" t="s">
        <v>988</v>
      </c>
      <c r="C141" s="258" t="s">
        <v>1817</v>
      </c>
      <c r="D141" s="267"/>
      <c r="E141" s="271" t="s">
        <v>1926</v>
      </c>
      <c r="F141" s="270" t="s">
        <v>1927</v>
      </c>
      <c r="G141" s="269" t="s">
        <v>1928</v>
      </c>
      <c r="H141" s="69" t="s">
        <v>1929</v>
      </c>
      <c r="J141" s="51"/>
      <c r="K141" s="51"/>
    </row>
    <row r="142">
      <c r="A142" s="49" t="s">
        <v>985</v>
      </c>
      <c r="B142" s="258" t="s">
        <v>1804</v>
      </c>
      <c r="C142" s="258" t="s">
        <v>1838</v>
      </c>
      <c r="D142" s="267"/>
      <c r="E142" s="267" t="s">
        <v>1930</v>
      </c>
      <c r="F142" s="270" t="s">
        <v>1931</v>
      </c>
      <c r="G142" s="269" t="s">
        <v>1932</v>
      </c>
      <c r="H142" s="69" t="s">
        <v>1933</v>
      </c>
      <c r="J142" s="51"/>
      <c r="K142" s="51"/>
    </row>
    <row r="143">
      <c r="A143" s="49" t="s">
        <v>985</v>
      </c>
      <c r="B143" s="258" t="s">
        <v>1816</v>
      </c>
      <c r="C143" s="258" t="s">
        <v>1892</v>
      </c>
      <c r="D143" s="267"/>
      <c r="E143" s="69" t="s">
        <v>1934</v>
      </c>
      <c r="F143" s="268" t="s">
        <v>1935</v>
      </c>
      <c r="G143" s="269" t="s">
        <v>1936</v>
      </c>
      <c r="H143" s="69" t="s">
        <v>1937</v>
      </c>
      <c r="J143" s="51"/>
      <c r="K143" s="51"/>
    </row>
    <row r="144">
      <c r="A144" s="49" t="s">
        <v>985</v>
      </c>
      <c r="B144" s="258" t="s">
        <v>988</v>
      </c>
      <c r="C144" s="258" t="s">
        <v>1273</v>
      </c>
      <c r="D144" s="267"/>
      <c r="E144" s="69" t="s">
        <v>1938</v>
      </c>
      <c r="F144" s="268" t="s">
        <v>1939</v>
      </c>
      <c r="G144" s="269" t="s">
        <v>1940</v>
      </c>
      <c r="H144" s="69" t="s">
        <v>1941</v>
      </c>
      <c r="J144" s="51"/>
      <c r="K144" s="51"/>
    </row>
    <row r="145">
      <c r="A145" s="49" t="s">
        <v>985</v>
      </c>
      <c r="B145" s="258" t="s">
        <v>1804</v>
      </c>
      <c r="C145" s="258" t="s">
        <v>1894</v>
      </c>
      <c r="D145" s="267"/>
      <c r="E145" s="69" t="s">
        <v>1942</v>
      </c>
      <c r="F145" s="268" t="s">
        <v>1943</v>
      </c>
      <c r="G145" s="269" t="s">
        <v>1944</v>
      </c>
      <c r="H145" s="69" t="s">
        <v>1945</v>
      </c>
      <c r="J145" s="51"/>
      <c r="K145" s="51"/>
    </row>
    <row r="146">
      <c r="A146" s="49" t="s">
        <v>986</v>
      </c>
      <c r="B146" s="258" t="s">
        <v>1804</v>
      </c>
      <c r="C146" s="5" t="s">
        <v>1946</v>
      </c>
      <c r="E146" s="62" t="s">
        <v>1947</v>
      </c>
      <c r="F146" s="272" t="s">
        <v>1948</v>
      </c>
      <c r="G146" s="227" t="s">
        <v>1949</v>
      </c>
      <c r="H146" s="62" t="s">
        <v>1950</v>
      </c>
      <c r="I146" s="51"/>
      <c r="J146" s="51"/>
      <c r="K146" s="5"/>
    </row>
    <row r="147">
      <c r="A147" s="49" t="s">
        <v>986</v>
      </c>
      <c r="B147" s="258" t="s">
        <v>988</v>
      </c>
      <c r="C147" s="5" t="s">
        <v>1951</v>
      </c>
      <c r="E147" s="5" t="s">
        <v>1952</v>
      </c>
      <c r="F147" s="272" t="s">
        <v>1953</v>
      </c>
      <c r="G147" s="227" t="s">
        <v>1954</v>
      </c>
      <c r="H147" s="62" t="s">
        <v>1955</v>
      </c>
      <c r="I147" s="51"/>
      <c r="J147" s="51"/>
      <c r="K147" s="5"/>
    </row>
    <row r="148">
      <c r="A148" s="49" t="s">
        <v>986</v>
      </c>
      <c r="B148" s="258" t="s">
        <v>1804</v>
      </c>
      <c r="C148" s="5" t="s">
        <v>1956</v>
      </c>
      <c r="E148" s="5" t="s">
        <v>1957</v>
      </c>
      <c r="F148" s="272" t="s">
        <v>1958</v>
      </c>
      <c r="G148" s="273" t="s">
        <v>1959</v>
      </c>
      <c r="H148" s="5" t="s">
        <v>1925</v>
      </c>
      <c r="I148" s="51"/>
      <c r="J148" s="51"/>
      <c r="K148" s="5"/>
    </row>
    <row r="149">
      <c r="A149" s="49" t="s">
        <v>986</v>
      </c>
      <c r="B149" s="258" t="s">
        <v>988</v>
      </c>
      <c r="C149" s="5" t="s">
        <v>1960</v>
      </c>
      <c r="E149" s="5" t="s">
        <v>1961</v>
      </c>
      <c r="F149" s="272" t="s">
        <v>1962</v>
      </c>
      <c r="G149" s="273" t="s">
        <v>1963</v>
      </c>
      <c r="H149" s="5" t="s">
        <v>1204</v>
      </c>
      <c r="I149" s="51"/>
      <c r="J149" s="51"/>
      <c r="K149" s="5"/>
    </row>
    <row r="150">
      <c r="A150" s="274" t="s">
        <v>981</v>
      </c>
      <c r="B150" s="258" t="s">
        <v>988</v>
      </c>
      <c r="C150" s="48" t="s">
        <v>1964</v>
      </c>
      <c r="D150" s="70"/>
      <c r="E150" s="62" t="s">
        <v>1965</v>
      </c>
      <c r="F150" s="275" t="s">
        <v>1966</v>
      </c>
      <c r="G150" s="276" t="s">
        <v>1967</v>
      </c>
      <c r="K150" s="51"/>
    </row>
    <row r="151">
      <c r="A151" s="274" t="s">
        <v>981</v>
      </c>
      <c r="B151" s="258" t="s">
        <v>988</v>
      </c>
      <c r="C151" s="48" t="s">
        <v>1968</v>
      </c>
      <c r="E151" s="62" t="s">
        <v>1969</v>
      </c>
      <c r="F151" s="275" t="s">
        <v>1970</v>
      </c>
      <c r="G151" s="259"/>
      <c r="K151" s="51"/>
    </row>
    <row r="152">
      <c r="A152" s="274" t="s">
        <v>981</v>
      </c>
      <c r="B152" s="258" t="s">
        <v>988</v>
      </c>
      <c r="C152" s="48" t="s">
        <v>1971</v>
      </c>
      <c r="E152" s="62" t="s">
        <v>1972</v>
      </c>
      <c r="F152" s="275" t="s">
        <v>1973</v>
      </c>
      <c r="G152" s="259"/>
      <c r="K152" s="51"/>
    </row>
    <row r="153">
      <c r="A153" s="274" t="s">
        <v>981</v>
      </c>
      <c r="B153" s="258" t="s">
        <v>988</v>
      </c>
      <c r="C153" s="48" t="s">
        <v>1974</v>
      </c>
      <c r="E153" s="62" t="s">
        <v>1965</v>
      </c>
      <c r="F153" s="275" t="s">
        <v>1966</v>
      </c>
      <c r="G153" s="276" t="s">
        <v>1967</v>
      </c>
      <c r="K153" s="51"/>
    </row>
    <row r="154">
      <c r="A154" s="274" t="s">
        <v>981</v>
      </c>
      <c r="B154" s="258" t="s">
        <v>988</v>
      </c>
      <c r="C154" s="48" t="s">
        <v>1975</v>
      </c>
      <c r="E154" s="62" t="s">
        <v>1969</v>
      </c>
      <c r="F154" s="275" t="s">
        <v>1970</v>
      </c>
      <c r="G154" s="259"/>
      <c r="K154" s="51"/>
    </row>
    <row r="155">
      <c r="A155" s="274" t="s">
        <v>981</v>
      </c>
      <c r="B155" s="258" t="s">
        <v>1804</v>
      </c>
      <c r="C155" s="48" t="s">
        <v>1976</v>
      </c>
      <c r="E155" s="62" t="s">
        <v>1972</v>
      </c>
      <c r="F155" s="275" t="s">
        <v>1973</v>
      </c>
      <c r="G155" s="259"/>
      <c r="K155" s="51"/>
    </row>
    <row r="156">
      <c r="A156" s="274" t="s">
        <v>981</v>
      </c>
      <c r="B156" s="258" t="s">
        <v>1816</v>
      </c>
      <c r="C156" s="48" t="s">
        <v>1977</v>
      </c>
      <c r="E156" s="62" t="s">
        <v>1965</v>
      </c>
      <c r="F156" s="275" t="s">
        <v>1966</v>
      </c>
      <c r="G156" s="276" t="s">
        <v>1967</v>
      </c>
      <c r="K156" s="51"/>
    </row>
    <row r="157">
      <c r="A157" s="274" t="s">
        <v>981</v>
      </c>
      <c r="B157" s="258" t="s">
        <v>1816</v>
      </c>
      <c r="C157" s="48" t="s">
        <v>1978</v>
      </c>
      <c r="E157" s="62" t="s">
        <v>1969</v>
      </c>
      <c r="F157" s="275" t="s">
        <v>1970</v>
      </c>
      <c r="G157" s="259"/>
      <c r="K157" s="51"/>
    </row>
    <row r="158">
      <c r="A158" s="274" t="s">
        <v>981</v>
      </c>
      <c r="B158" s="258" t="s">
        <v>988</v>
      </c>
      <c r="C158" s="48" t="s">
        <v>1836</v>
      </c>
      <c r="E158" s="62" t="s">
        <v>1972</v>
      </c>
      <c r="F158" s="275" t="s">
        <v>1973</v>
      </c>
      <c r="G158" s="259"/>
      <c r="K158" s="51"/>
    </row>
    <row r="159">
      <c r="A159" s="198" t="s">
        <v>982</v>
      </c>
      <c r="B159" s="258" t="s">
        <v>988</v>
      </c>
      <c r="C159" s="48" t="s">
        <v>1979</v>
      </c>
      <c r="D159" s="70"/>
      <c r="E159" s="5" t="s">
        <v>1980</v>
      </c>
      <c r="F159" s="277" t="s">
        <v>1981</v>
      </c>
      <c r="G159" s="259"/>
      <c r="K159" s="51"/>
    </row>
    <row r="160">
      <c r="A160" s="198" t="s">
        <v>982</v>
      </c>
      <c r="B160" s="258" t="s">
        <v>988</v>
      </c>
      <c r="C160" s="48" t="s">
        <v>1982</v>
      </c>
      <c r="E160" s="5" t="s">
        <v>1983</v>
      </c>
      <c r="F160" s="277" t="s">
        <v>1984</v>
      </c>
      <c r="G160" s="259"/>
      <c r="K160" s="51"/>
    </row>
    <row r="161">
      <c r="A161" s="278" t="s">
        <v>982</v>
      </c>
      <c r="B161" s="258" t="s">
        <v>988</v>
      </c>
      <c r="C161" s="48" t="s">
        <v>1985</v>
      </c>
      <c r="D161" s="51"/>
      <c r="E161" s="48" t="s">
        <v>1986</v>
      </c>
      <c r="F161" s="279" t="s">
        <v>1987</v>
      </c>
      <c r="G161" s="259"/>
      <c r="K161" s="51"/>
    </row>
    <row r="162">
      <c r="A162" s="49" t="s">
        <v>1252</v>
      </c>
      <c r="B162" s="258" t="s">
        <v>988</v>
      </c>
      <c r="C162" s="48" t="s">
        <v>1988</v>
      </c>
      <c r="E162" s="5" t="s">
        <v>1989</v>
      </c>
      <c r="F162" s="277" t="s">
        <v>1990</v>
      </c>
      <c r="G162" s="259"/>
      <c r="K162" s="51"/>
    </row>
    <row r="163">
      <c r="A163" s="49" t="s">
        <v>1252</v>
      </c>
      <c r="B163" s="48" t="s">
        <v>1991</v>
      </c>
      <c r="C163" s="48" t="s">
        <v>1992</v>
      </c>
      <c r="D163" s="51"/>
      <c r="E163" s="48" t="s">
        <v>1993</v>
      </c>
      <c r="F163" s="279" t="s">
        <v>1994</v>
      </c>
      <c r="G163" s="259"/>
      <c r="K163" s="51"/>
    </row>
    <row r="164">
      <c r="A164" s="49" t="s">
        <v>1854</v>
      </c>
      <c r="B164" s="53" t="s">
        <v>1995</v>
      </c>
      <c r="C164" s="48" t="s">
        <v>1996</v>
      </c>
      <c r="D164" s="65"/>
      <c r="E164" s="48" t="s">
        <v>1997</v>
      </c>
      <c r="F164" s="279" t="s">
        <v>1998</v>
      </c>
      <c r="G164" s="259"/>
      <c r="K164" s="51"/>
    </row>
    <row r="165">
      <c r="A165" s="49" t="s">
        <v>1854</v>
      </c>
      <c r="B165" s="258" t="s">
        <v>988</v>
      </c>
      <c r="C165" s="48" t="s">
        <v>1999</v>
      </c>
      <c r="E165" s="5" t="s">
        <v>2000</v>
      </c>
      <c r="F165" s="277" t="s">
        <v>2001</v>
      </c>
      <c r="G165" s="273" t="s">
        <v>2002</v>
      </c>
      <c r="K165" s="51"/>
    </row>
    <row r="166">
      <c r="A166" s="49" t="s">
        <v>984</v>
      </c>
      <c r="B166" s="258" t="s">
        <v>988</v>
      </c>
      <c r="C166" s="48" t="s">
        <v>2003</v>
      </c>
      <c r="E166" s="5" t="s">
        <v>2004</v>
      </c>
      <c r="F166" s="277" t="s">
        <v>2005</v>
      </c>
      <c r="G166" s="273" t="s">
        <v>2006</v>
      </c>
      <c r="H166" s="5" t="s">
        <v>2007</v>
      </c>
      <c r="K166" s="51"/>
    </row>
    <row r="167">
      <c r="A167" s="51"/>
      <c r="C167" s="258"/>
      <c r="K167" s="51"/>
    </row>
    <row r="168">
      <c r="A168" s="8" t="s">
        <v>2008</v>
      </c>
      <c r="B168" s="280"/>
      <c r="C168" s="281"/>
      <c r="D168" s="282"/>
      <c r="E168" s="283"/>
      <c r="K168" s="51"/>
    </row>
    <row r="169">
      <c r="B169" s="284" t="s">
        <v>2009</v>
      </c>
      <c r="C169" s="51"/>
      <c r="D169" s="285"/>
      <c r="E169" s="231" t="s">
        <v>2010</v>
      </c>
      <c r="F169" s="279" t="s">
        <v>2011</v>
      </c>
      <c r="G169" s="227" t="s">
        <v>2012</v>
      </c>
      <c r="H169" s="51"/>
      <c r="K169" s="51"/>
    </row>
    <row r="170">
      <c r="A170" s="54"/>
      <c r="B170" s="285"/>
      <c r="C170" s="284" t="s">
        <v>2013</v>
      </c>
      <c r="D170" s="285"/>
      <c r="E170" s="231" t="s">
        <v>2014</v>
      </c>
      <c r="F170" s="279" t="s">
        <v>2015</v>
      </c>
      <c r="G170" s="227" t="s">
        <v>2016</v>
      </c>
      <c r="H170" s="51"/>
      <c r="I170" s="54"/>
      <c r="J170" s="54"/>
      <c r="K170" s="51"/>
      <c r="L170" s="54"/>
      <c r="M170" s="54"/>
      <c r="N170" s="54"/>
      <c r="O170" s="54"/>
      <c r="P170" s="54"/>
      <c r="Q170" s="54"/>
      <c r="R170" s="54"/>
      <c r="S170" s="54"/>
      <c r="T170" s="54"/>
      <c r="U170" s="54"/>
      <c r="V170" s="54"/>
      <c r="W170" s="54"/>
      <c r="X170" s="54"/>
      <c r="Y170" s="54"/>
      <c r="Z170" s="54"/>
      <c r="AA170" s="54"/>
      <c r="AB170" s="54"/>
      <c r="AC170" s="54"/>
      <c r="AD170" s="54"/>
    </row>
    <row r="171">
      <c r="B171" s="286" t="s">
        <v>2017</v>
      </c>
      <c r="C171" s="284" t="s">
        <v>2018</v>
      </c>
      <c r="D171" s="287"/>
      <c r="E171" s="231" t="s">
        <v>2019</v>
      </c>
      <c r="F171" s="279" t="s">
        <v>2020</v>
      </c>
      <c r="G171" s="227" t="s">
        <v>2021</v>
      </c>
      <c r="H171" s="51"/>
      <c r="K171" s="51"/>
    </row>
    <row r="172">
      <c r="B172" s="286" t="s">
        <v>2017</v>
      </c>
      <c r="C172" s="284" t="s">
        <v>2022</v>
      </c>
      <c r="D172" s="287"/>
      <c r="E172" s="231" t="s">
        <v>2023</v>
      </c>
      <c r="F172" s="279" t="s">
        <v>2024</v>
      </c>
      <c r="G172" s="227" t="s">
        <v>2025</v>
      </c>
      <c r="H172" s="51"/>
      <c r="K172" s="51"/>
    </row>
    <row r="173">
      <c r="A173" s="288" t="s">
        <v>2026</v>
      </c>
      <c r="B173" s="289"/>
      <c r="C173" s="290"/>
      <c r="D173" s="282"/>
      <c r="E173" s="283"/>
      <c r="K173" s="51"/>
    </row>
    <row r="174">
      <c r="A174" s="8"/>
      <c r="B174" s="291" t="s">
        <v>2027</v>
      </c>
      <c r="C174" s="167" t="s">
        <v>2028</v>
      </c>
      <c r="D174" s="292" t="s">
        <v>340</v>
      </c>
      <c r="E174" s="292" t="s">
        <v>1784</v>
      </c>
      <c r="F174" s="293" t="s">
        <v>296</v>
      </c>
      <c r="G174" s="293" t="s">
        <v>2029</v>
      </c>
      <c r="K174" s="51"/>
    </row>
    <row r="175">
      <c r="B175" s="143"/>
      <c r="D175" s="51"/>
      <c r="E175" s="48"/>
      <c r="F175" s="51"/>
      <c r="G175" s="51"/>
      <c r="K175" s="51"/>
    </row>
    <row r="176">
      <c r="B176" s="48" t="s">
        <v>2030</v>
      </c>
      <c r="C176" s="5" t="s">
        <v>2031</v>
      </c>
      <c r="D176" s="51"/>
      <c r="E176" s="48" t="s">
        <v>2032</v>
      </c>
      <c r="F176" s="279" t="s">
        <v>2033</v>
      </c>
      <c r="G176" s="227" t="s">
        <v>1564</v>
      </c>
      <c r="K176" s="51"/>
    </row>
    <row r="177">
      <c r="B177" s="143" t="s">
        <v>2034</v>
      </c>
      <c r="C177" s="5" t="s">
        <v>2031</v>
      </c>
      <c r="D177" s="51"/>
      <c r="E177" s="48" t="s">
        <v>2035</v>
      </c>
      <c r="F177" s="279" t="s">
        <v>2036</v>
      </c>
      <c r="G177" s="227" t="s">
        <v>2037</v>
      </c>
      <c r="K177" s="51"/>
    </row>
    <row r="178">
      <c r="B178" s="143" t="s">
        <v>2038</v>
      </c>
      <c r="C178" s="5" t="s">
        <v>2031</v>
      </c>
      <c r="D178" s="51"/>
      <c r="E178" s="143" t="s">
        <v>1574</v>
      </c>
      <c r="F178" s="59" t="s">
        <v>1576</v>
      </c>
      <c r="G178" s="227" t="s">
        <v>2039</v>
      </c>
      <c r="K178" s="51"/>
    </row>
    <row r="179">
      <c r="B179" s="143" t="s">
        <v>2040</v>
      </c>
      <c r="C179" s="5" t="s">
        <v>2031</v>
      </c>
      <c r="D179" s="51"/>
      <c r="E179" s="143" t="s">
        <v>2041</v>
      </c>
      <c r="F179" s="279" t="s">
        <v>2042</v>
      </c>
      <c r="G179" s="227" t="s">
        <v>2043</v>
      </c>
      <c r="K179" s="51"/>
    </row>
    <row r="180">
      <c r="B180" s="291" t="s">
        <v>2044</v>
      </c>
      <c r="C180" s="5"/>
      <c r="D180" s="51"/>
      <c r="E180" s="143"/>
      <c r="F180" s="294"/>
      <c r="G180" s="51"/>
      <c r="K180" s="51"/>
    </row>
    <row r="181">
      <c r="B181" s="143" t="s">
        <v>2045</v>
      </c>
      <c r="C181" s="5" t="s">
        <v>2031</v>
      </c>
      <c r="D181" s="51"/>
      <c r="E181" s="143" t="s">
        <v>2046</v>
      </c>
      <c r="F181" s="295" t="s">
        <v>2047</v>
      </c>
      <c r="G181" s="227" t="s">
        <v>2048</v>
      </c>
      <c r="K181" s="51"/>
    </row>
    <row r="182">
      <c r="K182" s="51"/>
    </row>
    <row r="183">
      <c r="A183" s="296" t="s">
        <v>2049</v>
      </c>
      <c r="B183" s="119"/>
      <c r="K183" s="51"/>
    </row>
    <row r="184">
      <c r="A184" s="297"/>
      <c r="B184" s="168" t="s">
        <v>2050</v>
      </c>
      <c r="C184" s="167" t="s">
        <v>2028</v>
      </c>
      <c r="D184" s="168" t="s">
        <v>340</v>
      </c>
      <c r="E184" s="167" t="s">
        <v>2051</v>
      </c>
      <c r="F184" s="167" t="s">
        <v>296</v>
      </c>
      <c r="G184" s="168" t="s">
        <v>1785</v>
      </c>
      <c r="H184" s="167" t="s">
        <v>947</v>
      </c>
      <c r="I184" s="298"/>
      <c r="J184" s="298"/>
      <c r="K184" s="298"/>
      <c r="L184" s="298"/>
      <c r="M184" s="298"/>
      <c r="N184" s="298"/>
      <c r="O184" s="298"/>
      <c r="P184" s="298"/>
      <c r="Q184" s="298"/>
      <c r="R184" s="298"/>
      <c r="S184" s="298"/>
      <c r="T184" s="298"/>
      <c r="U184" s="298"/>
      <c r="V184" s="298"/>
      <c r="W184" s="298"/>
      <c r="X184" s="298"/>
      <c r="Y184" s="298"/>
      <c r="Z184" s="298"/>
      <c r="AA184" s="298"/>
      <c r="AB184" s="298"/>
      <c r="AC184" s="298"/>
      <c r="AD184" s="298"/>
    </row>
    <row r="185">
      <c r="B185" s="143" t="s">
        <v>2052</v>
      </c>
      <c r="C185" s="143" t="s">
        <v>2053</v>
      </c>
      <c r="D185" s="51"/>
      <c r="E185" s="143" t="s">
        <v>2054</v>
      </c>
      <c r="F185" s="299" t="s">
        <v>2055</v>
      </c>
      <c r="G185" s="48" t="s">
        <v>247</v>
      </c>
      <c r="H185" s="143" t="s">
        <v>2056</v>
      </c>
      <c r="K185" s="51"/>
    </row>
    <row r="186">
      <c r="B186" s="143" t="s">
        <v>2057</v>
      </c>
      <c r="C186" s="143" t="s">
        <v>2058</v>
      </c>
      <c r="D186" s="51"/>
      <c r="E186" s="143" t="s">
        <v>2059</v>
      </c>
      <c r="F186" s="236" t="s">
        <v>2060</v>
      </c>
      <c r="G186" s="48" t="s">
        <v>247</v>
      </c>
      <c r="H186" s="143" t="s">
        <v>2061</v>
      </c>
      <c r="K186" s="51"/>
    </row>
    <row r="187">
      <c r="B187" s="143" t="s">
        <v>2062</v>
      </c>
      <c r="C187" s="143" t="s">
        <v>2063</v>
      </c>
      <c r="D187" s="51"/>
      <c r="E187" s="143" t="s">
        <v>2064</v>
      </c>
      <c r="F187" s="299" t="s">
        <v>2065</v>
      </c>
      <c r="G187" s="227" t="s">
        <v>2066</v>
      </c>
      <c r="H187" s="143" t="s">
        <v>2067</v>
      </c>
      <c r="K187" s="51"/>
    </row>
    <row r="188">
      <c r="B188" s="143" t="s">
        <v>2068</v>
      </c>
      <c r="C188" s="143" t="s">
        <v>2069</v>
      </c>
      <c r="D188" s="51"/>
      <c r="E188" s="143" t="s">
        <v>2070</v>
      </c>
      <c r="F188" s="299" t="s">
        <v>2071</v>
      </c>
      <c r="G188" s="227" t="s">
        <v>2072</v>
      </c>
      <c r="H188" s="143" t="s">
        <v>2073</v>
      </c>
      <c r="K188" s="51"/>
    </row>
    <row r="189">
      <c r="B189" s="143" t="s">
        <v>2074</v>
      </c>
      <c r="C189" s="143" t="s">
        <v>2075</v>
      </c>
      <c r="D189" s="51"/>
      <c r="E189" s="143" t="s">
        <v>2076</v>
      </c>
      <c r="F189" s="299" t="s">
        <v>2077</v>
      </c>
      <c r="G189" s="51"/>
      <c r="H189" s="143" t="s">
        <v>2078</v>
      </c>
      <c r="K189" s="51"/>
    </row>
    <row r="190">
      <c r="B190" s="143" t="s">
        <v>2079</v>
      </c>
      <c r="C190" s="143" t="s">
        <v>2080</v>
      </c>
      <c r="D190" s="51"/>
      <c r="E190" s="48" t="s">
        <v>2081</v>
      </c>
      <c r="F190" s="299" t="s">
        <v>2082</v>
      </c>
      <c r="G190" s="51"/>
      <c r="H190" s="143" t="s">
        <v>2083</v>
      </c>
      <c r="I190" s="51"/>
      <c r="J190" s="51"/>
      <c r="K190" s="51"/>
    </row>
    <row r="191">
      <c r="B191" s="143" t="s">
        <v>2084</v>
      </c>
      <c r="C191" s="143" t="s">
        <v>2085</v>
      </c>
      <c r="D191" s="51"/>
      <c r="E191" s="143" t="s">
        <v>2086</v>
      </c>
      <c r="F191" s="299" t="s">
        <v>2087</v>
      </c>
      <c r="G191" s="51"/>
      <c r="H191" s="143" t="s">
        <v>2088</v>
      </c>
      <c r="I191" s="51"/>
      <c r="J191" s="51"/>
      <c r="K191" s="51"/>
    </row>
    <row r="192">
      <c r="B192" s="143" t="s">
        <v>2089</v>
      </c>
      <c r="C192" s="143" t="s">
        <v>2090</v>
      </c>
      <c r="D192" s="51"/>
      <c r="E192" s="143" t="s">
        <v>2091</v>
      </c>
      <c r="F192" s="299" t="s">
        <v>2092</v>
      </c>
      <c r="G192" s="51"/>
      <c r="H192" s="143" t="s">
        <v>2093</v>
      </c>
      <c r="I192" s="51"/>
      <c r="J192" s="51"/>
      <c r="K192" s="51"/>
    </row>
    <row r="193">
      <c r="B193" s="143" t="s">
        <v>2094</v>
      </c>
      <c r="C193" s="143" t="s">
        <v>2095</v>
      </c>
      <c r="D193" s="51"/>
      <c r="E193" s="143" t="s">
        <v>2096</v>
      </c>
      <c r="F193" s="299" t="s">
        <v>2097</v>
      </c>
      <c r="G193" s="51"/>
      <c r="H193" s="143" t="s">
        <v>2098</v>
      </c>
      <c r="I193" s="51"/>
      <c r="J193" s="51"/>
      <c r="K193" s="51"/>
    </row>
    <row r="194">
      <c r="B194" s="143" t="s">
        <v>2099</v>
      </c>
      <c r="C194" s="143" t="s">
        <v>2100</v>
      </c>
      <c r="D194" s="51"/>
      <c r="E194" s="143" t="s">
        <v>2101</v>
      </c>
      <c r="F194" s="299" t="s">
        <v>2102</v>
      </c>
      <c r="G194" s="51"/>
      <c r="H194" s="143" t="s">
        <v>2103</v>
      </c>
      <c r="I194" s="51"/>
      <c r="J194" s="51"/>
      <c r="K194" s="51"/>
    </row>
    <row r="195">
      <c r="B195" s="143" t="s">
        <v>2104</v>
      </c>
      <c r="C195" s="143" t="s">
        <v>2105</v>
      </c>
      <c r="D195" s="51"/>
      <c r="E195" s="143" t="s">
        <v>2106</v>
      </c>
      <c r="F195" s="299" t="s">
        <v>2107</v>
      </c>
      <c r="G195" s="51"/>
      <c r="H195" s="143" t="s">
        <v>2108</v>
      </c>
      <c r="I195" s="51"/>
      <c r="J195" s="51"/>
      <c r="K195" s="51"/>
    </row>
    <row r="196">
      <c r="A196" s="51"/>
      <c r="C196" s="51"/>
      <c r="D196" s="51"/>
      <c r="E196" s="51"/>
      <c r="G196" s="51"/>
      <c r="H196" s="51"/>
      <c r="I196" s="51"/>
      <c r="J196" s="51"/>
      <c r="K196" s="51"/>
    </row>
    <row r="197">
      <c r="A197" s="51"/>
      <c r="C197" s="51"/>
      <c r="D197" s="51"/>
      <c r="E197" s="51"/>
      <c r="G197" s="51"/>
      <c r="H197" s="51"/>
      <c r="I197" s="51"/>
      <c r="J197" s="51"/>
      <c r="K197" s="51"/>
    </row>
    <row r="198">
      <c r="A198" s="51"/>
      <c r="C198" s="51"/>
      <c r="D198" s="51"/>
      <c r="E198" s="51"/>
      <c r="G198" s="51"/>
      <c r="H198" s="51"/>
      <c r="I198" s="51"/>
      <c r="J198" s="51"/>
      <c r="K198" s="51"/>
    </row>
    <row r="199">
      <c r="A199" s="51"/>
      <c r="C199" s="51"/>
      <c r="D199" s="51"/>
      <c r="E199" s="51"/>
      <c r="G199" s="51"/>
      <c r="H199" s="51"/>
      <c r="I199" s="51"/>
      <c r="J199" s="51"/>
      <c r="K199" s="51"/>
    </row>
    <row r="200">
      <c r="A200" s="51"/>
      <c r="C200" s="51"/>
      <c r="D200" s="51"/>
      <c r="E200" s="51"/>
      <c r="G200" s="51"/>
      <c r="H200" s="51"/>
      <c r="I200" s="51"/>
      <c r="J200" s="51"/>
      <c r="K200" s="51"/>
    </row>
    <row r="201">
      <c r="A201" s="51"/>
      <c r="C201" s="51"/>
      <c r="D201" s="51"/>
      <c r="E201" s="51"/>
      <c r="G201" s="51"/>
      <c r="H201" s="51"/>
      <c r="I201" s="51"/>
      <c r="J201" s="51"/>
      <c r="K201" s="51"/>
    </row>
    <row r="202">
      <c r="A202" s="51"/>
      <c r="C202" s="51"/>
      <c r="D202" s="51"/>
      <c r="E202" s="51"/>
      <c r="G202" s="51"/>
      <c r="H202" s="51"/>
      <c r="I202" s="51"/>
      <c r="J202" s="51"/>
      <c r="K202" s="51"/>
    </row>
    <row r="203">
      <c r="A203" s="51"/>
      <c r="C203" s="51"/>
      <c r="D203" s="51"/>
      <c r="E203" s="51"/>
      <c r="G203" s="51"/>
      <c r="H203" s="51"/>
      <c r="I203" s="51"/>
      <c r="J203" s="51"/>
      <c r="K203" s="51"/>
    </row>
    <row r="204">
      <c r="A204" s="51"/>
      <c r="C204" s="51"/>
      <c r="D204" s="51"/>
      <c r="E204" s="51"/>
      <c r="G204" s="51"/>
      <c r="H204" s="51"/>
      <c r="I204" s="51"/>
      <c r="J204" s="51"/>
      <c r="K204" s="51"/>
    </row>
    <row r="205">
      <c r="A205" s="51"/>
      <c r="C205" s="51"/>
      <c r="D205" s="51"/>
      <c r="E205" s="51"/>
      <c r="G205" s="51"/>
      <c r="H205" s="51"/>
      <c r="I205" s="51"/>
      <c r="J205" s="51"/>
      <c r="K205" s="51"/>
    </row>
    <row r="206">
      <c r="A206" s="51"/>
      <c r="C206" s="51"/>
      <c r="D206" s="51"/>
      <c r="E206" s="51"/>
      <c r="G206" s="51"/>
      <c r="H206" s="51"/>
      <c r="I206" s="51"/>
      <c r="J206" s="51"/>
      <c r="K206" s="51"/>
    </row>
    <row r="207">
      <c r="A207" s="51"/>
      <c r="C207" s="51"/>
      <c r="D207" s="51"/>
      <c r="E207" s="51"/>
      <c r="G207" s="51"/>
      <c r="H207" s="51"/>
      <c r="I207" s="51"/>
      <c r="J207" s="51"/>
      <c r="K207" s="51"/>
    </row>
    <row r="208">
      <c r="A208" s="51"/>
      <c r="C208" s="51"/>
      <c r="D208" s="51"/>
      <c r="E208" s="51"/>
      <c r="G208" s="51"/>
      <c r="H208" s="51"/>
      <c r="I208" s="51"/>
      <c r="J208" s="51"/>
      <c r="K208" s="51"/>
    </row>
    <row r="209">
      <c r="A209" s="51"/>
      <c r="C209" s="51"/>
      <c r="D209" s="51"/>
      <c r="E209" s="51"/>
      <c r="G209" s="51"/>
      <c r="H209" s="51"/>
      <c r="I209" s="51"/>
      <c r="J209" s="51"/>
      <c r="K209" s="51"/>
    </row>
    <row r="210">
      <c r="A210" s="51"/>
      <c r="C210" s="51"/>
      <c r="D210" s="51"/>
      <c r="E210" s="51"/>
      <c r="G210" s="51"/>
      <c r="H210" s="51"/>
      <c r="I210" s="51"/>
      <c r="J210" s="51"/>
      <c r="K210" s="51"/>
    </row>
    <row r="211">
      <c r="A211" s="51"/>
      <c r="C211" s="51"/>
      <c r="D211" s="51"/>
      <c r="E211" s="51"/>
      <c r="G211" s="51"/>
      <c r="H211" s="51"/>
      <c r="I211" s="51"/>
      <c r="J211" s="51"/>
      <c r="K211" s="51"/>
    </row>
    <row r="212">
      <c r="A212" s="51"/>
      <c r="C212" s="51"/>
      <c r="D212" s="51"/>
      <c r="E212" s="51"/>
      <c r="G212" s="51"/>
      <c r="H212" s="51"/>
      <c r="I212" s="51"/>
      <c r="J212" s="51"/>
      <c r="K212" s="51"/>
    </row>
    <row r="213">
      <c r="A213" s="51"/>
      <c r="C213" s="51"/>
      <c r="D213" s="51"/>
      <c r="E213" s="51"/>
      <c r="G213" s="51"/>
      <c r="H213" s="51"/>
      <c r="I213" s="51"/>
      <c r="J213" s="51"/>
      <c r="K213" s="51"/>
    </row>
    <row r="214">
      <c r="A214" s="51"/>
      <c r="C214" s="51"/>
      <c r="D214" s="51"/>
      <c r="E214" s="51"/>
      <c r="G214" s="51"/>
      <c r="H214" s="51"/>
      <c r="I214" s="51"/>
      <c r="J214" s="51"/>
      <c r="K214" s="51"/>
    </row>
    <row r="215">
      <c r="A215" s="51"/>
      <c r="C215" s="51"/>
      <c r="D215" s="51"/>
      <c r="E215" s="51"/>
      <c r="G215" s="51"/>
      <c r="H215" s="51"/>
      <c r="I215" s="51"/>
      <c r="J215" s="51"/>
      <c r="K215" s="51"/>
    </row>
    <row r="216">
      <c r="A216" s="51"/>
      <c r="C216" s="51"/>
      <c r="D216" s="51"/>
      <c r="E216" s="51"/>
      <c r="G216" s="51"/>
      <c r="H216" s="51"/>
      <c r="I216" s="51"/>
      <c r="J216" s="51"/>
      <c r="K216" s="51"/>
    </row>
    <row r="217">
      <c r="A217" s="51"/>
      <c r="C217" s="51"/>
      <c r="D217" s="51"/>
      <c r="E217" s="51"/>
      <c r="G217" s="51"/>
      <c r="H217" s="51"/>
      <c r="I217" s="51"/>
      <c r="J217" s="51"/>
      <c r="K217" s="51"/>
    </row>
    <row r="218">
      <c r="A218" s="51"/>
      <c r="C218" s="51"/>
      <c r="D218" s="51"/>
      <c r="E218" s="51"/>
      <c r="G218" s="51"/>
      <c r="H218" s="51"/>
      <c r="I218" s="51"/>
      <c r="J218" s="51"/>
      <c r="K218" s="51"/>
    </row>
    <row r="219">
      <c r="A219" s="51"/>
      <c r="C219" s="51"/>
      <c r="D219" s="51"/>
      <c r="E219" s="51"/>
      <c r="G219" s="51"/>
      <c r="H219" s="51"/>
      <c r="I219" s="51"/>
      <c r="J219" s="51"/>
      <c r="K219" s="51"/>
    </row>
    <row r="220">
      <c r="A220" s="51"/>
      <c r="C220" s="51"/>
      <c r="D220" s="51"/>
      <c r="E220" s="51"/>
      <c r="G220" s="51"/>
      <c r="H220" s="51"/>
      <c r="I220" s="51"/>
      <c r="J220" s="51"/>
      <c r="K220" s="51"/>
    </row>
    <row r="221">
      <c r="A221" s="51"/>
      <c r="C221" s="51"/>
      <c r="D221" s="51"/>
      <c r="E221" s="51"/>
      <c r="G221" s="51"/>
      <c r="H221" s="51"/>
      <c r="I221" s="51"/>
      <c r="J221" s="51"/>
      <c r="K221" s="51"/>
    </row>
    <row r="222">
      <c r="A222" s="51"/>
      <c r="C222" s="51"/>
      <c r="D222" s="51"/>
      <c r="E222" s="51"/>
      <c r="G222" s="51"/>
      <c r="H222" s="51"/>
      <c r="I222" s="51"/>
      <c r="J222" s="51"/>
      <c r="K222" s="51"/>
    </row>
    <row r="223">
      <c r="A223" s="51"/>
      <c r="B223" s="51"/>
      <c r="C223" s="51"/>
      <c r="D223" s="51"/>
      <c r="E223" s="51"/>
      <c r="G223" s="51"/>
      <c r="H223" s="51"/>
      <c r="I223" s="51"/>
      <c r="J223" s="51"/>
      <c r="K223" s="51"/>
    </row>
    <row r="224">
      <c r="A224" s="51"/>
      <c r="B224" s="51"/>
      <c r="C224" s="51"/>
      <c r="D224" s="51"/>
      <c r="E224" s="51"/>
      <c r="G224" s="51"/>
      <c r="H224" s="51"/>
      <c r="I224" s="51"/>
      <c r="J224" s="51"/>
      <c r="K224" s="51"/>
    </row>
    <row r="225">
      <c r="A225" s="51"/>
      <c r="B225" s="51"/>
      <c r="C225" s="51"/>
      <c r="D225" s="51"/>
      <c r="E225" s="51"/>
      <c r="G225" s="51"/>
      <c r="H225" s="51"/>
      <c r="I225" s="51"/>
      <c r="J225" s="51"/>
      <c r="K225" s="51"/>
    </row>
    <row r="226">
      <c r="A226" s="51"/>
      <c r="B226" s="51"/>
      <c r="C226" s="51"/>
      <c r="D226" s="51"/>
      <c r="E226" s="51"/>
      <c r="G226" s="51"/>
      <c r="H226" s="51"/>
      <c r="I226" s="51"/>
      <c r="J226" s="51"/>
      <c r="K226" s="51"/>
    </row>
    <row r="227">
      <c r="A227" s="51"/>
      <c r="B227" s="51"/>
      <c r="C227" s="51"/>
      <c r="D227" s="51"/>
      <c r="E227" s="51"/>
      <c r="G227" s="51"/>
      <c r="H227" s="51"/>
      <c r="I227" s="51"/>
      <c r="J227" s="51"/>
      <c r="K227" s="51"/>
    </row>
    <row r="228">
      <c r="A228" s="51"/>
      <c r="B228" s="51"/>
      <c r="C228" s="51"/>
      <c r="D228" s="51"/>
      <c r="E228" s="51"/>
      <c r="G228" s="51"/>
      <c r="H228" s="51"/>
      <c r="I228" s="51"/>
      <c r="J228" s="51"/>
      <c r="K228" s="51"/>
    </row>
    <row r="229">
      <c r="A229" s="51"/>
      <c r="B229" s="51"/>
      <c r="C229" s="51"/>
      <c r="D229" s="51"/>
      <c r="E229" s="51"/>
      <c r="G229" s="51"/>
      <c r="H229" s="51"/>
      <c r="I229" s="51"/>
      <c r="J229" s="51"/>
      <c r="K229" s="51"/>
    </row>
    <row r="230">
      <c r="A230" s="51"/>
      <c r="B230" s="51"/>
      <c r="C230" s="51"/>
      <c r="D230" s="51"/>
      <c r="E230" s="51"/>
      <c r="G230" s="51"/>
      <c r="H230" s="51"/>
      <c r="I230" s="51"/>
      <c r="J230" s="51"/>
      <c r="K230" s="51"/>
    </row>
    <row r="231">
      <c r="A231" s="51"/>
      <c r="B231" s="51"/>
      <c r="C231" s="51"/>
      <c r="D231" s="51"/>
      <c r="E231" s="51"/>
      <c r="G231" s="51"/>
      <c r="H231" s="51"/>
      <c r="I231" s="51"/>
      <c r="J231" s="51"/>
      <c r="K231" s="51"/>
    </row>
    <row r="232">
      <c r="A232" s="51"/>
      <c r="B232" s="51"/>
      <c r="C232" s="51"/>
      <c r="D232" s="51"/>
      <c r="E232" s="51"/>
      <c r="G232" s="51"/>
      <c r="H232" s="51"/>
      <c r="I232" s="51"/>
      <c r="J232" s="51"/>
      <c r="K232" s="51"/>
    </row>
    <row r="233">
      <c r="A233" s="51"/>
      <c r="B233" s="51"/>
      <c r="C233" s="51"/>
      <c r="D233" s="51"/>
      <c r="E233" s="51"/>
      <c r="G233" s="51"/>
      <c r="H233" s="51"/>
      <c r="I233" s="51"/>
      <c r="J233" s="51"/>
      <c r="K233" s="51"/>
    </row>
    <row r="234">
      <c r="A234" s="51"/>
      <c r="B234" s="51"/>
      <c r="C234" s="51"/>
      <c r="D234" s="51"/>
      <c r="E234" s="51"/>
      <c r="G234" s="51"/>
      <c r="H234" s="51"/>
      <c r="I234" s="51"/>
      <c r="J234" s="51"/>
      <c r="K234" s="51"/>
    </row>
    <row r="235">
      <c r="A235" s="51"/>
      <c r="B235" s="51"/>
      <c r="C235" s="51"/>
      <c r="D235" s="51"/>
      <c r="E235" s="51"/>
      <c r="G235" s="51"/>
      <c r="H235" s="51"/>
      <c r="I235" s="51"/>
      <c r="J235" s="51"/>
      <c r="K235" s="51"/>
    </row>
    <row r="236">
      <c r="A236" s="51"/>
      <c r="B236" s="51"/>
      <c r="C236" s="51"/>
      <c r="D236" s="51"/>
      <c r="E236" s="51"/>
      <c r="G236" s="51"/>
      <c r="H236" s="51"/>
      <c r="I236" s="51"/>
      <c r="J236" s="51"/>
      <c r="K236" s="51"/>
    </row>
    <row r="237">
      <c r="A237" s="51"/>
      <c r="B237" s="51"/>
      <c r="C237" s="51"/>
      <c r="D237" s="51"/>
      <c r="E237" s="51"/>
      <c r="G237" s="51"/>
      <c r="H237" s="51"/>
      <c r="I237" s="51"/>
      <c r="J237" s="51"/>
      <c r="K237" s="51"/>
    </row>
    <row r="238">
      <c r="A238" s="51"/>
      <c r="B238" s="51"/>
      <c r="C238" s="51"/>
      <c r="D238" s="51"/>
      <c r="E238" s="51"/>
      <c r="G238" s="51"/>
      <c r="H238" s="51"/>
      <c r="I238" s="51"/>
      <c r="J238" s="51"/>
      <c r="K238" s="51"/>
    </row>
    <row r="239">
      <c r="A239" s="51"/>
      <c r="B239" s="51"/>
      <c r="C239" s="51"/>
      <c r="D239" s="51"/>
      <c r="E239" s="51"/>
      <c r="G239" s="51"/>
      <c r="H239" s="51"/>
      <c r="I239" s="51"/>
      <c r="J239" s="51"/>
      <c r="K239" s="51"/>
    </row>
    <row r="240">
      <c r="A240" s="51"/>
      <c r="B240" s="51"/>
      <c r="C240" s="51"/>
      <c r="D240" s="51"/>
      <c r="E240" s="51"/>
      <c r="G240" s="51"/>
      <c r="H240" s="51"/>
      <c r="I240" s="51"/>
      <c r="J240" s="51"/>
      <c r="K240" s="51"/>
    </row>
    <row r="241">
      <c r="A241" s="51"/>
      <c r="B241" s="51"/>
      <c r="C241" s="51"/>
      <c r="D241" s="51"/>
      <c r="E241" s="51"/>
      <c r="G241" s="51"/>
      <c r="H241" s="51"/>
      <c r="I241" s="51"/>
      <c r="J241" s="51"/>
      <c r="K241" s="51"/>
    </row>
    <row r="242">
      <c r="A242" s="51"/>
      <c r="B242" s="51"/>
      <c r="C242" s="51"/>
      <c r="D242" s="51"/>
      <c r="E242" s="51"/>
      <c r="G242" s="51"/>
      <c r="H242" s="51"/>
      <c r="I242" s="51"/>
      <c r="J242" s="51"/>
      <c r="K242" s="51"/>
    </row>
    <row r="243">
      <c r="A243" s="51"/>
      <c r="B243" s="51"/>
      <c r="C243" s="51"/>
      <c r="D243" s="51"/>
      <c r="E243" s="51"/>
      <c r="G243" s="51"/>
      <c r="H243" s="51"/>
      <c r="I243" s="51"/>
      <c r="J243" s="51"/>
      <c r="K243" s="51"/>
    </row>
    <row r="244">
      <c r="A244" s="51"/>
      <c r="B244" s="51"/>
      <c r="C244" s="51"/>
      <c r="D244" s="51"/>
      <c r="E244" s="51"/>
      <c r="G244" s="51"/>
      <c r="H244" s="51"/>
      <c r="I244" s="51"/>
      <c r="J244" s="51"/>
      <c r="K244" s="51"/>
    </row>
    <row r="245">
      <c r="A245" s="51"/>
      <c r="B245" s="51"/>
      <c r="C245" s="51"/>
      <c r="D245" s="51"/>
      <c r="E245" s="51"/>
      <c r="G245" s="51"/>
      <c r="H245" s="51"/>
      <c r="I245" s="51"/>
      <c r="J245" s="51"/>
      <c r="K245" s="51"/>
    </row>
    <row r="246">
      <c r="A246" s="51"/>
      <c r="B246" s="51"/>
      <c r="C246" s="51"/>
      <c r="D246" s="51"/>
      <c r="E246" s="51"/>
      <c r="G246" s="51"/>
      <c r="H246" s="51"/>
      <c r="I246" s="51"/>
      <c r="J246" s="51"/>
      <c r="K246" s="51"/>
    </row>
    <row r="247">
      <c r="A247" s="51"/>
      <c r="B247" s="51"/>
      <c r="C247" s="51"/>
      <c r="D247" s="51"/>
      <c r="E247" s="51"/>
      <c r="G247" s="51"/>
      <c r="H247" s="51"/>
      <c r="I247" s="51"/>
      <c r="J247" s="51"/>
      <c r="K247" s="51"/>
    </row>
    <row r="248">
      <c r="A248" s="51"/>
      <c r="B248" s="51"/>
      <c r="C248" s="51"/>
      <c r="D248" s="51"/>
      <c r="E248" s="51"/>
      <c r="G248" s="51"/>
      <c r="H248" s="51"/>
      <c r="I248" s="51"/>
      <c r="J248" s="51"/>
      <c r="K248" s="51"/>
    </row>
    <row r="249">
      <c r="A249" s="51"/>
      <c r="B249" s="51"/>
      <c r="C249" s="51"/>
      <c r="D249" s="51"/>
      <c r="E249" s="51"/>
      <c r="G249" s="51"/>
      <c r="H249" s="51"/>
      <c r="I249" s="51"/>
      <c r="J249" s="51"/>
      <c r="K249" s="51"/>
    </row>
    <row r="250">
      <c r="A250" s="51"/>
      <c r="B250" s="51"/>
      <c r="C250" s="51"/>
      <c r="D250" s="51"/>
      <c r="E250" s="51"/>
      <c r="G250" s="51"/>
      <c r="H250" s="51"/>
      <c r="I250" s="51"/>
      <c r="J250" s="51"/>
      <c r="K250" s="51"/>
    </row>
    <row r="251">
      <c r="A251" s="51"/>
      <c r="B251" s="51"/>
      <c r="C251" s="51"/>
      <c r="D251" s="51"/>
      <c r="E251" s="51"/>
      <c r="G251" s="51"/>
      <c r="H251" s="51"/>
      <c r="I251" s="51"/>
      <c r="J251" s="51"/>
      <c r="K251" s="51"/>
    </row>
    <row r="252">
      <c r="A252" s="51"/>
      <c r="B252" s="51"/>
      <c r="C252" s="51"/>
      <c r="D252" s="51"/>
      <c r="E252" s="51"/>
      <c r="G252" s="51"/>
      <c r="H252" s="51"/>
      <c r="I252" s="51"/>
      <c r="J252" s="51"/>
      <c r="K252" s="51"/>
    </row>
    <row r="253">
      <c r="A253" s="51"/>
      <c r="B253" s="51"/>
      <c r="C253" s="51"/>
      <c r="D253" s="51"/>
      <c r="E253" s="51"/>
      <c r="G253" s="51"/>
      <c r="H253" s="51"/>
      <c r="I253" s="51"/>
      <c r="J253" s="51"/>
      <c r="K253" s="51"/>
    </row>
    <row r="254">
      <c r="A254" s="51"/>
      <c r="B254" s="51"/>
      <c r="C254" s="51"/>
      <c r="D254" s="51"/>
      <c r="E254" s="51"/>
      <c r="G254" s="51"/>
      <c r="H254" s="51"/>
      <c r="I254" s="51"/>
      <c r="J254" s="51"/>
      <c r="K254" s="51"/>
    </row>
    <row r="255">
      <c r="A255" s="51"/>
      <c r="B255" s="51"/>
      <c r="C255" s="51"/>
      <c r="D255" s="51"/>
      <c r="E255" s="51"/>
      <c r="G255" s="51"/>
      <c r="H255" s="51"/>
      <c r="I255" s="51"/>
      <c r="J255" s="51"/>
      <c r="K255" s="51"/>
    </row>
    <row r="256">
      <c r="A256" s="51"/>
      <c r="B256" s="51"/>
      <c r="C256" s="51"/>
      <c r="D256" s="51"/>
      <c r="E256" s="51"/>
      <c r="G256" s="51"/>
      <c r="H256" s="51"/>
      <c r="I256" s="51"/>
      <c r="J256" s="51"/>
      <c r="K256" s="51"/>
    </row>
    <row r="257">
      <c r="A257" s="51"/>
      <c r="B257" s="51"/>
      <c r="C257" s="51"/>
      <c r="D257" s="51"/>
      <c r="E257" s="51"/>
      <c r="G257" s="51"/>
      <c r="H257" s="51"/>
      <c r="I257" s="51"/>
      <c r="J257" s="51"/>
      <c r="K257" s="51"/>
    </row>
    <row r="258">
      <c r="A258" s="51"/>
      <c r="B258" s="51"/>
      <c r="C258" s="51"/>
      <c r="D258" s="51"/>
      <c r="E258" s="51"/>
      <c r="G258" s="51"/>
      <c r="H258" s="51"/>
      <c r="I258" s="51"/>
      <c r="J258" s="51"/>
      <c r="K258" s="51"/>
    </row>
    <row r="259">
      <c r="A259" s="51"/>
      <c r="B259" s="51"/>
      <c r="C259" s="51"/>
      <c r="D259" s="51"/>
      <c r="E259" s="51"/>
      <c r="G259" s="51"/>
      <c r="H259" s="51"/>
      <c r="I259" s="51"/>
      <c r="J259" s="51"/>
      <c r="K259" s="51"/>
    </row>
    <row r="260">
      <c r="A260" s="51"/>
      <c r="B260" s="51"/>
      <c r="C260" s="51"/>
      <c r="D260" s="51"/>
      <c r="E260" s="51"/>
      <c r="G260" s="51"/>
      <c r="H260" s="51"/>
      <c r="I260" s="51"/>
      <c r="J260" s="51"/>
      <c r="K260" s="51"/>
    </row>
    <row r="261">
      <c r="A261" s="51"/>
      <c r="B261" s="51"/>
      <c r="C261" s="51"/>
      <c r="D261" s="51"/>
      <c r="E261" s="51"/>
      <c r="G261" s="51"/>
      <c r="H261" s="51"/>
      <c r="I261" s="51"/>
      <c r="J261" s="51"/>
      <c r="K261" s="51"/>
    </row>
    <row r="262">
      <c r="A262" s="51"/>
      <c r="B262" s="51"/>
      <c r="C262" s="51"/>
      <c r="D262" s="51"/>
      <c r="E262" s="51"/>
      <c r="G262" s="51"/>
      <c r="H262" s="51"/>
      <c r="I262" s="51"/>
      <c r="J262" s="51"/>
      <c r="K262" s="51"/>
    </row>
    <row r="263">
      <c r="A263" s="51"/>
      <c r="B263" s="51"/>
      <c r="C263" s="51"/>
      <c r="D263" s="51"/>
      <c r="E263" s="51"/>
      <c r="G263" s="51"/>
      <c r="H263" s="51"/>
      <c r="I263" s="51"/>
      <c r="J263" s="51"/>
      <c r="K263" s="51"/>
    </row>
    <row r="264">
      <c r="A264" s="51"/>
      <c r="B264" s="51"/>
      <c r="C264" s="51"/>
      <c r="D264" s="51"/>
      <c r="E264" s="51"/>
      <c r="G264" s="51"/>
      <c r="H264" s="51"/>
      <c r="I264" s="51"/>
      <c r="J264" s="51"/>
      <c r="K264" s="51"/>
    </row>
    <row r="265">
      <c r="A265" s="51"/>
      <c r="B265" s="51"/>
      <c r="C265" s="51"/>
      <c r="D265" s="51"/>
      <c r="E265" s="51"/>
      <c r="G265" s="51"/>
      <c r="H265" s="51"/>
      <c r="I265" s="51"/>
      <c r="J265" s="51"/>
      <c r="K265" s="51"/>
    </row>
    <row r="266">
      <c r="A266" s="51"/>
      <c r="B266" s="51"/>
      <c r="C266" s="51"/>
      <c r="D266" s="51"/>
      <c r="E266" s="51"/>
      <c r="G266" s="51"/>
      <c r="H266" s="51"/>
      <c r="I266" s="51"/>
      <c r="J266" s="51"/>
      <c r="K266" s="51"/>
    </row>
    <row r="267">
      <c r="A267" s="51"/>
      <c r="B267" s="51"/>
      <c r="C267" s="51"/>
      <c r="D267" s="51"/>
      <c r="E267" s="51"/>
      <c r="G267" s="51"/>
      <c r="H267" s="51"/>
      <c r="I267" s="51"/>
      <c r="J267" s="51"/>
      <c r="K267" s="51"/>
    </row>
    <row r="268">
      <c r="A268" s="51"/>
      <c r="B268" s="51"/>
      <c r="C268" s="51"/>
      <c r="D268" s="51"/>
      <c r="E268" s="51"/>
      <c r="G268" s="51"/>
      <c r="H268" s="51"/>
      <c r="I268" s="51"/>
      <c r="J268" s="51"/>
      <c r="K268" s="51"/>
    </row>
    <row r="269">
      <c r="A269" s="51"/>
      <c r="B269" s="51"/>
      <c r="C269" s="51"/>
      <c r="D269" s="51"/>
      <c r="E269" s="51"/>
      <c r="G269" s="51"/>
      <c r="H269" s="51"/>
      <c r="I269" s="51"/>
      <c r="J269" s="51"/>
      <c r="K269" s="51"/>
    </row>
    <row r="270">
      <c r="A270" s="51"/>
      <c r="B270" s="51"/>
      <c r="C270" s="51"/>
      <c r="D270" s="51"/>
      <c r="E270" s="51"/>
      <c r="G270" s="51"/>
      <c r="H270" s="51"/>
      <c r="I270" s="51"/>
      <c r="J270" s="51"/>
      <c r="K270" s="51"/>
    </row>
    <row r="271">
      <c r="A271" s="51"/>
      <c r="B271" s="51"/>
      <c r="C271" s="51"/>
      <c r="D271" s="51"/>
      <c r="E271" s="51"/>
      <c r="G271" s="51"/>
      <c r="H271" s="51"/>
      <c r="I271" s="51"/>
      <c r="J271" s="51"/>
      <c r="K271" s="51"/>
    </row>
    <row r="272">
      <c r="A272" s="51"/>
      <c r="B272" s="51"/>
      <c r="C272" s="51"/>
      <c r="D272" s="51"/>
      <c r="E272" s="51"/>
      <c r="G272" s="51"/>
      <c r="H272" s="51"/>
      <c r="I272" s="51"/>
      <c r="J272" s="51"/>
      <c r="K272" s="51"/>
    </row>
    <row r="273">
      <c r="A273" s="51"/>
      <c r="B273" s="51"/>
      <c r="C273" s="51"/>
      <c r="D273" s="51"/>
      <c r="E273" s="51"/>
      <c r="G273" s="51"/>
      <c r="H273" s="51"/>
      <c r="I273" s="51"/>
      <c r="J273" s="51"/>
      <c r="K273" s="51"/>
    </row>
    <row r="274">
      <c r="A274" s="51"/>
      <c r="B274" s="51"/>
      <c r="C274" s="51"/>
      <c r="D274" s="51"/>
      <c r="E274" s="51"/>
      <c r="G274" s="51"/>
      <c r="H274" s="51"/>
      <c r="I274" s="51"/>
      <c r="J274" s="51"/>
      <c r="K274" s="51"/>
    </row>
    <row r="275">
      <c r="A275" s="51"/>
      <c r="B275" s="51"/>
      <c r="C275" s="51"/>
      <c r="D275" s="51"/>
      <c r="E275" s="51"/>
      <c r="G275" s="51"/>
      <c r="H275" s="51"/>
      <c r="I275" s="51"/>
      <c r="J275" s="51"/>
      <c r="K275" s="51"/>
    </row>
    <row r="276">
      <c r="A276" s="51"/>
      <c r="B276" s="51"/>
      <c r="C276" s="51"/>
      <c r="D276" s="51"/>
      <c r="E276" s="51"/>
      <c r="G276" s="51"/>
      <c r="H276" s="51"/>
      <c r="I276" s="51"/>
      <c r="J276" s="51"/>
      <c r="K276" s="51"/>
    </row>
    <row r="277">
      <c r="A277" s="51"/>
      <c r="B277" s="51"/>
      <c r="C277" s="51"/>
      <c r="D277" s="51"/>
      <c r="E277" s="51"/>
      <c r="G277" s="51"/>
      <c r="H277" s="51"/>
      <c r="I277" s="51"/>
      <c r="J277" s="51"/>
      <c r="K277" s="51"/>
    </row>
    <row r="278">
      <c r="A278" s="51"/>
      <c r="B278" s="51"/>
      <c r="C278" s="51"/>
      <c r="D278" s="51"/>
      <c r="E278" s="51"/>
      <c r="G278" s="51"/>
      <c r="H278" s="51"/>
      <c r="I278" s="51"/>
      <c r="J278" s="51"/>
      <c r="K278" s="51"/>
    </row>
    <row r="279">
      <c r="A279" s="51"/>
      <c r="B279" s="51"/>
      <c r="C279" s="51"/>
      <c r="D279" s="51"/>
      <c r="E279" s="51"/>
      <c r="G279" s="51"/>
      <c r="H279" s="51"/>
      <c r="I279" s="51"/>
      <c r="J279" s="51"/>
      <c r="K279" s="51"/>
    </row>
    <row r="280">
      <c r="A280" s="51"/>
      <c r="B280" s="51"/>
      <c r="C280" s="51"/>
      <c r="D280" s="51"/>
      <c r="E280" s="51"/>
      <c r="G280" s="51"/>
      <c r="H280" s="51"/>
      <c r="I280" s="51"/>
      <c r="J280" s="51"/>
      <c r="K280" s="51"/>
    </row>
    <row r="281">
      <c r="A281" s="51"/>
      <c r="B281" s="51"/>
      <c r="C281" s="51"/>
      <c r="D281" s="51"/>
      <c r="E281" s="51"/>
      <c r="G281" s="51"/>
      <c r="H281" s="51"/>
      <c r="I281" s="51"/>
      <c r="J281" s="51"/>
      <c r="K281" s="51"/>
    </row>
    <row r="282">
      <c r="A282" s="51"/>
      <c r="B282" s="51"/>
      <c r="C282" s="51"/>
      <c r="D282" s="51"/>
      <c r="E282" s="51"/>
      <c r="G282" s="51"/>
      <c r="H282" s="51"/>
      <c r="I282" s="51"/>
      <c r="J282" s="51"/>
      <c r="K282" s="51"/>
    </row>
    <row r="283">
      <c r="A283" s="51"/>
      <c r="B283" s="51"/>
      <c r="C283" s="51"/>
      <c r="D283" s="51"/>
      <c r="E283" s="51"/>
      <c r="G283" s="51"/>
      <c r="H283" s="51"/>
      <c r="I283" s="51"/>
      <c r="J283" s="51"/>
      <c r="K283" s="51"/>
    </row>
    <row r="284">
      <c r="A284" s="51"/>
      <c r="B284" s="51"/>
      <c r="C284" s="51"/>
      <c r="D284" s="51"/>
      <c r="E284" s="51"/>
      <c r="G284" s="51"/>
      <c r="H284" s="51"/>
      <c r="I284" s="51"/>
      <c r="J284" s="51"/>
      <c r="K284" s="51"/>
    </row>
    <row r="285">
      <c r="A285" s="51"/>
      <c r="B285" s="51"/>
      <c r="C285" s="51"/>
      <c r="D285" s="51"/>
      <c r="E285" s="51"/>
      <c r="F285" s="275" t="s">
        <v>1970</v>
      </c>
      <c r="G285" s="51"/>
      <c r="H285" s="51"/>
      <c r="I285" s="51"/>
      <c r="J285" s="51"/>
      <c r="K285" s="51"/>
    </row>
    <row r="286">
      <c r="A286" s="51"/>
      <c r="B286" s="51"/>
      <c r="C286" s="51"/>
      <c r="D286" s="51"/>
      <c r="E286" s="51"/>
      <c r="F286" s="275" t="s">
        <v>1973</v>
      </c>
      <c r="G286" s="51"/>
      <c r="H286" s="51"/>
      <c r="I286" s="51"/>
      <c r="J286" s="51"/>
      <c r="K286" s="51"/>
    </row>
    <row r="287">
      <c r="A287" s="51"/>
      <c r="B287" s="51"/>
      <c r="C287" s="51"/>
      <c r="D287" s="51"/>
      <c r="E287" s="51"/>
      <c r="F287" s="275" t="s">
        <v>1966</v>
      </c>
      <c r="G287" s="51"/>
      <c r="H287" s="51"/>
      <c r="I287" s="51"/>
      <c r="J287" s="51"/>
      <c r="K287" s="51"/>
    </row>
    <row r="288">
      <c r="A288" s="51"/>
      <c r="B288" s="51"/>
      <c r="C288" s="51"/>
      <c r="D288" s="51"/>
      <c r="E288" s="51"/>
      <c r="F288" s="275" t="s">
        <v>1970</v>
      </c>
      <c r="G288" s="51"/>
      <c r="H288" s="51"/>
      <c r="I288" s="51"/>
      <c r="J288" s="51"/>
      <c r="K288" s="51"/>
    </row>
    <row r="289">
      <c r="A289" s="51"/>
      <c r="B289" s="51"/>
      <c r="C289" s="51"/>
      <c r="D289" s="51"/>
      <c r="E289" s="51"/>
      <c r="F289" s="275" t="s">
        <v>1973</v>
      </c>
      <c r="G289" s="51"/>
      <c r="H289" s="51"/>
      <c r="I289" s="51"/>
      <c r="J289" s="51"/>
      <c r="K289" s="51"/>
    </row>
    <row r="290">
      <c r="A290" s="51"/>
      <c r="B290" s="51"/>
      <c r="C290" s="51"/>
      <c r="D290" s="51"/>
      <c r="E290" s="51"/>
      <c r="F290" s="275" t="s">
        <v>1966</v>
      </c>
      <c r="G290" s="51"/>
      <c r="H290" s="51"/>
      <c r="I290" s="51"/>
      <c r="J290" s="51"/>
      <c r="K290" s="51"/>
    </row>
    <row r="291">
      <c r="A291" s="51"/>
      <c r="B291" s="51"/>
      <c r="C291" s="51"/>
      <c r="D291" s="51"/>
      <c r="E291" s="51"/>
      <c r="F291" s="275" t="s">
        <v>1970</v>
      </c>
      <c r="G291" s="51"/>
      <c r="H291" s="51"/>
      <c r="I291" s="51"/>
      <c r="J291" s="51"/>
      <c r="K291" s="51"/>
    </row>
    <row r="292">
      <c r="A292" s="51"/>
      <c r="B292" s="51"/>
      <c r="C292" s="51"/>
      <c r="D292" s="51"/>
      <c r="E292" s="51"/>
      <c r="F292" s="275" t="s">
        <v>1973</v>
      </c>
      <c r="G292" s="51"/>
      <c r="H292" s="51"/>
      <c r="I292" s="51"/>
      <c r="J292" s="51"/>
      <c r="K292" s="51"/>
    </row>
    <row r="293">
      <c r="A293" s="51"/>
      <c r="B293" s="51"/>
      <c r="C293" s="51"/>
      <c r="D293" s="51"/>
      <c r="E293" s="51"/>
      <c r="F293" s="277" t="s">
        <v>1981</v>
      </c>
      <c r="G293" s="51"/>
      <c r="H293" s="51"/>
      <c r="I293" s="51"/>
      <c r="J293" s="51"/>
      <c r="K293" s="51"/>
    </row>
    <row r="294">
      <c r="A294" s="51"/>
      <c r="B294" s="51"/>
      <c r="C294" s="51"/>
      <c r="D294" s="51"/>
      <c r="E294" s="51"/>
      <c r="F294" s="277" t="s">
        <v>1984</v>
      </c>
      <c r="G294" s="51"/>
      <c r="H294" s="51"/>
      <c r="I294" s="51"/>
      <c r="J294" s="51"/>
      <c r="K294" s="51"/>
    </row>
    <row r="295">
      <c r="A295" s="51"/>
      <c r="B295" s="51"/>
      <c r="C295" s="51"/>
      <c r="D295" s="51"/>
      <c r="E295" s="51"/>
      <c r="F295" s="279" t="s">
        <v>1987</v>
      </c>
      <c r="G295" s="51"/>
      <c r="H295" s="51"/>
      <c r="I295" s="51"/>
      <c r="J295" s="51"/>
      <c r="K295" s="51"/>
    </row>
    <row r="296">
      <c r="A296" s="51"/>
      <c r="B296" s="51"/>
      <c r="C296" s="51"/>
      <c r="D296" s="51"/>
      <c r="E296" s="51"/>
      <c r="F296" s="277" t="s">
        <v>1990</v>
      </c>
      <c r="G296" s="51"/>
      <c r="H296" s="51"/>
      <c r="I296" s="51"/>
      <c r="J296" s="51"/>
      <c r="K296" s="51"/>
    </row>
    <row r="297">
      <c r="A297" s="51"/>
      <c r="B297" s="51"/>
      <c r="C297" s="51"/>
      <c r="D297" s="51"/>
      <c r="E297" s="51"/>
      <c r="F297" s="279" t="s">
        <v>1994</v>
      </c>
      <c r="G297" s="51"/>
      <c r="H297" s="51"/>
      <c r="I297" s="51"/>
      <c r="J297" s="51"/>
      <c r="K297" s="51"/>
    </row>
    <row r="298">
      <c r="A298" s="51"/>
      <c r="B298" s="51"/>
      <c r="C298" s="51"/>
      <c r="D298" s="51"/>
      <c r="E298" s="51"/>
      <c r="F298" s="279" t="s">
        <v>1998</v>
      </c>
      <c r="G298" s="51"/>
      <c r="H298" s="51"/>
      <c r="I298" s="51"/>
      <c r="J298" s="51"/>
      <c r="K298" s="51"/>
    </row>
    <row r="299">
      <c r="A299" s="51"/>
      <c r="B299" s="51"/>
      <c r="C299" s="51"/>
      <c r="D299" s="51"/>
      <c r="E299" s="51"/>
      <c r="F299" s="233"/>
      <c r="G299" s="51"/>
      <c r="H299" s="51"/>
      <c r="I299" s="51"/>
      <c r="J299" s="51"/>
      <c r="K299" s="51"/>
    </row>
    <row r="300">
      <c r="A300" s="51"/>
      <c r="B300" s="51"/>
      <c r="C300" s="51"/>
      <c r="D300" s="51"/>
      <c r="E300" s="51"/>
      <c r="F300" s="233"/>
      <c r="G300" s="51"/>
      <c r="H300" s="51"/>
      <c r="I300" s="51"/>
      <c r="J300" s="51"/>
      <c r="K300" s="51"/>
    </row>
    <row r="301">
      <c r="A301" s="51"/>
      <c r="B301" s="51"/>
      <c r="C301" s="51"/>
      <c r="D301" s="51"/>
      <c r="E301" s="51"/>
      <c r="F301" s="233"/>
      <c r="G301" s="51"/>
      <c r="H301" s="51"/>
      <c r="I301" s="51"/>
      <c r="J301" s="51"/>
      <c r="K301" s="51"/>
    </row>
    <row r="302">
      <c r="A302" s="51"/>
      <c r="B302" s="51"/>
      <c r="C302" s="51"/>
      <c r="D302" s="51"/>
      <c r="E302" s="51"/>
      <c r="F302" s="233"/>
      <c r="G302" s="51"/>
      <c r="H302" s="51"/>
      <c r="I302" s="51"/>
      <c r="J302" s="51"/>
      <c r="K302" s="51"/>
    </row>
    <row r="303">
      <c r="A303" s="51"/>
      <c r="B303" s="51"/>
      <c r="C303" s="51"/>
      <c r="D303" s="51"/>
      <c r="E303" s="51"/>
      <c r="F303" s="233"/>
      <c r="G303" s="51"/>
      <c r="H303" s="51"/>
      <c r="I303" s="51"/>
      <c r="J303" s="51"/>
      <c r="K303" s="51"/>
    </row>
    <row r="304">
      <c r="A304" s="51"/>
      <c r="B304" s="51"/>
      <c r="C304" s="51"/>
      <c r="D304" s="51"/>
      <c r="E304" s="51"/>
      <c r="F304" s="233"/>
      <c r="G304" s="51"/>
      <c r="H304" s="51"/>
      <c r="I304" s="51"/>
      <c r="J304" s="51"/>
      <c r="K304" s="51"/>
    </row>
    <row r="305">
      <c r="A305" s="51"/>
      <c r="B305" s="51"/>
      <c r="C305" s="51"/>
      <c r="D305" s="51"/>
      <c r="E305" s="51"/>
      <c r="F305" s="233"/>
      <c r="G305" s="51"/>
      <c r="H305" s="51"/>
      <c r="I305" s="51"/>
      <c r="J305" s="51"/>
      <c r="K305" s="51"/>
    </row>
    <row r="306">
      <c r="A306" s="51"/>
      <c r="B306" s="51"/>
      <c r="C306" s="51"/>
      <c r="D306" s="51"/>
      <c r="E306" s="51"/>
      <c r="F306" s="233"/>
      <c r="G306" s="51"/>
      <c r="H306" s="51"/>
      <c r="I306" s="51"/>
      <c r="J306" s="51"/>
      <c r="K306" s="51"/>
    </row>
    <row r="307">
      <c r="A307" s="51"/>
      <c r="B307" s="51"/>
      <c r="C307" s="51"/>
      <c r="D307" s="51"/>
      <c r="E307" s="51"/>
      <c r="F307" s="233"/>
      <c r="G307" s="51"/>
      <c r="H307" s="51"/>
      <c r="I307" s="51"/>
      <c r="J307" s="51"/>
      <c r="K307" s="51"/>
    </row>
    <row r="308">
      <c r="A308" s="51"/>
      <c r="B308" s="51"/>
      <c r="C308" s="51"/>
      <c r="D308" s="51"/>
      <c r="E308" s="51"/>
      <c r="F308" s="233"/>
      <c r="G308" s="51"/>
      <c r="H308" s="51"/>
      <c r="I308" s="51"/>
      <c r="J308" s="51"/>
      <c r="K308" s="51"/>
    </row>
    <row r="309">
      <c r="A309" s="51"/>
      <c r="B309" s="51"/>
      <c r="C309" s="51"/>
      <c r="D309" s="51"/>
      <c r="E309" s="51"/>
      <c r="F309" s="233"/>
      <c r="G309" s="51"/>
      <c r="H309" s="51"/>
      <c r="I309" s="51"/>
      <c r="J309" s="51"/>
      <c r="K309" s="51"/>
    </row>
    <row r="310">
      <c r="A310" s="51"/>
      <c r="B310" s="51"/>
      <c r="C310" s="51"/>
      <c r="D310" s="51"/>
      <c r="E310" s="51"/>
      <c r="F310" s="233"/>
      <c r="G310" s="51"/>
      <c r="H310" s="51"/>
      <c r="I310" s="51"/>
      <c r="J310" s="51"/>
      <c r="K310" s="51"/>
    </row>
    <row r="311">
      <c r="A311" s="51"/>
      <c r="B311" s="51"/>
      <c r="C311" s="51"/>
      <c r="D311" s="51"/>
      <c r="E311" s="51"/>
      <c r="F311" s="233"/>
      <c r="G311" s="51"/>
      <c r="H311" s="51"/>
      <c r="I311" s="51"/>
      <c r="J311" s="51"/>
      <c r="K311" s="51"/>
    </row>
    <row r="312">
      <c r="A312" s="51"/>
      <c r="B312" s="51"/>
      <c r="C312" s="51"/>
      <c r="D312" s="51"/>
      <c r="E312" s="51"/>
      <c r="F312" s="233"/>
      <c r="G312" s="51"/>
      <c r="H312" s="51"/>
      <c r="I312" s="51"/>
      <c r="J312" s="51"/>
      <c r="K312" s="51"/>
    </row>
    <row r="313">
      <c r="A313" s="51"/>
      <c r="B313" s="51"/>
      <c r="C313" s="51"/>
      <c r="D313" s="51"/>
      <c r="E313" s="51"/>
      <c r="F313" s="233"/>
      <c r="G313" s="51"/>
      <c r="H313" s="51"/>
      <c r="I313" s="51"/>
      <c r="J313" s="51"/>
      <c r="K313" s="51"/>
    </row>
    <row r="314">
      <c r="A314" s="51"/>
      <c r="B314" s="51"/>
      <c r="C314" s="51"/>
      <c r="D314" s="51"/>
      <c r="E314" s="51"/>
      <c r="F314" s="233"/>
      <c r="G314" s="51"/>
      <c r="H314" s="51"/>
      <c r="I314" s="51"/>
      <c r="J314" s="51"/>
      <c r="K314" s="51"/>
    </row>
    <row r="315">
      <c r="A315" s="51"/>
      <c r="B315" s="51"/>
      <c r="C315" s="51"/>
      <c r="D315" s="51"/>
      <c r="E315" s="51"/>
      <c r="F315" s="233"/>
      <c r="G315" s="51"/>
      <c r="H315" s="51"/>
      <c r="I315" s="51"/>
      <c r="J315" s="51"/>
      <c r="K315" s="51"/>
    </row>
    <row r="316">
      <c r="A316" s="51"/>
      <c r="B316" s="51"/>
      <c r="C316" s="51"/>
      <c r="D316" s="51"/>
      <c r="E316" s="51"/>
      <c r="F316" s="233"/>
      <c r="G316" s="51"/>
      <c r="H316" s="51"/>
      <c r="I316" s="51"/>
      <c r="J316" s="51"/>
      <c r="K316" s="51"/>
    </row>
    <row r="317">
      <c r="A317" s="51"/>
      <c r="B317" s="51"/>
      <c r="C317" s="51"/>
      <c r="D317" s="51"/>
      <c r="E317" s="51"/>
      <c r="F317" s="233"/>
      <c r="G317" s="51"/>
      <c r="H317" s="51"/>
      <c r="I317" s="51"/>
      <c r="J317" s="51"/>
      <c r="K317" s="51"/>
    </row>
    <row r="318">
      <c r="A318" s="51"/>
      <c r="B318" s="51"/>
      <c r="C318" s="51"/>
      <c r="D318" s="51"/>
      <c r="E318" s="51"/>
      <c r="F318" s="233"/>
      <c r="G318" s="51"/>
      <c r="H318" s="51"/>
      <c r="I318" s="51"/>
      <c r="J318" s="51"/>
      <c r="K318" s="51"/>
    </row>
    <row r="319">
      <c r="A319" s="51"/>
      <c r="B319" s="51"/>
      <c r="C319" s="51"/>
      <c r="D319" s="51"/>
      <c r="E319" s="51"/>
      <c r="F319" s="233"/>
      <c r="G319" s="51"/>
      <c r="H319" s="51"/>
      <c r="I319" s="51"/>
      <c r="J319" s="51"/>
      <c r="K319" s="51"/>
    </row>
    <row r="320">
      <c r="A320" s="51"/>
      <c r="B320" s="51"/>
      <c r="C320" s="51"/>
      <c r="D320" s="51"/>
      <c r="E320" s="51"/>
      <c r="F320" s="233"/>
      <c r="G320" s="51"/>
      <c r="H320" s="51"/>
      <c r="I320" s="51"/>
      <c r="J320" s="51"/>
      <c r="K320" s="51"/>
    </row>
    <row r="321">
      <c r="A321" s="51"/>
      <c r="B321" s="51"/>
      <c r="C321" s="51"/>
      <c r="D321" s="51"/>
      <c r="E321" s="51"/>
      <c r="F321" s="233"/>
      <c r="G321" s="51"/>
      <c r="H321" s="51"/>
      <c r="I321" s="51"/>
      <c r="J321" s="51"/>
      <c r="K321" s="51"/>
    </row>
    <row r="322">
      <c r="A322" s="51"/>
      <c r="B322" s="51"/>
      <c r="C322" s="51"/>
      <c r="D322" s="51"/>
      <c r="E322" s="51"/>
      <c r="F322" s="233"/>
      <c r="G322" s="51"/>
      <c r="H322" s="51"/>
      <c r="I322" s="51"/>
      <c r="J322" s="51"/>
      <c r="K322" s="51"/>
    </row>
    <row r="323">
      <c r="A323" s="51"/>
      <c r="B323" s="51"/>
      <c r="C323" s="51"/>
      <c r="D323" s="51"/>
      <c r="E323" s="51"/>
      <c r="F323" s="233"/>
      <c r="G323" s="51"/>
      <c r="H323" s="51"/>
      <c r="I323" s="51"/>
      <c r="J323" s="51"/>
      <c r="K323" s="51"/>
    </row>
    <row r="324">
      <c r="A324" s="51"/>
      <c r="B324" s="51"/>
      <c r="C324" s="51"/>
      <c r="D324" s="51"/>
      <c r="E324" s="51"/>
      <c r="F324" s="233"/>
      <c r="G324" s="51"/>
      <c r="H324" s="51"/>
      <c r="I324" s="51"/>
      <c r="J324" s="51"/>
      <c r="K324" s="51"/>
    </row>
    <row r="325">
      <c r="A325" s="51"/>
      <c r="B325" s="51"/>
      <c r="C325" s="51"/>
      <c r="D325" s="51"/>
      <c r="E325" s="51"/>
      <c r="F325" s="233"/>
      <c r="G325" s="51"/>
      <c r="H325" s="51"/>
      <c r="I325" s="51"/>
      <c r="J325" s="51"/>
      <c r="K325" s="51"/>
    </row>
    <row r="326">
      <c r="A326" s="51"/>
      <c r="B326" s="51"/>
      <c r="C326" s="51"/>
      <c r="D326" s="51"/>
      <c r="E326" s="51"/>
      <c r="F326" s="233"/>
      <c r="G326" s="51"/>
      <c r="H326" s="51"/>
      <c r="I326" s="51"/>
      <c r="J326" s="51"/>
      <c r="K326" s="51"/>
    </row>
    <row r="327">
      <c r="A327" s="51"/>
      <c r="B327" s="51"/>
      <c r="C327" s="51"/>
      <c r="D327" s="51"/>
      <c r="E327" s="51"/>
      <c r="F327" s="233"/>
      <c r="G327" s="51"/>
      <c r="H327" s="51"/>
      <c r="I327" s="51"/>
      <c r="J327" s="51"/>
      <c r="K327" s="51"/>
    </row>
    <row r="328">
      <c r="A328" s="51"/>
      <c r="B328" s="51"/>
      <c r="C328" s="51"/>
      <c r="D328" s="51"/>
      <c r="E328" s="51"/>
      <c r="F328" s="233"/>
      <c r="G328" s="51"/>
      <c r="H328" s="51"/>
      <c r="I328" s="51"/>
      <c r="J328" s="51"/>
      <c r="K328" s="51"/>
    </row>
    <row r="329">
      <c r="A329" s="51"/>
      <c r="B329" s="51"/>
      <c r="C329" s="51"/>
      <c r="D329" s="51"/>
      <c r="E329" s="51"/>
      <c r="F329" s="233"/>
      <c r="G329" s="51"/>
      <c r="H329" s="51"/>
      <c r="I329" s="51"/>
      <c r="J329" s="51"/>
      <c r="K329" s="51"/>
    </row>
    <row r="330">
      <c r="A330" s="51"/>
      <c r="B330" s="51"/>
      <c r="C330" s="51"/>
      <c r="D330" s="51"/>
      <c r="E330" s="51"/>
      <c r="F330" s="233"/>
      <c r="G330" s="51"/>
      <c r="H330" s="51"/>
      <c r="I330" s="51"/>
      <c r="J330" s="51"/>
      <c r="K330" s="51"/>
    </row>
    <row r="331">
      <c r="A331" s="51"/>
      <c r="B331" s="51"/>
      <c r="C331" s="51"/>
      <c r="D331" s="51"/>
      <c r="E331" s="51"/>
      <c r="F331" s="233"/>
      <c r="G331" s="51"/>
      <c r="H331" s="51"/>
      <c r="I331" s="51"/>
      <c r="J331" s="51"/>
      <c r="K331" s="51"/>
    </row>
    <row r="332">
      <c r="A332" s="51"/>
      <c r="B332" s="51"/>
      <c r="C332" s="51"/>
      <c r="D332" s="51"/>
      <c r="E332" s="51"/>
      <c r="F332" s="233"/>
      <c r="G332" s="51"/>
      <c r="H332" s="51"/>
      <c r="I332" s="51"/>
      <c r="J332" s="51"/>
      <c r="K332" s="51"/>
    </row>
    <row r="333">
      <c r="A333" s="51"/>
      <c r="B333" s="51"/>
      <c r="C333" s="51"/>
      <c r="D333" s="51"/>
      <c r="E333" s="51"/>
      <c r="F333" s="233"/>
      <c r="G333" s="51"/>
      <c r="H333" s="51"/>
      <c r="I333" s="51"/>
      <c r="J333" s="51"/>
      <c r="K333" s="51"/>
    </row>
    <row r="334">
      <c r="A334" s="51"/>
      <c r="B334" s="51"/>
      <c r="C334" s="51"/>
      <c r="D334" s="51"/>
      <c r="E334" s="51"/>
      <c r="F334" s="233"/>
      <c r="G334" s="51"/>
      <c r="H334" s="51"/>
      <c r="I334" s="51"/>
      <c r="J334" s="51"/>
      <c r="K334" s="51"/>
    </row>
    <row r="335">
      <c r="A335" s="51"/>
      <c r="B335" s="51"/>
      <c r="C335" s="51"/>
      <c r="D335" s="51"/>
      <c r="E335" s="51"/>
      <c r="F335" s="233"/>
      <c r="G335" s="51"/>
      <c r="H335" s="51"/>
      <c r="I335" s="51"/>
      <c r="J335" s="51"/>
      <c r="K335" s="51"/>
    </row>
    <row r="336">
      <c r="A336" s="51"/>
      <c r="B336" s="51"/>
      <c r="C336" s="51"/>
      <c r="D336" s="51"/>
      <c r="E336" s="51"/>
      <c r="F336" s="233"/>
      <c r="G336" s="51"/>
      <c r="H336" s="51"/>
      <c r="I336" s="51"/>
      <c r="J336" s="51"/>
      <c r="K336" s="51"/>
    </row>
    <row r="337">
      <c r="A337" s="51"/>
      <c r="B337" s="51"/>
      <c r="C337" s="51"/>
      <c r="D337" s="51"/>
      <c r="E337" s="51"/>
      <c r="F337" s="233"/>
      <c r="G337" s="51"/>
      <c r="H337" s="51"/>
      <c r="I337" s="51"/>
      <c r="J337" s="51"/>
      <c r="K337" s="51"/>
    </row>
    <row r="338">
      <c r="A338" s="51"/>
      <c r="B338" s="51"/>
      <c r="C338" s="51"/>
      <c r="D338" s="51"/>
      <c r="E338" s="51"/>
      <c r="F338" s="233"/>
      <c r="G338" s="51"/>
      <c r="H338" s="51"/>
      <c r="I338" s="51"/>
      <c r="J338" s="51"/>
      <c r="K338" s="51"/>
    </row>
    <row r="339">
      <c r="A339" s="51"/>
      <c r="B339" s="51"/>
      <c r="C339" s="51"/>
      <c r="D339" s="51"/>
      <c r="E339" s="51"/>
      <c r="F339" s="233"/>
      <c r="G339" s="51"/>
      <c r="H339" s="51"/>
      <c r="I339" s="51"/>
      <c r="J339" s="51"/>
      <c r="K339" s="51"/>
    </row>
    <row r="340">
      <c r="A340" s="51"/>
      <c r="B340" s="51"/>
      <c r="C340" s="51"/>
      <c r="D340" s="51"/>
      <c r="E340" s="51"/>
      <c r="F340" s="233"/>
      <c r="G340" s="51"/>
      <c r="H340" s="51"/>
      <c r="I340" s="51"/>
      <c r="J340" s="51"/>
      <c r="K340" s="51"/>
    </row>
    <row r="341">
      <c r="A341" s="51"/>
      <c r="B341" s="51"/>
      <c r="C341" s="51"/>
      <c r="D341" s="51"/>
      <c r="E341" s="51"/>
      <c r="F341" s="233"/>
      <c r="G341" s="51"/>
      <c r="H341" s="51"/>
      <c r="I341" s="51"/>
      <c r="J341" s="51"/>
      <c r="K341" s="51"/>
    </row>
    <row r="342">
      <c r="A342" s="51"/>
      <c r="B342" s="51"/>
      <c r="C342" s="51"/>
      <c r="D342" s="51"/>
      <c r="E342" s="51"/>
      <c r="F342" s="233"/>
      <c r="G342" s="51"/>
      <c r="H342" s="51"/>
      <c r="I342" s="51"/>
      <c r="J342" s="51"/>
      <c r="K342" s="51"/>
    </row>
    <row r="343">
      <c r="A343" s="51"/>
      <c r="B343" s="51"/>
      <c r="C343" s="51"/>
      <c r="D343" s="51"/>
      <c r="E343" s="51"/>
      <c r="F343" s="233"/>
      <c r="G343" s="51"/>
      <c r="H343" s="51"/>
      <c r="I343" s="51"/>
      <c r="J343" s="51"/>
      <c r="K343" s="51"/>
    </row>
    <row r="344">
      <c r="A344" s="51"/>
      <c r="B344" s="51"/>
      <c r="C344" s="51"/>
      <c r="D344" s="51"/>
      <c r="E344" s="51"/>
      <c r="F344" s="233"/>
      <c r="G344" s="51"/>
      <c r="H344" s="51"/>
      <c r="I344" s="51"/>
      <c r="J344" s="51"/>
      <c r="K344" s="51"/>
    </row>
    <row r="345">
      <c r="A345" s="51"/>
      <c r="B345" s="51"/>
      <c r="C345" s="51"/>
      <c r="D345" s="51"/>
      <c r="E345" s="51"/>
      <c r="F345" s="233"/>
      <c r="G345" s="51"/>
      <c r="H345" s="51"/>
      <c r="I345" s="51"/>
      <c r="J345" s="51"/>
      <c r="K345" s="51"/>
    </row>
    <row r="346">
      <c r="A346" s="51"/>
      <c r="B346" s="51"/>
      <c r="C346" s="51"/>
      <c r="D346" s="51"/>
      <c r="E346" s="51"/>
      <c r="F346" s="233"/>
      <c r="G346" s="51"/>
      <c r="H346" s="51"/>
      <c r="I346" s="51"/>
      <c r="J346" s="51"/>
      <c r="K346" s="51"/>
    </row>
    <row r="347">
      <c r="A347" s="51"/>
      <c r="B347" s="51"/>
      <c r="C347" s="51"/>
      <c r="D347" s="51"/>
      <c r="E347" s="51"/>
      <c r="F347" s="233"/>
      <c r="G347" s="51"/>
      <c r="H347" s="51"/>
      <c r="I347" s="51"/>
      <c r="J347" s="51"/>
      <c r="K347" s="51"/>
    </row>
    <row r="348">
      <c r="A348" s="51"/>
      <c r="B348" s="51"/>
      <c r="C348" s="51"/>
      <c r="D348" s="51"/>
      <c r="E348" s="51"/>
      <c r="F348" s="233"/>
      <c r="G348" s="51"/>
      <c r="H348" s="51"/>
      <c r="I348" s="51"/>
      <c r="J348" s="51"/>
      <c r="K348" s="51"/>
    </row>
    <row r="349">
      <c r="A349" s="51"/>
      <c r="B349" s="51"/>
      <c r="C349" s="51"/>
      <c r="D349" s="51"/>
      <c r="E349" s="51"/>
      <c r="F349" s="233"/>
      <c r="G349" s="51"/>
      <c r="H349" s="51"/>
      <c r="I349" s="51"/>
      <c r="J349" s="51"/>
      <c r="K349" s="51"/>
    </row>
    <row r="350">
      <c r="A350" s="51"/>
      <c r="B350" s="51"/>
      <c r="C350" s="51"/>
      <c r="D350" s="51"/>
      <c r="E350" s="51"/>
      <c r="F350" s="233"/>
      <c r="G350" s="51"/>
      <c r="H350" s="51"/>
      <c r="I350" s="51"/>
      <c r="J350" s="51"/>
      <c r="K350" s="51"/>
    </row>
    <row r="351">
      <c r="A351" s="51"/>
      <c r="B351" s="51"/>
      <c r="C351" s="51"/>
      <c r="D351" s="51"/>
      <c r="E351" s="51"/>
      <c r="F351" s="233"/>
      <c r="G351" s="51"/>
      <c r="H351" s="51"/>
      <c r="I351" s="51"/>
      <c r="J351" s="51"/>
      <c r="K351" s="51"/>
    </row>
    <row r="352">
      <c r="A352" s="51"/>
      <c r="B352" s="51"/>
      <c r="C352" s="51"/>
      <c r="D352" s="51"/>
      <c r="E352" s="51"/>
      <c r="F352" s="233"/>
      <c r="G352" s="51"/>
      <c r="H352" s="51"/>
      <c r="I352" s="51"/>
      <c r="J352" s="51"/>
      <c r="K352" s="51"/>
    </row>
    <row r="353">
      <c r="A353" s="51"/>
      <c r="B353" s="51"/>
      <c r="C353" s="51"/>
      <c r="D353" s="51"/>
      <c r="E353" s="51"/>
      <c r="F353" s="233"/>
      <c r="G353" s="51"/>
      <c r="H353" s="51"/>
      <c r="I353" s="51"/>
      <c r="J353" s="51"/>
      <c r="K353" s="51"/>
    </row>
    <row r="354">
      <c r="A354" s="51"/>
      <c r="B354" s="51"/>
      <c r="C354" s="51"/>
      <c r="D354" s="51"/>
      <c r="E354" s="51"/>
      <c r="F354" s="233"/>
      <c r="G354" s="51"/>
      <c r="H354" s="51"/>
      <c r="I354" s="51"/>
      <c r="J354" s="51"/>
      <c r="K354" s="51"/>
    </row>
    <row r="355">
      <c r="A355" s="51"/>
      <c r="B355" s="51"/>
      <c r="C355" s="51"/>
      <c r="D355" s="51"/>
      <c r="E355" s="51"/>
      <c r="F355" s="233"/>
      <c r="G355" s="51"/>
      <c r="H355" s="51"/>
      <c r="I355" s="51"/>
      <c r="J355" s="51"/>
      <c r="K355" s="51"/>
    </row>
    <row r="356">
      <c r="A356" s="51"/>
      <c r="B356" s="51"/>
      <c r="C356" s="51"/>
      <c r="D356" s="51"/>
      <c r="E356" s="51"/>
      <c r="F356" s="233"/>
      <c r="G356" s="51"/>
      <c r="H356" s="51"/>
      <c r="I356" s="51"/>
      <c r="J356" s="51"/>
      <c r="K356" s="51"/>
    </row>
    <row r="357">
      <c r="A357" s="51"/>
      <c r="B357" s="51"/>
      <c r="C357" s="51"/>
      <c r="D357" s="51"/>
      <c r="E357" s="51"/>
      <c r="F357" s="233"/>
      <c r="G357" s="51"/>
      <c r="H357" s="51"/>
      <c r="I357" s="51"/>
      <c r="J357" s="51"/>
      <c r="K357" s="51"/>
    </row>
    <row r="358">
      <c r="A358" s="51"/>
      <c r="B358" s="51"/>
      <c r="C358" s="51"/>
      <c r="D358" s="51"/>
      <c r="E358" s="51"/>
      <c r="F358" s="233"/>
      <c r="G358" s="51"/>
      <c r="H358" s="51"/>
      <c r="I358" s="51"/>
      <c r="J358" s="51"/>
      <c r="K358" s="51"/>
    </row>
    <row r="359">
      <c r="A359" s="51"/>
      <c r="B359" s="51"/>
      <c r="C359" s="51"/>
      <c r="D359" s="51"/>
      <c r="E359" s="51"/>
      <c r="F359" s="233"/>
      <c r="G359" s="51"/>
      <c r="H359" s="51"/>
      <c r="I359" s="51"/>
      <c r="J359" s="51"/>
      <c r="K359" s="51"/>
    </row>
    <row r="360">
      <c r="A360" s="51"/>
      <c r="B360" s="51"/>
      <c r="C360" s="51"/>
      <c r="D360" s="51"/>
      <c r="E360" s="51"/>
      <c r="F360" s="233"/>
      <c r="G360" s="51"/>
      <c r="H360" s="51"/>
      <c r="I360" s="51"/>
      <c r="J360" s="51"/>
      <c r="K360" s="51"/>
    </row>
    <row r="361">
      <c r="A361" s="51"/>
      <c r="B361" s="51"/>
      <c r="C361" s="51"/>
      <c r="D361" s="51"/>
      <c r="E361" s="51"/>
      <c r="F361" s="233"/>
      <c r="G361" s="51"/>
      <c r="H361" s="51"/>
      <c r="I361" s="51"/>
      <c r="J361" s="51"/>
      <c r="K361" s="51"/>
    </row>
    <row r="362">
      <c r="A362" s="51"/>
      <c r="B362" s="51"/>
      <c r="C362" s="51"/>
      <c r="D362" s="51"/>
      <c r="E362" s="51"/>
      <c r="F362" s="233"/>
      <c r="G362" s="51"/>
      <c r="H362" s="51"/>
      <c r="I362" s="51"/>
      <c r="J362" s="51"/>
      <c r="K362" s="51"/>
    </row>
    <row r="363">
      <c r="A363" s="51"/>
      <c r="B363" s="51"/>
      <c r="C363" s="51"/>
      <c r="D363" s="51"/>
      <c r="E363" s="51"/>
      <c r="F363" s="233"/>
      <c r="G363" s="51"/>
      <c r="H363" s="51"/>
      <c r="I363" s="51"/>
      <c r="J363" s="51"/>
      <c r="K363" s="51"/>
    </row>
    <row r="364">
      <c r="A364" s="51"/>
      <c r="B364" s="51"/>
      <c r="C364" s="51"/>
      <c r="D364" s="51"/>
      <c r="E364" s="51"/>
      <c r="F364" s="233"/>
      <c r="G364" s="51"/>
      <c r="H364" s="51"/>
      <c r="I364" s="51"/>
      <c r="J364" s="51"/>
      <c r="K364" s="51"/>
    </row>
    <row r="365">
      <c r="A365" s="51"/>
      <c r="B365" s="51"/>
      <c r="C365" s="51"/>
      <c r="D365" s="51"/>
      <c r="E365" s="51"/>
      <c r="F365" s="233"/>
      <c r="G365" s="51"/>
      <c r="H365" s="51"/>
      <c r="I365" s="51"/>
      <c r="J365" s="51"/>
      <c r="K365" s="51"/>
    </row>
    <row r="366">
      <c r="A366" s="51"/>
      <c r="B366" s="51"/>
      <c r="C366" s="51"/>
      <c r="D366" s="51"/>
      <c r="E366" s="51"/>
      <c r="F366" s="233"/>
      <c r="G366" s="51"/>
      <c r="H366" s="51"/>
      <c r="I366" s="51"/>
      <c r="J366" s="51"/>
      <c r="K366" s="51"/>
    </row>
    <row r="367">
      <c r="A367" s="51"/>
      <c r="B367" s="51"/>
      <c r="C367" s="51"/>
      <c r="D367" s="51"/>
      <c r="E367" s="51"/>
      <c r="F367" s="233"/>
      <c r="G367" s="51"/>
      <c r="H367" s="51"/>
      <c r="I367" s="51"/>
      <c r="J367" s="51"/>
      <c r="K367" s="51"/>
    </row>
    <row r="368">
      <c r="A368" s="51"/>
      <c r="B368" s="51"/>
      <c r="C368" s="51"/>
      <c r="D368" s="51"/>
      <c r="E368" s="51"/>
      <c r="F368" s="233"/>
      <c r="G368" s="51"/>
      <c r="H368" s="51"/>
      <c r="I368" s="51"/>
      <c r="J368" s="51"/>
      <c r="K368" s="51"/>
    </row>
    <row r="369">
      <c r="A369" s="51"/>
      <c r="B369" s="51"/>
      <c r="C369" s="51"/>
      <c r="D369" s="51"/>
      <c r="E369" s="51"/>
      <c r="F369" s="233"/>
      <c r="G369" s="51"/>
      <c r="H369" s="51"/>
      <c r="I369" s="51"/>
      <c r="J369" s="51"/>
      <c r="K369" s="51"/>
    </row>
    <row r="370">
      <c r="A370" s="51"/>
      <c r="B370" s="51"/>
      <c r="C370" s="51"/>
      <c r="D370" s="51"/>
      <c r="E370" s="51"/>
      <c r="F370" s="233"/>
      <c r="G370" s="51"/>
      <c r="H370" s="51"/>
      <c r="I370" s="51"/>
      <c r="J370" s="51"/>
      <c r="K370" s="51"/>
    </row>
    <row r="371">
      <c r="A371" s="51"/>
      <c r="B371" s="51"/>
      <c r="C371" s="51"/>
      <c r="D371" s="51"/>
      <c r="E371" s="51"/>
      <c r="F371" s="233"/>
      <c r="G371" s="51"/>
      <c r="H371" s="51"/>
      <c r="I371" s="51"/>
      <c r="J371" s="51"/>
      <c r="K371" s="51"/>
    </row>
    <row r="372">
      <c r="A372" s="51"/>
      <c r="B372" s="51"/>
      <c r="C372" s="51"/>
      <c r="D372" s="51"/>
      <c r="E372" s="51"/>
      <c r="F372" s="233"/>
      <c r="G372" s="51"/>
      <c r="H372" s="51"/>
      <c r="I372" s="51"/>
      <c r="J372" s="51"/>
      <c r="K372" s="51"/>
    </row>
    <row r="373">
      <c r="A373" s="51"/>
      <c r="B373" s="51"/>
      <c r="C373" s="51"/>
      <c r="D373" s="51"/>
      <c r="E373" s="51"/>
      <c r="F373" s="233"/>
      <c r="G373" s="51"/>
      <c r="H373" s="51"/>
      <c r="I373" s="51"/>
      <c r="J373" s="51"/>
      <c r="K373" s="51"/>
    </row>
    <row r="374">
      <c r="A374" s="51"/>
      <c r="B374" s="51"/>
      <c r="C374" s="51"/>
      <c r="D374" s="51"/>
      <c r="E374" s="51"/>
      <c r="F374" s="233"/>
      <c r="G374" s="51"/>
      <c r="H374" s="51"/>
      <c r="I374" s="51"/>
      <c r="J374" s="51"/>
      <c r="K374" s="51"/>
    </row>
    <row r="375">
      <c r="A375" s="51"/>
      <c r="B375" s="51"/>
      <c r="C375" s="51"/>
      <c r="D375" s="51"/>
      <c r="E375" s="51"/>
      <c r="F375" s="233"/>
      <c r="G375" s="51"/>
      <c r="H375" s="51"/>
      <c r="I375" s="51"/>
      <c r="J375" s="51"/>
      <c r="K375" s="51"/>
    </row>
    <row r="376">
      <c r="A376" s="51"/>
      <c r="B376" s="51"/>
      <c r="C376" s="51"/>
      <c r="D376" s="51"/>
      <c r="E376" s="51"/>
      <c r="F376" s="233"/>
      <c r="G376" s="51"/>
      <c r="H376" s="51"/>
      <c r="I376" s="51"/>
      <c r="J376" s="51"/>
      <c r="K376" s="51"/>
    </row>
    <row r="377">
      <c r="A377" s="51"/>
      <c r="B377" s="51"/>
      <c r="C377" s="51"/>
      <c r="D377" s="51"/>
      <c r="E377" s="51"/>
      <c r="F377" s="233"/>
      <c r="G377" s="51"/>
      <c r="H377" s="51"/>
      <c r="I377" s="51"/>
      <c r="J377" s="51"/>
      <c r="K377" s="51"/>
    </row>
    <row r="378">
      <c r="A378" s="51"/>
      <c r="B378" s="51"/>
      <c r="C378" s="51"/>
      <c r="D378" s="51"/>
      <c r="E378" s="51"/>
      <c r="F378" s="233"/>
      <c r="G378" s="51"/>
      <c r="H378" s="51"/>
      <c r="I378" s="51"/>
      <c r="J378" s="51"/>
      <c r="K378" s="51"/>
    </row>
    <row r="379">
      <c r="A379" s="51"/>
      <c r="B379" s="51"/>
      <c r="C379" s="51"/>
      <c r="D379" s="51"/>
      <c r="E379" s="51"/>
      <c r="F379" s="233"/>
      <c r="G379" s="51"/>
      <c r="H379" s="51"/>
      <c r="I379" s="51"/>
      <c r="J379" s="51"/>
      <c r="K379" s="51"/>
    </row>
    <row r="380">
      <c r="A380" s="51"/>
      <c r="B380" s="51"/>
      <c r="C380" s="51"/>
      <c r="D380" s="51"/>
      <c r="E380" s="51"/>
      <c r="F380" s="233"/>
      <c r="G380" s="51"/>
      <c r="H380" s="51"/>
      <c r="I380" s="51"/>
      <c r="J380" s="51"/>
      <c r="K380" s="51"/>
    </row>
    <row r="381">
      <c r="A381" s="51"/>
      <c r="B381" s="51"/>
      <c r="C381" s="51"/>
      <c r="D381" s="51"/>
      <c r="E381" s="51"/>
      <c r="F381" s="233"/>
      <c r="G381" s="51"/>
      <c r="H381" s="51"/>
      <c r="I381" s="51"/>
      <c r="J381" s="51"/>
      <c r="K381" s="51"/>
    </row>
    <row r="382">
      <c r="A382" s="51"/>
      <c r="B382" s="51"/>
      <c r="C382" s="51"/>
      <c r="D382" s="51"/>
      <c r="E382" s="51"/>
      <c r="F382" s="233"/>
      <c r="G382" s="51"/>
      <c r="H382" s="51"/>
      <c r="I382" s="51"/>
      <c r="J382" s="51"/>
      <c r="K382" s="51"/>
    </row>
    <row r="383">
      <c r="A383" s="51"/>
      <c r="B383" s="51"/>
      <c r="C383" s="51"/>
      <c r="D383" s="51"/>
      <c r="E383" s="51"/>
      <c r="F383" s="233"/>
      <c r="G383" s="51"/>
      <c r="H383" s="51"/>
      <c r="I383" s="51"/>
      <c r="J383" s="51"/>
      <c r="K383" s="51"/>
    </row>
    <row r="384">
      <c r="A384" s="51"/>
      <c r="B384" s="51"/>
      <c r="C384" s="51"/>
      <c r="D384" s="51"/>
      <c r="E384" s="51"/>
      <c r="F384" s="233"/>
      <c r="G384" s="51"/>
      <c r="H384" s="51"/>
      <c r="I384" s="51"/>
      <c r="J384" s="51"/>
      <c r="K384" s="51"/>
    </row>
    <row r="385">
      <c r="A385" s="51"/>
      <c r="B385" s="51"/>
      <c r="C385" s="51"/>
      <c r="D385" s="51"/>
      <c r="E385" s="51"/>
      <c r="F385" s="233"/>
      <c r="G385" s="51"/>
      <c r="H385" s="51"/>
      <c r="I385" s="51"/>
      <c r="J385" s="51"/>
      <c r="K385" s="51"/>
    </row>
    <row r="386">
      <c r="A386" s="51"/>
      <c r="B386" s="51"/>
      <c r="C386" s="51"/>
      <c r="D386" s="51"/>
      <c r="E386" s="51"/>
      <c r="F386" s="233"/>
      <c r="G386" s="51"/>
      <c r="H386" s="51"/>
      <c r="I386" s="51"/>
      <c r="J386" s="51"/>
      <c r="K386" s="51"/>
    </row>
    <row r="387">
      <c r="A387" s="51"/>
      <c r="B387" s="51"/>
      <c r="C387" s="51"/>
      <c r="D387" s="51"/>
      <c r="E387" s="51"/>
      <c r="F387" s="233"/>
      <c r="G387" s="51"/>
      <c r="H387" s="51"/>
      <c r="I387" s="51"/>
      <c r="J387" s="51"/>
      <c r="K387" s="51"/>
    </row>
    <row r="388">
      <c r="A388" s="51"/>
      <c r="B388" s="51"/>
      <c r="C388" s="51"/>
      <c r="D388" s="51"/>
      <c r="E388" s="51"/>
      <c r="F388" s="233"/>
      <c r="G388" s="51"/>
      <c r="H388" s="51"/>
      <c r="I388" s="51"/>
      <c r="J388" s="51"/>
      <c r="K388" s="51"/>
    </row>
    <row r="389">
      <c r="A389" s="51"/>
      <c r="B389" s="51"/>
      <c r="C389" s="51"/>
      <c r="D389" s="51"/>
      <c r="E389" s="51"/>
      <c r="F389" s="233"/>
      <c r="G389" s="51"/>
      <c r="H389" s="51"/>
      <c r="I389" s="51"/>
      <c r="J389" s="51"/>
      <c r="K389" s="51"/>
    </row>
    <row r="390">
      <c r="A390" s="51"/>
      <c r="B390" s="51"/>
      <c r="C390" s="51"/>
      <c r="D390" s="51"/>
      <c r="E390" s="51"/>
      <c r="F390" s="233"/>
      <c r="G390" s="51"/>
      <c r="H390" s="51"/>
      <c r="I390" s="51"/>
      <c r="J390" s="51"/>
      <c r="K390" s="51"/>
    </row>
    <row r="391">
      <c r="A391" s="51"/>
      <c r="B391" s="51"/>
      <c r="C391" s="51"/>
      <c r="D391" s="51"/>
      <c r="E391" s="51"/>
      <c r="F391" s="233"/>
      <c r="G391" s="51"/>
      <c r="H391" s="51"/>
      <c r="I391" s="51"/>
      <c r="J391" s="51"/>
      <c r="K391" s="51"/>
    </row>
    <row r="392">
      <c r="A392" s="51"/>
      <c r="B392" s="51"/>
      <c r="C392" s="51"/>
      <c r="D392" s="51"/>
      <c r="E392" s="51"/>
      <c r="F392" s="233"/>
      <c r="G392" s="51"/>
      <c r="H392" s="51"/>
      <c r="I392" s="51"/>
      <c r="J392" s="51"/>
      <c r="K392" s="51"/>
    </row>
    <row r="393">
      <c r="A393" s="51"/>
      <c r="B393" s="51"/>
      <c r="C393" s="51"/>
      <c r="D393" s="51"/>
      <c r="E393" s="51"/>
      <c r="F393" s="233"/>
      <c r="G393" s="51"/>
      <c r="H393" s="51"/>
      <c r="I393" s="51"/>
      <c r="J393" s="51"/>
      <c r="K393" s="51"/>
    </row>
    <row r="394">
      <c r="A394" s="51"/>
      <c r="B394" s="51"/>
      <c r="C394" s="51"/>
      <c r="D394" s="51"/>
      <c r="E394" s="51"/>
      <c r="F394" s="233"/>
      <c r="G394" s="51"/>
      <c r="H394" s="51"/>
      <c r="I394" s="51"/>
      <c r="J394" s="51"/>
      <c r="K394" s="51"/>
    </row>
    <row r="395">
      <c r="A395" s="51"/>
      <c r="B395" s="51"/>
      <c r="C395" s="51"/>
      <c r="D395" s="51"/>
      <c r="E395" s="51"/>
      <c r="F395" s="233"/>
      <c r="G395" s="51"/>
      <c r="H395" s="51"/>
      <c r="I395" s="51"/>
      <c r="J395" s="51"/>
      <c r="K395" s="51"/>
    </row>
    <row r="396">
      <c r="A396" s="51"/>
      <c r="B396" s="51"/>
      <c r="C396" s="51"/>
      <c r="D396" s="51"/>
      <c r="E396" s="51"/>
      <c r="F396" s="233"/>
      <c r="G396" s="51"/>
      <c r="H396" s="51"/>
      <c r="I396" s="51"/>
      <c r="J396" s="51"/>
      <c r="K396" s="51"/>
    </row>
    <row r="397">
      <c r="A397" s="51"/>
      <c r="B397" s="51"/>
      <c r="C397" s="51"/>
      <c r="D397" s="51"/>
      <c r="E397" s="51"/>
      <c r="F397" s="233"/>
      <c r="G397" s="51"/>
      <c r="H397" s="51"/>
      <c r="I397" s="51"/>
      <c r="J397" s="51"/>
      <c r="K397" s="51"/>
    </row>
    <row r="398">
      <c r="A398" s="51"/>
      <c r="B398" s="51"/>
      <c r="C398" s="51"/>
      <c r="D398" s="51"/>
      <c r="E398" s="51"/>
      <c r="F398" s="233"/>
      <c r="G398" s="51"/>
      <c r="H398" s="51"/>
      <c r="I398" s="51"/>
      <c r="J398" s="51"/>
      <c r="K398" s="51"/>
    </row>
    <row r="399">
      <c r="A399" s="51"/>
      <c r="B399" s="51"/>
      <c r="C399" s="51"/>
      <c r="D399" s="51"/>
      <c r="E399" s="51"/>
      <c r="F399" s="233"/>
      <c r="G399" s="51"/>
      <c r="H399" s="51"/>
      <c r="I399" s="51"/>
      <c r="J399" s="51"/>
      <c r="K399" s="51"/>
    </row>
    <row r="400">
      <c r="A400" s="51"/>
      <c r="B400" s="51"/>
      <c r="C400" s="51"/>
      <c r="D400" s="51"/>
      <c r="E400" s="51"/>
      <c r="F400" s="233"/>
      <c r="G400" s="51"/>
      <c r="H400" s="51"/>
      <c r="I400" s="51"/>
      <c r="J400" s="51"/>
      <c r="K400" s="51"/>
    </row>
    <row r="401">
      <c r="A401" s="51"/>
      <c r="B401" s="51"/>
      <c r="C401" s="51"/>
      <c r="D401" s="51"/>
      <c r="E401" s="51"/>
      <c r="F401" s="233"/>
      <c r="G401" s="51"/>
      <c r="H401" s="51"/>
      <c r="I401" s="51"/>
      <c r="J401" s="51"/>
      <c r="K401" s="51"/>
    </row>
    <row r="402">
      <c r="A402" s="51"/>
      <c r="B402" s="51"/>
      <c r="C402" s="51"/>
      <c r="D402" s="51"/>
      <c r="E402" s="51"/>
      <c r="F402" s="233"/>
      <c r="G402" s="51"/>
      <c r="H402" s="51"/>
      <c r="I402" s="51"/>
      <c r="J402" s="51"/>
      <c r="K402" s="51"/>
    </row>
    <row r="403">
      <c r="A403" s="51"/>
      <c r="B403" s="51"/>
      <c r="C403" s="51"/>
      <c r="D403" s="51"/>
      <c r="E403" s="51"/>
      <c r="F403" s="233"/>
      <c r="G403" s="51"/>
      <c r="H403" s="51"/>
      <c r="I403" s="51"/>
      <c r="J403" s="51"/>
      <c r="K403" s="51"/>
    </row>
    <row r="404">
      <c r="A404" s="51"/>
      <c r="B404" s="51"/>
      <c r="C404" s="51"/>
      <c r="D404" s="51"/>
      <c r="E404" s="51"/>
      <c r="F404" s="233"/>
      <c r="G404" s="51"/>
      <c r="H404" s="51"/>
      <c r="I404" s="51"/>
      <c r="J404" s="51"/>
      <c r="K404" s="51"/>
    </row>
    <row r="405">
      <c r="A405" s="51"/>
      <c r="B405" s="51"/>
      <c r="C405" s="51"/>
      <c r="D405" s="51"/>
      <c r="E405" s="51"/>
      <c r="F405" s="233"/>
      <c r="G405" s="51"/>
      <c r="H405" s="51"/>
      <c r="I405" s="51"/>
      <c r="J405" s="51"/>
      <c r="K405" s="51"/>
    </row>
    <row r="406">
      <c r="A406" s="51"/>
      <c r="B406" s="51"/>
      <c r="C406" s="51"/>
      <c r="D406" s="51"/>
      <c r="E406" s="51"/>
      <c r="F406" s="233"/>
      <c r="G406" s="51"/>
      <c r="H406" s="51"/>
      <c r="I406" s="51"/>
      <c r="J406" s="51"/>
      <c r="K406" s="51"/>
    </row>
    <row r="407">
      <c r="A407" s="51"/>
      <c r="B407" s="51"/>
      <c r="C407" s="51"/>
      <c r="D407" s="51"/>
      <c r="E407" s="51"/>
      <c r="F407" s="233"/>
      <c r="G407" s="51"/>
      <c r="H407" s="51"/>
      <c r="I407" s="51"/>
      <c r="J407" s="51"/>
      <c r="K407" s="51"/>
    </row>
    <row r="408">
      <c r="A408" s="51"/>
      <c r="B408" s="51"/>
      <c r="C408" s="51"/>
      <c r="D408" s="51"/>
      <c r="E408" s="51"/>
      <c r="F408" s="233"/>
      <c r="G408" s="51"/>
      <c r="H408" s="51"/>
      <c r="I408" s="51"/>
      <c r="J408" s="51"/>
      <c r="K408" s="51"/>
    </row>
    <row r="409">
      <c r="A409" s="51"/>
      <c r="B409" s="51"/>
      <c r="C409" s="51"/>
      <c r="D409" s="51"/>
      <c r="E409" s="51"/>
      <c r="F409" s="233"/>
      <c r="G409" s="51"/>
      <c r="H409" s="51"/>
      <c r="I409" s="51"/>
      <c r="J409" s="51"/>
      <c r="K409" s="51"/>
    </row>
    <row r="410">
      <c r="A410" s="51"/>
      <c r="B410" s="51"/>
      <c r="C410" s="51"/>
      <c r="D410" s="51"/>
      <c r="E410" s="51"/>
      <c r="F410" s="233"/>
      <c r="G410" s="51"/>
      <c r="H410" s="51"/>
      <c r="I410" s="51"/>
      <c r="J410" s="51"/>
      <c r="K410" s="51"/>
    </row>
    <row r="411">
      <c r="A411" s="51"/>
      <c r="B411" s="51"/>
      <c r="C411" s="51"/>
      <c r="D411" s="51"/>
      <c r="E411" s="51"/>
      <c r="F411" s="233"/>
      <c r="G411" s="51"/>
      <c r="H411" s="51"/>
      <c r="I411" s="51"/>
      <c r="J411" s="51"/>
      <c r="K411" s="51"/>
    </row>
    <row r="412">
      <c r="A412" s="51"/>
      <c r="B412" s="51"/>
      <c r="C412" s="51"/>
      <c r="D412" s="51"/>
      <c r="E412" s="51"/>
      <c r="F412" s="233"/>
      <c r="G412" s="51"/>
      <c r="H412" s="51"/>
      <c r="I412" s="51"/>
      <c r="J412" s="51"/>
      <c r="K412" s="51"/>
    </row>
    <row r="413">
      <c r="A413" s="51"/>
      <c r="B413" s="51"/>
      <c r="C413" s="51"/>
      <c r="D413" s="51"/>
      <c r="E413" s="51"/>
      <c r="F413" s="233"/>
      <c r="G413" s="51"/>
      <c r="H413" s="51"/>
      <c r="I413" s="51"/>
      <c r="J413" s="51"/>
      <c r="K413" s="51"/>
    </row>
    <row r="414">
      <c r="A414" s="51"/>
      <c r="B414" s="51"/>
      <c r="C414" s="51"/>
      <c r="D414" s="51"/>
      <c r="E414" s="51"/>
      <c r="F414" s="233"/>
      <c r="G414" s="51"/>
      <c r="H414" s="51"/>
      <c r="I414" s="51"/>
      <c r="J414" s="51"/>
      <c r="K414" s="51"/>
    </row>
    <row r="415">
      <c r="A415" s="51"/>
      <c r="B415" s="51"/>
      <c r="C415" s="51"/>
      <c r="D415" s="51"/>
      <c r="E415" s="51"/>
      <c r="F415" s="233"/>
      <c r="G415" s="51"/>
      <c r="H415" s="51"/>
      <c r="I415" s="51"/>
      <c r="J415" s="51"/>
      <c r="K415" s="51"/>
    </row>
    <row r="416">
      <c r="A416" s="51"/>
      <c r="B416" s="51"/>
      <c r="C416" s="51"/>
      <c r="D416" s="51"/>
      <c r="E416" s="51"/>
      <c r="F416" s="233"/>
      <c r="G416" s="51"/>
      <c r="H416" s="51"/>
      <c r="I416" s="51"/>
      <c r="J416" s="51"/>
      <c r="K416" s="51"/>
    </row>
    <row r="417">
      <c r="A417" s="51"/>
      <c r="B417" s="51"/>
      <c r="C417" s="51"/>
      <c r="D417" s="51"/>
      <c r="E417" s="51"/>
      <c r="F417" s="233"/>
      <c r="G417" s="51"/>
      <c r="H417" s="51"/>
      <c r="I417" s="51"/>
      <c r="J417" s="51"/>
      <c r="K417" s="51"/>
    </row>
    <row r="418">
      <c r="A418" s="51"/>
      <c r="B418" s="51"/>
      <c r="C418" s="51"/>
      <c r="D418" s="51"/>
      <c r="E418" s="51"/>
      <c r="F418" s="233"/>
      <c r="G418" s="51"/>
      <c r="H418" s="51"/>
      <c r="I418" s="51"/>
      <c r="J418" s="51"/>
      <c r="K418" s="51"/>
    </row>
    <row r="419">
      <c r="A419" s="51"/>
      <c r="B419" s="51"/>
      <c r="C419" s="51"/>
      <c r="D419" s="51"/>
      <c r="E419" s="51"/>
      <c r="F419" s="233"/>
      <c r="G419" s="51"/>
      <c r="H419" s="51"/>
      <c r="I419" s="51"/>
      <c r="J419" s="51"/>
      <c r="K419" s="51"/>
    </row>
    <row r="420">
      <c r="A420" s="51"/>
      <c r="B420" s="51"/>
      <c r="C420" s="51"/>
      <c r="D420" s="51"/>
      <c r="E420" s="51"/>
      <c r="F420" s="233"/>
      <c r="G420" s="51"/>
      <c r="H420" s="51"/>
      <c r="I420" s="51"/>
      <c r="J420" s="51"/>
      <c r="K420" s="51"/>
    </row>
    <row r="421">
      <c r="A421" s="51"/>
      <c r="B421" s="51"/>
      <c r="C421" s="51"/>
      <c r="D421" s="51"/>
      <c r="E421" s="51"/>
      <c r="F421" s="233"/>
      <c r="G421" s="51"/>
      <c r="H421" s="51"/>
      <c r="I421" s="51"/>
      <c r="J421" s="51"/>
      <c r="K421" s="51"/>
    </row>
    <row r="422">
      <c r="A422" s="51"/>
      <c r="B422" s="51"/>
      <c r="C422" s="51"/>
      <c r="D422" s="51"/>
      <c r="E422" s="51"/>
      <c r="F422" s="233"/>
      <c r="G422" s="51"/>
      <c r="H422" s="51"/>
      <c r="I422" s="51"/>
      <c r="J422" s="51"/>
      <c r="K422" s="51"/>
    </row>
    <row r="423">
      <c r="A423" s="51"/>
      <c r="B423" s="51"/>
      <c r="C423" s="51"/>
      <c r="D423" s="51"/>
      <c r="E423" s="51"/>
      <c r="F423" s="233"/>
      <c r="G423" s="51"/>
      <c r="H423" s="51"/>
      <c r="I423" s="51"/>
      <c r="J423" s="51"/>
      <c r="K423" s="51"/>
    </row>
    <row r="424">
      <c r="A424" s="51"/>
      <c r="B424" s="51"/>
      <c r="C424" s="51"/>
      <c r="D424" s="51"/>
      <c r="E424" s="51"/>
      <c r="F424" s="233"/>
      <c r="G424" s="51"/>
      <c r="H424" s="51"/>
      <c r="I424" s="51"/>
      <c r="J424" s="51"/>
      <c r="K424" s="51"/>
    </row>
    <row r="425">
      <c r="A425" s="51"/>
      <c r="B425" s="51"/>
      <c r="C425" s="51"/>
      <c r="D425" s="51"/>
      <c r="E425" s="51"/>
      <c r="F425" s="233"/>
      <c r="G425" s="51"/>
      <c r="H425" s="51"/>
      <c r="I425" s="51"/>
      <c r="J425" s="51"/>
      <c r="K425" s="51"/>
    </row>
    <row r="426">
      <c r="A426" s="51"/>
      <c r="B426" s="51"/>
      <c r="C426" s="51"/>
      <c r="D426" s="51"/>
      <c r="E426" s="51"/>
      <c r="F426" s="233"/>
      <c r="G426" s="51"/>
      <c r="H426" s="51"/>
      <c r="I426" s="51"/>
      <c r="J426" s="51"/>
      <c r="K426" s="51"/>
    </row>
    <row r="427">
      <c r="A427" s="51"/>
      <c r="B427" s="51"/>
      <c r="C427" s="51"/>
      <c r="D427" s="51"/>
      <c r="E427" s="51"/>
      <c r="F427" s="233"/>
      <c r="G427" s="51"/>
      <c r="H427" s="51"/>
      <c r="I427" s="51"/>
      <c r="J427" s="51"/>
      <c r="K427" s="51"/>
    </row>
    <row r="428">
      <c r="A428" s="51"/>
      <c r="B428" s="51"/>
      <c r="C428" s="51"/>
      <c r="D428" s="51"/>
      <c r="E428" s="51"/>
      <c r="F428" s="233"/>
      <c r="G428" s="51"/>
      <c r="H428" s="51"/>
      <c r="I428" s="51"/>
      <c r="J428" s="51"/>
      <c r="K428" s="51"/>
    </row>
    <row r="429">
      <c r="A429" s="51"/>
      <c r="B429" s="51"/>
      <c r="C429" s="51"/>
      <c r="D429" s="51"/>
      <c r="E429" s="51"/>
      <c r="F429" s="233"/>
      <c r="G429" s="51"/>
      <c r="H429" s="51"/>
      <c r="I429" s="51"/>
      <c r="J429" s="51"/>
      <c r="K429" s="51"/>
    </row>
    <row r="430">
      <c r="A430" s="51"/>
      <c r="B430" s="51"/>
      <c r="C430" s="51"/>
      <c r="D430" s="51"/>
      <c r="E430" s="51"/>
      <c r="F430" s="233"/>
      <c r="G430" s="51"/>
      <c r="H430" s="51"/>
      <c r="I430" s="51"/>
      <c r="J430" s="51"/>
      <c r="K430" s="51"/>
    </row>
    <row r="431">
      <c r="A431" s="51"/>
      <c r="B431" s="51"/>
      <c r="C431" s="51"/>
      <c r="D431" s="51"/>
      <c r="E431" s="51"/>
      <c r="F431" s="233"/>
      <c r="G431" s="51"/>
      <c r="H431" s="51"/>
      <c r="I431" s="51"/>
      <c r="J431" s="51"/>
      <c r="K431" s="51"/>
    </row>
    <row r="432">
      <c r="A432" s="51"/>
      <c r="B432" s="51"/>
      <c r="C432" s="51"/>
      <c r="D432" s="51"/>
      <c r="E432" s="51"/>
      <c r="F432" s="233"/>
      <c r="G432" s="51"/>
      <c r="H432" s="51"/>
      <c r="I432" s="51"/>
      <c r="J432" s="51"/>
      <c r="K432" s="51"/>
    </row>
    <row r="433">
      <c r="A433" s="51"/>
      <c r="B433" s="51"/>
      <c r="C433" s="51"/>
      <c r="D433" s="51"/>
      <c r="E433" s="51"/>
      <c r="F433" s="233"/>
      <c r="G433" s="51"/>
      <c r="H433" s="51"/>
      <c r="I433" s="51"/>
      <c r="J433" s="51"/>
      <c r="K433" s="51"/>
    </row>
    <row r="434">
      <c r="A434" s="51"/>
      <c r="B434" s="51"/>
      <c r="C434" s="51"/>
      <c r="D434" s="51"/>
      <c r="E434" s="51"/>
      <c r="F434" s="233"/>
      <c r="G434" s="51"/>
      <c r="H434" s="51"/>
      <c r="I434" s="51"/>
      <c r="J434" s="51"/>
      <c r="K434" s="51"/>
    </row>
    <row r="435">
      <c r="A435" s="51"/>
      <c r="B435" s="51"/>
      <c r="C435" s="51"/>
      <c r="D435" s="51"/>
      <c r="E435" s="51"/>
      <c r="F435" s="233"/>
      <c r="G435" s="51"/>
      <c r="H435" s="51"/>
      <c r="I435" s="51"/>
      <c r="J435" s="51"/>
      <c r="K435" s="51"/>
    </row>
    <row r="436">
      <c r="A436" s="51"/>
      <c r="B436" s="51"/>
      <c r="C436" s="51"/>
      <c r="D436" s="51"/>
      <c r="E436" s="51"/>
      <c r="F436" s="233"/>
      <c r="G436" s="51"/>
      <c r="H436" s="51"/>
      <c r="I436" s="51"/>
      <c r="J436" s="51"/>
      <c r="K436" s="51"/>
    </row>
    <row r="437">
      <c r="A437" s="51"/>
      <c r="B437" s="51"/>
      <c r="C437" s="51"/>
      <c r="D437" s="51"/>
      <c r="E437" s="51"/>
      <c r="F437" s="233"/>
      <c r="G437" s="51"/>
      <c r="H437" s="51"/>
      <c r="I437" s="51"/>
      <c r="J437" s="51"/>
      <c r="K437" s="51"/>
    </row>
    <row r="438">
      <c r="A438" s="51"/>
      <c r="B438" s="51"/>
      <c r="C438" s="51"/>
      <c r="D438" s="51"/>
      <c r="E438" s="51"/>
      <c r="F438" s="233"/>
      <c r="G438" s="51"/>
      <c r="H438" s="51"/>
      <c r="I438" s="51"/>
      <c r="J438" s="51"/>
      <c r="K438" s="51"/>
    </row>
    <row r="439">
      <c r="A439" s="51"/>
      <c r="B439" s="51"/>
      <c r="C439" s="51"/>
      <c r="D439" s="51"/>
      <c r="E439" s="51"/>
      <c r="F439" s="233"/>
      <c r="G439" s="51"/>
      <c r="H439" s="51"/>
      <c r="I439" s="51"/>
      <c r="J439" s="51"/>
      <c r="K439" s="51"/>
    </row>
    <row r="440">
      <c r="A440" s="51"/>
      <c r="B440" s="51"/>
      <c r="C440" s="51"/>
      <c r="D440" s="51"/>
      <c r="E440" s="51"/>
      <c r="F440" s="233"/>
      <c r="G440" s="51"/>
      <c r="H440" s="51"/>
      <c r="I440" s="51"/>
      <c r="J440" s="51"/>
      <c r="K440" s="51"/>
    </row>
    <row r="441">
      <c r="A441" s="51"/>
      <c r="B441" s="51"/>
      <c r="C441" s="51"/>
      <c r="D441" s="51"/>
      <c r="E441" s="51"/>
      <c r="F441" s="233"/>
      <c r="G441" s="51"/>
      <c r="H441" s="51"/>
      <c r="I441" s="51"/>
      <c r="J441" s="51"/>
      <c r="K441" s="51"/>
    </row>
    <row r="442">
      <c r="A442" s="51"/>
      <c r="B442" s="51"/>
      <c r="C442" s="51"/>
      <c r="D442" s="51"/>
      <c r="E442" s="51"/>
      <c r="F442" s="233"/>
      <c r="G442" s="51"/>
      <c r="H442" s="51"/>
      <c r="I442" s="51"/>
      <c r="J442" s="51"/>
      <c r="K442" s="51"/>
    </row>
    <row r="443">
      <c r="A443" s="51"/>
      <c r="B443" s="51"/>
      <c r="C443" s="51"/>
      <c r="D443" s="51"/>
      <c r="E443" s="51"/>
      <c r="F443" s="233"/>
      <c r="G443" s="51"/>
      <c r="H443" s="51"/>
      <c r="I443" s="51"/>
      <c r="J443" s="51"/>
      <c r="K443" s="51"/>
    </row>
    <row r="444">
      <c r="A444" s="51"/>
      <c r="B444" s="51"/>
      <c r="C444" s="51"/>
      <c r="D444" s="51"/>
      <c r="E444" s="51"/>
      <c r="F444" s="233"/>
      <c r="G444" s="51"/>
      <c r="H444" s="51"/>
      <c r="I444" s="51"/>
      <c r="J444" s="51"/>
      <c r="K444" s="51"/>
    </row>
    <row r="445">
      <c r="A445" s="51"/>
      <c r="B445" s="51"/>
      <c r="C445" s="51"/>
      <c r="D445" s="51"/>
      <c r="E445" s="51"/>
      <c r="F445" s="233"/>
      <c r="G445" s="51"/>
      <c r="H445" s="51"/>
      <c r="I445" s="51"/>
      <c r="J445" s="51"/>
      <c r="K445" s="51"/>
    </row>
    <row r="446">
      <c r="A446" s="51"/>
      <c r="B446" s="51"/>
      <c r="C446" s="51"/>
      <c r="D446" s="51"/>
      <c r="E446" s="51"/>
      <c r="F446" s="233"/>
      <c r="G446" s="51"/>
      <c r="H446" s="51"/>
      <c r="I446" s="51"/>
      <c r="J446" s="51"/>
      <c r="K446" s="51"/>
    </row>
    <row r="447">
      <c r="A447" s="51"/>
      <c r="B447" s="51"/>
      <c r="C447" s="51"/>
      <c r="D447" s="51"/>
      <c r="E447" s="51"/>
      <c r="F447" s="233"/>
      <c r="G447" s="51"/>
      <c r="H447" s="51"/>
      <c r="I447" s="51"/>
      <c r="J447" s="51"/>
      <c r="K447" s="51"/>
    </row>
    <row r="448">
      <c r="A448" s="51"/>
      <c r="B448" s="51"/>
      <c r="C448" s="51"/>
      <c r="D448" s="51"/>
      <c r="E448" s="51"/>
      <c r="F448" s="233"/>
      <c r="G448" s="51"/>
      <c r="H448" s="51"/>
      <c r="I448" s="51"/>
      <c r="J448" s="51"/>
      <c r="K448" s="51"/>
    </row>
    <row r="449">
      <c r="A449" s="51"/>
      <c r="B449" s="51"/>
      <c r="C449" s="51"/>
      <c r="D449" s="51"/>
      <c r="E449" s="51"/>
      <c r="F449" s="233"/>
      <c r="G449" s="51"/>
      <c r="H449" s="51"/>
      <c r="I449" s="51"/>
      <c r="J449" s="51"/>
      <c r="K449" s="51"/>
    </row>
    <row r="450">
      <c r="A450" s="51"/>
      <c r="B450" s="51"/>
      <c r="C450" s="51"/>
      <c r="D450" s="51"/>
      <c r="E450" s="51"/>
      <c r="F450" s="233"/>
      <c r="G450" s="51"/>
      <c r="H450" s="51"/>
      <c r="I450" s="51"/>
      <c r="J450" s="51"/>
      <c r="K450" s="51"/>
    </row>
    <row r="451">
      <c r="A451" s="51"/>
      <c r="B451" s="51"/>
      <c r="C451" s="51"/>
      <c r="D451" s="51"/>
      <c r="E451" s="51"/>
      <c r="F451" s="233"/>
      <c r="G451" s="51"/>
      <c r="H451" s="51"/>
      <c r="I451" s="51"/>
      <c r="J451" s="51"/>
      <c r="K451" s="51"/>
    </row>
    <row r="452">
      <c r="A452" s="51"/>
      <c r="B452" s="51"/>
      <c r="C452" s="51"/>
      <c r="D452" s="51"/>
      <c r="E452" s="51"/>
      <c r="F452" s="233"/>
      <c r="G452" s="51"/>
      <c r="H452" s="51"/>
      <c r="I452" s="51"/>
      <c r="J452" s="51"/>
      <c r="K452" s="51"/>
    </row>
    <row r="453">
      <c r="A453" s="51"/>
      <c r="B453" s="51"/>
      <c r="C453" s="51"/>
      <c r="D453" s="51"/>
      <c r="E453" s="51"/>
      <c r="F453" s="233"/>
      <c r="G453" s="51"/>
      <c r="H453" s="51"/>
      <c r="I453" s="51"/>
      <c r="J453" s="51"/>
      <c r="K453" s="51"/>
    </row>
    <row r="454">
      <c r="A454" s="51"/>
      <c r="B454" s="51"/>
      <c r="C454" s="51"/>
      <c r="D454" s="51"/>
      <c r="E454" s="51"/>
      <c r="F454" s="233"/>
      <c r="G454" s="51"/>
      <c r="H454" s="51"/>
      <c r="I454" s="51"/>
      <c r="J454" s="51"/>
      <c r="K454" s="51"/>
    </row>
    <row r="455">
      <c r="A455" s="51"/>
      <c r="B455" s="51"/>
      <c r="C455" s="51"/>
      <c r="D455" s="51"/>
      <c r="E455" s="51"/>
      <c r="F455" s="233"/>
      <c r="G455" s="51"/>
      <c r="H455" s="51"/>
      <c r="I455" s="51"/>
      <c r="J455" s="51"/>
      <c r="K455" s="51"/>
    </row>
    <row r="456">
      <c r="A456" s="51"/>
      <c r="B456" s="51"/>
      <c r="C456" s="51"/>
      <c r="D456" s="51"/>
      <c r="E456" s="51"/>
      <c r="F456" s="233"/>
      <c r="G456" s="51"/>
      <c r="H456" s="51"/>
      <c r="I456" s="51"/>
      <c r="J456" s="51"/>
      <c r="K456" s="51"/>
    </row>
    <row r="457">
      <c r="A457" s="51"/>
      <c r="B457" s="51"/>
      <c r="C457" s="51"/>
      <c r="D457" s="51"/>
      <c r="E457" s="51"/>
      <c r="F457" s="233"/>
      <c r="G457" s="51"/>
      <c r="H457" s="51"/>
      <c r="I457" s="51"/>
      <c r="J457" s="51"/>
      <c r="K457" s="51"/>
    </row>
    <row r="458">
      <c r="A458" s="51"/>
      <c r="B458" s="51"/>
      <c r="C458" s="51"/>
      <c r="D458" s="51"/>
      <c r="E458" s="51"/>
      <c r="F458" s="233"/>
      <c r="G458" s="51"/>
      <c r="H458" s="51"/>
      <c r="I458" s="51"/>
      <c r="J458" s="51"/>
      <c r="K458" s="51"/>
    </row>
    <row r="459">
      <c r="A459" s="51"/>
      <c r="B459" s="51"/>
      <c r="C459" s="51"/>
      <c r="D459" s="51"/>
      <c r="E459" s="51"/>
      <c r="F459" s="233"/>
      <c r="G459" s="51"/>
      <c r="H459" s="51"/>
      <c r="I459" s="51"/>
      <c r="J459" s="51"/>
      <c r="K459" s="51"/>
    </row>
    <row r="460">
      <c r="A460" s="51"/>
      <c r="B460" s="51"/>
      <c r="C460" s="51"/>
      <c r="D460" s="51"/>
      <c r="E460" s="51"/>
      <c r="F460" s="233"/>
      <c r="G460" s="51"/>
      <c r="H460" s="51"/>
      <c r="I460" s="51"/>
      <c r="J460" s="51"/>
      <c r="K460" s="51"/>
    </row>
    <row r="461">
      <c r="A461" s="51"/>
      <c r="B461" s="51"/>
      <c r="C461" s="51"/>
      <c r="D461" s="51"/>
      <c r="E461" s="51"/>
      <c r="F461" s="233"/>
      <c r="G461" s="51"/>
      <c r="H461" s="51"/>
      <c r="I461" s="51"/>
      <c r="J461" s="51"/>
      <c r="K461" s="51"/>
    </row>
    <row r="462">
      <c r="A462" s="51"/>
      <c r="B462" s="51"/>
      <c r="C462" s="51"/>
      <c r="D462" s="51"/>
      <c r="E462" s="51"/>
      <c r="F462" s="233"/>
      <c r="G462" s="51"/>
      <c r="H462" s="51"/>
      <c r="I462" s="51"/>
      <c r="J462" s="51"/>
      <c r="K462" s="51"/>
    </row>
    <row r="463">
      <c r="A463" s="51"/>
      <c r="B463" s="51"/>
      <c r="C463" s="51"/>
      <c r="D463" s="51"/>
      <c r="E463" s="51"/>
      <c r="F463" s="233"/>
      <c r="G463" s="51"/>
      <c r="H463" s="51"/>
      <c r="I463" s="51"/>
      <c r="J463" s="51"/>
      <c r="K463" s="51"/>
    </row>
    <row r="464">
      <c r="A464" s="51"/>
      <c r="B464" s="51"/>
      <c r="C464" s="51"/>
      <c r="D464" s="51"/>
      <c r="E464" s="51"/>
      <c r="F464" s="233"/>
      <c r="G464" s="51"/>
      <c r="H464" s="51"/>
      <c r="I464" s="51"/>
      <c r="J464" s="51"/>
      <c r="K464" s="51"/>
    </row>
    <row r="465">
      <c r="A465" s="51"/>
      <c r="B465" s="51"/>
      <c r="C465" s="51"/>
      <c r="D465" s="51"/>
      <c r="E465" s="51"/>
      <c r="F465" s="233"/>
      <c r="G465" s="51"/>
      <c r="H465" s="51"/>
      <c r="I465" s="51"/>
      <c r="J465" s="51"/>
      <c r="K465" s="51"/>
    </row>
    <row r="466">
      <c r="A466" s="51"/>
      <c r="B466" s="51"/>
      <c r="C466" s="51"/>
      <c r="D466" s="51"/>
      <c r="E466" s="51"/>
      <c r="F466" s="233"/>
      <c r="G466" s="51"/>
      <c r="H466" s="51"/>
      <c r="I466" s="51"/>
      <c r="J466" s="51"/>
      <c r="K466" s="51"/>
    </row>
    <row r="467">
      <c r="A467" s="51"/>
      <c r="B467" s="51"/>
      <c r="C467" s="51"/>
      <c r="D467" s="51"/>
      <c r="E467" s="51"/>
      <c r="F467" s="233"/>
      <c r="G467" s="51"/>
      <c r="H467" s="51"/>
      <c r="I467" s="51"/>
      <c r="J467" s="51"/>
      <c r="K467" s="51"/>
    </row>
    <row r="468">
      <c r="A468" s="51"/>
      <c r="B468" s="51"/>
      <c r="C468" s="51"/>
      <c r="D468" s="51"/>
      <c r="E468" s="51"/>
      <c r="F468" s="233"/>
      <c r="G468" s="51"/>
      <c r="H468" s="51"/>
      <c r="I468" s="51"/>
      <c r="J468" s="51"/>
      <c r="K468" s="51"/>
    </row>
    <row r="469">
      <c r="A469" s="51"/>
      <c r="B469" s="51"/>
      <c r="C469" s="51"/>
      <c r="D469" s="51"/>
      <c r="E469" s="51"/>
      <c r="F469" s="233"/>
      <c r="G469" s="51"/>
      <c r="H469" s="51"/>
      <c r="I469" s="51"/>
      <c r="J469" s="51"/>
      <c r="K469" s="51"/>
    </row>
    <row r="470">
      <c r="A470" s="51"/>
      <c r="B470" s="51"/>
      <c r="C470" s="51"/>
      <c r="D470" s="51"/>
      <c r="E470" s="51"/>
      <c r="F470" s="233"/>
      <c r="G470" s="51"/>
      <c r="H470" s="51"/>
      <c r="I470" s="51"/>
      <c r="J470" s="51"/>
      <c r="K470" s="51"/>
    </row>
    <row r="471">
      <c r="A471" s="51"/>
      <c r="B471" s="51"/>
      <c r="C471" s="51"/>
      <c r="D471" s="51"/>
      <c r="E471" s="51"/>
      <c r="F471" s="233"/>
      <c r="G471" s="51"/>
      <c r="H471" s="51"/>
      <c r="I471" s="51"/>
      <c r="J471" s="51"/>
      <c r="K471" s="51"/>
    </row>
    <row r="472">
      <c r="A472" s="51"/>
      <c r="B472" s="51"/>
      <c r="C472" s="51"/>
      <c r="D472" s="51"/>
      <c r="E472" s="51"/>
      <c r="F472" s="233"/>
      <c r="G472" s="51"/>
      <c r="H472" s="51"/>
      <c r="I472" s="51"/>
      <c r="J472" s="51"/>
      <c r="K472" s="51"/>
    </row>
    <row r="473">
      <c r="A473" s="51"/>
      <c r="B473" s="51"/>
      <c r="C473" s="51"/>
      <c r="D473" s="51"/>
      <c r="E473" s="51"/>
      <c r="F473" s="233"/>
      <c r="G473" s="51"/>
      <c r="H473" s="51"/>
      <c r="I473" s="51"/>
      <c r="J473" s="51"/>
      <c r="K473" s="51"/>
    </row>
    <row r="474">
      <c r="A474" s="51"/>
      <c r="B474" s="51"/>
      <c r="C474" s="51"/>
      <c r="D474" s="51"/>
      <c r="E474" s="51"/>
      <c r="F474" s="233"/>
      <c r="G474" s="51"/>
      <c r="H474" s="51"/>
      <c r="I474" s="51"/>
      <c r="J474" s="51"/>
      <c r="K474" s="51"/>
    </row>
    <row r="475">
      <c r="A475" s="51"/>
      <c r="B475" s="51"/>
      <c r="C475" s="51"/>
      <c r="D475" s="51"/>
      <c r="E475" s="51"/>
      <c r="F475" s="233"/>
      <c r="G475" s="51"/>
      <c r="H475" s="51"/>
      <c r="I475" s="51"/>
      <c r="J475" s="51"/>
      <c r="K475" s="51"/>
    </row>
    <row r="476">
      <c r="A476" s="51"/>
      <c r="B476" s="51"/>
      <c r="C476" s="51"/>
      <c r="D476" s="51"/>
      <c r="E476" s="51"/>
      <c r="F476" s="233"/>
      <c r="G476" s="51"/>
      <c r="H476" s="51"/>
      <c r="I476" s="51"/>
      <c r="J476" s="51"/>
      <c r="K476" s="51"/>
    </row>
    <row r="477">
      <c r="A477" s="51"/>
      <c r="B477" s="51"/>
      <c r="C477" s="51"/>
      <c r="D477" s="51"/>
      <c r="E477" s="51"/>
      <c r="F477" s="233"/>
      <c r="G477" s="51"/>
      <c r="H477" s="51"/>
      <c r="I477" s="51"/>
      <c r="J477" s="51"/>
      <c r="K477" s="51"/>
    </row>
    <row r="478">
      <c r="A478" s="51"/>
      <c r="B478" s="51"/>
      <c r="C478" s="51"/>
      <c r="D478" s="51"/>
      <c r="E478" s="51"/>
      <c r="F478" s="233"/>
      <c r="G478" s="51"/>
      <c r="H478" s="51"/>
      <c r="I478" s="51"/>
      <c r="J478" s="51"/>
      <c r="K478" s="51"/>
    </row>
    <row r="479">
      <c r="A479" s="51"/>
      <c r="B479" s="51"/>
      <c r="C479" s="51"/>
      <c r="D479" s="51"/>
      <c r="E479" s="51"/>
      <c r="F479" s="233"/>
      <c r="G479" s="51"/>
      <c r="H479" s="51"/>
      <c r="I479" s="51"/>
      <c r="J479" s="51"/>
      <c r="K479" s="51"/>
    </row>
    <row r="480">
      <c r="A480" s="51"/>
      <c r="B480" s="51"/>
      <c r="C480" s="51"/>
      <c r="D480" s="51"/>
      <c r="E480" s="51"/>
      <c r="F480" s="233"/>
      <c r="G480" s="51"/>
      <c r="H480" s="51"/>
      <c r="I480" s="51"/>
      <c r="J480" s="51"/>
      <c r="K480" s="51"/>
    </row>
    <row r="481">
      <c r="A481" s="51"/>
      <c r="B481" s="51"/>
      <c r="C481" s="51"/>
      <c r="D481" s="51"/>
      <c r="E481" s="51"/>
      <c r="F481" s="233"/>
      <c r="G481" s="51"/>
      <c r="H481" s="51"/>
      <c r="I481" s="51"/>
      <c r="J481" s="51"/>
      <c r="K481" s="51"/>
    </row>
    <row r="482">
      <c r="A482" s="51"/>
      <c r="B482" s="51"/>
      <c r="C482" s="51"/>
      <c r="D482" s="51"/>
      <c r="E482" s="51"/>
      <c r="F482" s="233"/>
      <c r="G482" s="51"/>
      <c r="H482" s="51"/>
      <c r="I482" s="51"/>
      <c r="J482" s="51"/>
      <c r="K482" s="51"/>
    </row>
    <row r="483">
      <c r="A483" s="51"/>
      <c r="B483" s="51"/>
      <c r="C483" s="51"/>
      <c r="D483" s="51"/>
      <c r="E483" s="51"/>
      <c r="F483" s="233"/>
      <c r="G483" s="51"/>
      <c r="H483" s="51"/>
      <c r="I483" s="51"/>
      <c r="J483" s="51"/>
      <c r="K483" s="51"/>
    </row>
    <row r="484">
      <c r="A484" s="51"/>
      <c r="B484" s="51"/>
      <c r="C484" s="51"/>
      <c r="D484" s="51"/>
      <c r="E484" s="51"/>
      <c r="F484" s="233"/>
      <c r="G484" s="51"/>
      <c r="H484" s="51"/>
      <c r="I484" s="51"/>
      <c r="J484" s="51"/>
      <c r="K484" s="51"/>
    </row>
    <row r="485">
      <c r="A485" s="51"/>
      <c r="B485" s="51"/>
      <c r="C485" s="51"/>
      <c r="D485" s="51"/>
      <c r="E485" s="51"/>
      <c r="F485" s="233"/>
      <c r="G485" s="51"/>
      <c r="H485" s="51"/>
      <c r="I485" s="51"/>
      <c r="J485" s="51"/>
      <c r="K485" s="51"/>
    </row>
    <row r="486">
      <c r="A486" s="51"/>
      <c r="B486" s="51"/>
      <c r="C486" s="51"/>
      <c r="D486" s="51"/>
      <c r="E486" s="51"/>
      <c r="F486" s="233"/>
      <c r="G486" s="51"/>
      <c r="H486" s="51"/>
      <c r="I486" s="51"/>
      <c r="J486" s="51"/>
      <c r="K486" s="51"/>
    </row>
    <row r="487">
      <c r="A487" s="51"/>
      <c r="B487" s="51"/>
      <c r="C487" s="51"/>
      <c r="D487" s="51"/>
      <c r="E487" s="51"/>
      <c r="F487" s="233"/>
      <c r="G487" s="51"/>
      <c r="H487" s="51"/>
      <c r="I487" s="51"/>
      <c r="J487" s="51"/>
      <c r="K487" s="51"/>
    </row>
    <row r="488">
      <c r="A488" s="51"/>
      <c r="B488" s="51"/>
      <c r="C488" s="51"/>
      <c r="D488" s="51"/>
      <c r="E488" s="51"/>
      <c r="F488" s="233"/>
      <c r="G488" s="51"/>
      <c r="H488" s="51"/>
      <c r="I488" s="51"/>
      <c r="J488" s="51"/>
      <c r="K488" s="51"/>
    </row>
    <row r="489">
      <c r="A489" s="51"/>
      <c r="B489" s="51"/>
      <c r="C489" s="51"/>
      <c r="D489" s="51"/>
      <c r="E489" s="51"/>
      <c r="F489" s="233"/>
      <c r="G489" s="51"/>
      <c r="H489" s="51"/>
      <c r="I489" s="51"/>
      <c r="J489" s="51"/>
      <c r="K489" s="51"/>
    </row>
    <row r="490">
      <c r="A490" s="51"/>
      <c r="B490" s="51"/>
      <c r="C490" s="51"/>
      <c r="D490" s="51"/>
      <c r="E490" s="51"/>
      <c r="F490" s="233"/>
      <c r="G490" s="51"/>
      <c r="H490" s="51"/>
      <c r="I490" s="51"/>
      <c r="J490" s="51"/>
      <c r="K490" s="51"/>
    </row>
    <row r="491">
      <c r="A491" s="51"/>
      <c r="B491" s="51"/>
      <c r="C491" s="51"/>
      <c r="D491" s="51"/>
      <c r="E491" s="51"/>
      <c r="F491" s="233"/>
      <c r="G491" s="51"/>
      <c r="H491" s="51"/>
      <c r="I491" s="51"/>
      <c r="J491" s="51"/>
      <c r="K491" s="51"/>
    </row>
    <row r="492">
      <c r="A492" s="51"/>
      <c r="B492" s="51"/>
      <c r="C492" s="51"/>
      <c r="D492" s="51"/>
      <c r="E492" s="51"/>
      <c r="F492" s="233"/>
      <c r="G492" s="51"/>
      <c r="H492" s="51"/>
      <c r="I492" s="51"/>
      <c r="J492" s="51"/>
      <c r="K492" s="51"/>
    </row>
    <row r="493">
      <c r="A493" s="51"/>
      <c r="B493" s="51"/>
      <c r="C493" s="51"/>
      <c r="D493" s="51"/>
      <c r="E493" s="51"/>
      <c r="F493" s="233"/>
      <c r="G493" s="51"/>
      <c r="H493" s="51"/>
      <c r="I493" s="51"/>
      <c r="J493" s="51"/>
      <c r="K493" s="51"/>
    </row>
    <row r="494">
      <c r="A494" s="51"/>
      <c r="B494" s="51"/>
      <c r="C494" s="51"/>
      <c r="D494" s="51"/>
      <c r="E494" s="51"/>
      <c r="F494" s="233"/>
      <c r="G494" s="51"/>
      <c r="H494" s="51"/>
      <c r="I494" s="51"/>
      <c r="J494" s="51"/>
      <c r="K494" s="51"/>
    </row>
    <row r="495">
      <c r="A495" s="51"/>
      <c r="B495" s="51"/>
      <c r="C495" s="51"/>
      <c r="D495" s="51"/>
      <c r="E495" s="51"/>
      <c r="F495" s="233"/>
      <c r="G495" s="51"/>
      <c r="H495" s="51"/>
      <c r="I495" s="51"/>
      <c r="J495" s="51"/>
      <c r="K495" s="51"/>
    </row>
    <row r="496">
      <c r="A496" s="51"/>
      <c r="B496" s="51"/>
      <c r="C496" s="51"/>
      <c r="D496" s="51"/>
      <c r="E496" s="51"/>
      <c r="F496" s="233"/>
      <c r="G496" s="51"/>
      <c r="H496" s="51"/>
      <c r="I496" s="51"/>
      <c r="J496" s="51"/>
      <c r="K496" s="51"/>
    </row>
    <row r="497">
      <c r="A497" s="51"/>
      <c r="B497" s="51"/>
      <c r="C497" s="51"/>
      <c r="D497" s="51"/>
      <c r="E497" s="51"/>
      <c r="F497" s="233"/>
      <c r="G497" s="51"/>
      <c r="H497" s="51"/>
      <c r="I497" s="51"/>
      <c r="J497" s="51"/>
      <c r="K497" s="51"/>
    </row>
    <row r="498">
      <c r="A498" s="51"/>
      <c r="B498" s="51"/>
      <c r="C498" s="51"/>
      <c r="D498" s="51"/>
      <c r="E498" s="51"/>
      <c r="F498" s="233"/>
      <c r="G498" s="51"/>
      <c r="H498" s="51"/>
      <c r="I498" s="51"/>
      <c r="J498" s="51"/>
      <c r="K498" s="51"/>
    </row>
    <row r="499">
      <c r="A499" s="51"/>
      <c r="B499" s="51"/>
      <c r="C499" s="51"/>
      <c r="D499" s="51"/>
      <c r="E499" s="51"/>
      <c r="F499" s="233"/>
      <c r="G499" s="51"/>
      <c r="H499" s="51"/>
      <c r="I499" s="51"/>
      <c r="J499" s="51"/>
      <c r="K499" s="51"/>
    </row>
    <row r="500">
      <c r="A500" s="51"/>
      <c r="B500" s="51"/>
      <c r="C500" s="51"/>
      <c r="D500" s="51"/>
      <c r="E500" s="51"/>
      <c r="F500" s="233"/>
      <c r="G500" s="51"/>
      <c r="H500" s="51"/>
      <c r="I500" s="51"/>
      <c r="J500" s="51"/>
      <c r="K500" s="51"/>
    </row>
    <row r="501">
      <c r="A501" s="51"/>
      <c r="B501" s="51"/>
      <c r="C501" s="51"/>
      <c r="D501" s="51"/>
      <c r="E501" s="51"/>
      <c r="F501" s="233"/>
      <c r="G501" s="51"/>
      <c r="H501" s="51"/>
      <c r="I501" s="51"/>
      <c r="J501" s="51"/>
      <c r="K501" s="51"/>
    </row>
    <row r="502">
      <c r="A502" s="51"/>
      <c r="B502" s="51"/>
      <c r="C502" s="51"/>
      <c r="D502" s="51"/>
      <c r="E502" s="51"/>
      <c r="F502" s="233"/>
      <c r="G502" s="51"/>
      <c r="H502" s="51"/>
      <c r="I502" s="51"/>
      <c r="J502" s="51"/>
      <c r="K502" s="51"/>
    </row>
    <row r="503">
      <c r="A503" s="51"/>
      <c r="B503" s="51"/>
      <c r="C503" s="51"/>
      <c r="D503" s="51"/>
      <c r="E503" s="51"/>
      <c r="F503" s="233"/>
      <c r="G503" s="51"/>
      <c r="H503" s="51"/>
      <c r="I503" s="51"/>
      <c r="J503" s="51"/>
      <c r="K503" s="51"/>
    </row>
    <row r="504">
      <c r="A504" s="51"/>
      <c r="B504" s="51"/>
      <c r="C504" s="51"/>
      <c r="D504" s="51"/>
      <c r="E504" s="51"/>
      <c r="F504" s="233"/>
      <c r="G504" s="51"/>
      <c r="H504" s="51"/>
      <c r="I504" s="51"/>
      <c r="J504" s="51"/>
      <c r="K504" s="51"/>
    </row>
    <row r="505">
      <c r="A505" s="51"/>
      <c r="B505" s="51"/>
      <c r="C505" s="51"/>
      <c r="D505" s="51"/>
      <c r="E505" s="51"/>
      <c r="F505" s="233"/>
      <c r="G505" s="51"/>
      <c r="H505" s="51"/>
      <c r="I505" s="51"/>
      <c r="J505" s="51"/>
      <c r="K505" s="51"/>
    </row>
    <row r="506">
      <c r="A506" s="51"/>
      <c r="B506" s="51"/>
      <c r="C506" s="51"/>
      <c r="D506" s="51"/>
      <c r="E506" s="51"/>
      <c r="F506" s="233"/>
      <c r="G506" s="51"/>
      <c r="H506" s="51"/>
      <c r="I506" s="51"/>
      <c r="J506" s="51"/>
      <c r="K506" s="51"/>
    </row>
    <row r="507">
      <c r="A507" s="51"/>
      <c r="B507" s="51"/>
      <c r="C507" s="51"/>
      <c r="D507" s="51"/>
      <c r="E507" s="51"/>
      <c r="F507" s="233"/>
      <c r="G507" s="51"/>
      <c r="H507" s="51"/>
      <c r="I507" s="51"/>
      <c r="J507" s="51"/>
      <c r="K507" s="51"/>
    </row>
    <row r="508">
      <c r="A508" s="51"/>
      <c r="B508" s="51"/>
      <c r="C508" s="51"/>
      <c r="D508" s="51"/>
      <c r="E508" s="51"/>
      <c r="F508" s="233"/>
      <c r="G508" s="51"/>
      <c r="H508" s="51"/>
      <c r="I508" s="51"/>
      <c r="J508" s="51"/>
      <c r="K508" s="51"/>
    </row>
    <row r="509">
      <c r="A509" s="51"/>
      <c r="B509" s="51"/>
      <c r="C509" s="51"/>
      <c r="D509" s="51"/>
      <c r="E509" s="51"/>
      <c r="F509" s="233"/>
      <c r="G509" s="51"/>
      <c r="H509" s="51"/>
      <c r="I509" s="51"/>
      <c r="J509" s="51"/>
      <c r="K509" s="51"/>
    </row>
    <row r="510">
      <c r="A510" s="51"/>
      <c r="B510" s="51"/>
      <c r="C510" s="51"/>
      <c r="D510" s="51"/>
      <c r="E510" s="51"/>
      <c r="F510" s="233"/>
      <c r="G510" s="51"/>
      <c r="H510" s="51"/>
      <c r="I510" s="51"/>
      <c r="J510" s="51"/>
      <c r="K510" s="51"/>
    </row>
    <row r="511">
      <c r="A511" s="51"/>
      <c r="B511" s="51"/>
      <c r="C511" s="51"/>
      <c r="D511" s="51"/>
      <c r="E511" s="51"/>
      <c r="F511" s="233"/>
      <c r="G511" s="51"/>
      <c r="H511" s="51"/>
      <c r="I511" s="51"/>
      <c r="J511" s="51"/>
      <c r="K511" s="51"/>
    </row>
    <row r="512">
      <c r="A512" s="51"/>
      <c r="B512" s="51"/>
      <c r="C512" s="51"/>
      <c r="D512" s="51"/>
      <c r="E512" s="51"/>
      <c r="F512" s="233"/>
      <c r="G512" s="51"/>
      <c r="H512" s="51"/>
      <c r="I512" s="51"/>
      <c r="J512" s="51"/>
      <c r="K512" s="51"/>
    </row>
    <row r="513">
      <c r="A513" s="51"/>
      <c r="B513" s="51"/>
      <c r="C513" s="51"/>
      <c r="D513" s="51"/>
      <c r="E513" s="51"/>
      <c r="F513" s="233"/>
      <c r="G513" s="51"/>
      <c r="H513" s="51"/>
      <c r="I513" s="51"/>
      <c r="J513" s="51"/>
      <c r="K513" s="51"/>
    </row>
    <row r="514">
      <c r="A514" s="51"/>
      <c r="B514" s="51"/>
      <c r="C514" s="51"/>
      <c r="D514" s="51"/>
      <c r="E514" s="51"/>
      <c r="F514" s="233"/>
      <c r="G514" s="51"/>
      <c r="H514" s="51"/>
      <c r="I514" s="51"/>
      <c r="J514" s="51"/>
      <c r="K514" s="51"/>
    </row>
    <row r="515">
      <c r="A515" s="51"/>
      <c r="B515" s="51"/>
      <c r="C515" s="51"/>
      <c r="D515" s="51"/>
      <c r="E515" s="51"/>
      <c r="F515" s="233"/>
      <c r="G515" s="51"/>
      <c r="H515" s="51"/>
      <c r="I515" s="51"/>
      <c r="J515" s="51"/>
      <c r="K515" s="51"/>
    </row>
    <row r="516">
      <c r="A516" s="51"/>
      <c r="B516" s="51"/>
      <c r="C516" s="51"/>
      <c r="D516" s="51"/>
      <c r="E516" s="51"/>
      <c r="F516" s="233"/>
      <c r="G516" s="51"/>
      <c r="H516" s="51"/>
      <c r="I516" s="51"/>
      <c r="J516" s="51"/>
      <c r="K516" s="51"/>
    </row>
    <row r="517">
      <c r="A517" s="51"/>
      <c r="B517" s="51"/>
      <c r="C517" s="51"/>
      <c r="D517" s="51"/>
      <c r="E517" s="51"/>
      <c r="F517" s="233"/>
      <c r="G517" s="51"/>
      <c r="H517" s="51"/>
      <c r="I517" s="51"/>
      <c r="J517" s="51"/>
      <c r="K517" s="51"/>
    </row>
    <row r="518">
      <c r="A518" s="51"/>
      <c r="B518" s="51"/>
      <c r="C518" s="51"/>
      <c r="D518" s="51"/>
      <c r="E518" s="51"/>
      <c r="F518" s="233"/>
      <c r="G518" s="51"/>
      <c r="H518" s="51"/>
      <c r="I518" s="51"/>
      <c r="J518" s="51"/>
      <c r="K518" s="51"/>
    </row>
    <row r="519">
      <c r="A519" s="51"/>
      <c r="B519" s="51"/>
      <c r="C519" s="51"/>
      <c r="D519" s="51"/>
      <c r="E519" s="51"/>
      <c r="F519" s="233"/>
      <c r="G519" s="51"/>
      <c r="H519" s="51"/>
      <c r="I519" s="51"/>
      <c r="J519" s="51"/>
      <c r="K519" s="51"/>
    </row>
    <row r="520">
      <c r="A520" s="51"/>
      <c r="B520" s="51"/>
      <c r="C520" s="51"/>
      <c r="D520" s="51"/>
      <c r="E520" s="51"/>
      <c r="F520" s="233"/>
      <c r="G520" s="51"/>
      <c r="H520" s="51"/>
      <c r="I520" s="51"/>
      <c r="J520" s="51"/>
      <c r="K520" s="51"/>
    </row>
    <row r="521">
      <c r="A521" s="51"/>
      <c r="B521" s="51"/>
      <c r="C521" s="51"/>
      <c r="D521" s="51"/>
      <c r="E521" s="51"/>
      <c r="F521" s="233"/>
      <c r="G521" s="51"/>
      <c r="H521" s="51"/>
      <c r="I521" s="51"/>
      <c r="J521" s="51"/>
      <c r="K521" s="51"/>
    </row>
    <row r="522">
      <c r="A522" s="51"/>
      <c r="B522" s="51"/>
      <c r="C522" s="51"/>
      <c r="D522" s="51"/>
      <c r="E522" s="51"/>
      <c r="F522" s="233"/>
      <c r="G522" s="51"/>
      <c r="H522" s="51"/>
      <c r="I522" s="51"/>
      <c r="J522" s="51"/>
      <c r="K522" s="51"/>
    </row>
    <row r="523">
      <c r="A523" s="51"/>
      <c r="B523" s="51"/>
      <c r="C523" s="51"/>
      <c r="D523" s="51"/>
      <c r="E523" s="51"/>
      <c r="F523" s="233"/>
      <c r="G523" s="51"/>
      <c r="H523" s="51"/>
      <c r="I523" s="51"/>
      <c r="J523" s="51"/>
      <c r="K523" s="51"/>
    </row>
    <row r="524">
      <c r="A524" s="51"/>
      <c r="B524" s="51"/>
      <c r="C524" s="51"/>
      <c r="D524" s="51"/>
      <c r="E524" s="51"/>
      <c r="F524" s="233"/>
      <c r="G524" s="51"/>
      <c r="H524" s="51"/>
      <c r="I524" s="51"/>
      <c r="J524" s="51"/>
      <c r="K524" s="51"/>
    </row>
    <row r="525">
      <c r="A525" s="51"/>
      <c r="B525" s="51"/>
      <c r="C525" s="51"/>
      <c r="D525" s="51"/>
      <c r="E525" s="51"/>
      <c r="F525" s="233"/>
      <c r="G525" s="51"/>
      <c r="H525" s="51"/>
      <c r="I525" s="51"/>
      <c r="J525" s="51"/>
      <c r="K525" s="51"/>
    </row>
    <row r="526">
      <c r="A526" s="51"/>
      <c r="B526" s="51"/>
      <c r="C526" s="51"/>
      <c r="D526" s="51"/>
      <c r="E526" s="51"/>
      <c r="F526" s="233"/>
      <c r="G526" s="51"/>
      <c r="H526" s="51"/>
      <c r="I526" s="51"/>
      <c r="J526" s="51"/>
      <c r="K526" s="51"/>
    </row>
    <row r="527">
      <c r="A527" s="51"/>
      <c r="B527" s="51"/>
      <c r="C527" s="51"/>
      <c r="D527" s="51"/>
      <c r="E527" s="51"/>
      <c r="F527" s="233"/>
      <c r="G527" s="51"/>
      <c r="H527" s="51"/>
      <c r="I527" s="51"/>
      <c r="J527" s="51"/>
      <c r="K527" s="51"/>
    </row>
    <row r="528">
      <c r="A528" s="51"/>
      <c r="B528" s="51"/>
      <c r="C528" s="51"/>
      <c r="D528" s="51"/>
      <c r="E528" s="51"/>
      <c r="F528" s="233"/>
      <c r="G528" s="51"/>
      <c r="H528" s="51"/>
      <c r="I528" s="51"/>
      <c r="J528" s="51"/>
      <c r="K528" s="51"/>
    </row>
    <row r="529">
      <c r="A529" s="51"/>
      <c r="B529" s="51"/>
      <c r="C529" s="51"/>
      <c r="D529" s="51"/>
      <c r="E529" s="51"/>
      <c r="F529" s="233"/>
      <c r="G529" s="51"/>
      <c r="H529" s="51"/>
      <c r="I529" s="51"/>
      <c r="J529" s="51"/>
      <c r="K529" s="51"/>
    </row>
    <row r="530">
      <c r="A530" s="51"/>
      <c r="B530" s="51"/>
      <c r="C530" s="51"/>
      <c r="D530" s="51"/>
      <c r="E530" s="51"/>
      <c r="F530" s="233"/>
      <c r="G530" s="51"/>
      <c r="H530" s="51"/>
      <c r="I530" s="51"/>
      <c r="J530" s="51"/>
      <c r="K530" s="51"/>
    </row>
    <row r="531">
      <c r="A531" s="51"/>
      <c r="B531" s="51"/>
      <c r="C531" s="51"/>
      <c r="D531" s="51"/>
      <c r="E531" s="51"/>
      <c r="F531" s="233"/>
      <c r="G531" s="51"/>
      <c r="H531" s="51"/>
      <c r="I531" s="51"/>
      <c r="J531" s="51"/>
      <c r="K531" s="51"/>
    </row>
    <row r="532">
      <c r="A532" s="51"/>
      <c r="B532" s="51"/>
      <c r="C532" s="51"/>
      <c r="D532" s="51"/>
      <c r="E532" s="51"/>
      <c r="F532" s="233"/>
      <c r="G532" s="51"/>
      <c r="H532" s="51"/>
      <c r="I532" s="51"/>
      <c r="J532" s="51"/>
      <c r="K532" s="51"/>
    </row>
    <row r="533">
      <c r="A533" s="51"/>
      <c r="B533" s="51"/>
      <c r="C533" s="51"/>
      <c r="D533" s="51"/>
      <c r="E533" s="51"/>
      <c r="F533" s="233"/>
      <c r="G533" s="51"/>
      <c r="H533" s="51"/>
      <c r="I533" s="51"/>
      <c r="J533" s="51"/>
      <c r="K533" s="51"/>
    </row>
    <row r="534">
      <c r="A534" s="51"/>
      <c r="B534" s="51"/>
      <c r="C534" s="51"/>
      <c r="D534" s="51"/>
      <c r="E534" s="51"/>
      <c r="F534" s="233"/>
      <c r="G534" s="51"/>
      <c r="H534" s="51"/>
      <c r="I534" s="51"/>
      <c r="J534" s="51"/>
      <c r="K534" s="51"/>
    </row>
    <row r="535">
      <c r="A535" s="51"/>
      <c r="B535" s="51"/>
      <c r="C535" s="51"/>
      <c r="D535" s="51"/>
      <c r="E535" s="51"/>
      <c r="F535" s="233"/>
      <c r="G535" s="51"/>
      <c r="H535" s="51"/>
      <c r="I535" s="51"/>
      <c r="J535" s="51"/>
      <c r="K535" s="51"/>
    </row>
    <row r="536">
      <c r="A536" s="51"/>
      <c r="B536" s="51"/>
      <c r="C536" s="51"/>
      <c r="D536" s="51"/>
      <c r="E536" s="51"/>
      <c r="F536" s="233"/>
      <c r="G536" s="51"/>
      <c r="H536" s="51"/>
      <c r="I536" s="51"/>
      <c r="J536" s="51"/>
      <c r="K536" s="51"/>
    </row>
    <row r="537">
      <c r="A537" s="51"/>
      <c r="B537" s="51"/>
      <c r="C537" s="51"/>
      <c r="D537" s="51"/>
      <c r="E537" s="51"/>
      <c r="F537" s="233"/>
      <c r="G537" s="51"/>
      <c r="H537" s="51"/>
      <c r="I537" s="51"/>
      <c r="J537" s="51"/>
      <c r="K537" s="51"/>
    </row>
    <row r="538">
      <c r="A538" s="51"/>
      <c r="B538" s="51"/>
      <c r="C538" s="51"/>
      <c r="D538" s="51"/>
      <c r="E538" s="51"/>
      <c r="F538" s="233"/>
      <c r="G538" s="51"/>
      <c r="H538" s="51"/>
      <c r="I538" s="51"/>
      <c r="J538" s="51"/>
      <c r="K538" s="51"/>
    </row>
    <row r="539">
      <c r="A539" s="51"/>
      <c r="B539" s="51"/>
      <c r="C539" s="51"/>
      <c r="D539" s="51"/>
      <c r="E539" s="51"/>
      <c r="F539" s="233"/>
      <c r="G539" s="51"/>
      <c r="H539" s="51"/>
      <c r="I539" s="51"/>
      <c r="J539" s="51"/>
      <c r="K539" s="51"/>
    </row>
    <row r="540">
      <c r="A540" s="51"/>
      <c r="B540" s="51"/>
      <c r="C540" s="51"/>
      <c r="D540" s="51"/>
      <c r="E540" s="51"/>
      <c r="F540" s="233"/>
      <c r="G540" s="51"/>
      <c r="H540" s="51"/>
      <c r="I540" s="51"/>
      <c r="J540" s="51"/>
      <c r="K540" s="51"/>
    </row>
    <row r="541">
      <c r="A541" s="51"/>
      <c r="B541" s="51"/>
      <c r="C541" s="51"/>
      <c r="D541" s="51"/>
      <c r="E541" s="51"/>
      <c r="F541" s="233"/>
      <c r="G541" s="51"/>
      <c r="H541" s="51"/>
      <c r="I541" s="51"/>
      <c r="J541" s="51"/>
      <c r="K541" s="51"/>
    </row>
    <row r="542">
      <c r="A542" s="51"/>
      <c r="B542" s="51"/>
      <c r="C542" s="51"/>
      <c r="D542" s="51"/>
      <c r="E542" s="51"/>
      <c r="F542" s="233"/>
      <c r="G542" s="51"/>
      <c r="H542" s="51"/>
      <c r="I542" s="51"/>
      <c r="J542" s="51"/>
      <c r="K542" s="51"/>
    </row>
    <row r="543">
      <c r="A543" s="51"/>
      <c r="B543" s="51"/>
      <c r="C543" s="51"/>
      <c r="D543" s="51"/>
      <c r="E543" s="51"/>
      <c r="F543" s="233"/>
      <c r="G543" s="51"/>
      <c r="H543" s="51"/>
      <c r="I543" s="51"/>
      <c r="J543" s="51"/>
      <c r="K543" s="51"/>
    </row>
    <row r="544">
      <c r="A544" s="51"/>
      <c r="B544" s="51"/>
      <c r="C544" s="51"/>
      <c r="D544" s="51"/>
      <c r="E544" s="51"/>
      <c r="F544" s="233"/>
      <c r="G544" s="51"/>
      <c r="H544" s="51"/>
      <c r="I544" s="51"/>
      <c r="J544" s="51"/>
      <c r="K544" s="51"/>
    </row>
    <row r="545">
      <c r="A545" s="51"/>
      <c r="B545" s="51"/>
      <c r="C545" s="51"/>
      <c r="D545" s="51"/>
      <c r="E545" s="51"/>
      <c r="F545" s="233"/>
      <c r="G545" s="51"/>
      <c r="H545" s="51"/>
      <c r="I545" s="51"/>
      <c r="J545" s="51"/>
      <c r="K545" s="51"/>
    </row>
    <row r="546">
      <c r="A546" s="51"/>
      <c r="B546" s="51"/>
      <c r="C546" s="51"/>
      <c r="D546" s="51"/>
      <c r="E546" s="51"/>
      <c r="F546" s="233"/>
      <c r="G546" s="51"/>
      <c r="H546" s="51"/>
      <c r="I546" s="51"/>
      <c r="J546" s="51"/>
      <c r="K546" s="51"/>
    </row>
    <row r="547">
      <c r="A547" s="51"/>
      <c r="B547" s="51"/>
      <c r="C547" s="51"/>
      <c r="D547" s="51"/>
      <c r="E547" s="51"/>
      <c r="F547" s="233"/>
      <c r="G547" s="51"/>
      <c r="H547" s="51"/>
      <c r="I547" s="51"/>
      <c r="J547" s="51"/>
      <c r="K547" s="51"/>
    </row>
    <row r="548">
      <c r="A548" s="51"/>
      <c r="B548" s="51"/>
      <c r="C548" s="51"/>
      <c r="D548" s="51"/>
      <c r="E548" s="51"/>
      <c r="F548" s="233"/>
      <c r="G548" s="51"/>
      <c r="H548" s="51"/>
      <c r="I548" s="51"/>
      <c r="J548" s="51"/>
      <c r="K548" s="51"/>
    </row>
    <row r="549">
      <c r="A549" s="51"/>
      <c r="B549" s="51"/>
      <c r="C549" s="51"/>
      <c r="D549" s="51"/>
      <c r="E549" s="51"/>
      <c r="F549" s="233"/>
      <c r="G549" s="51"/>
      <c r="H549" s="51"/>
      <c r="I549" s="51"/>
      <c r="J549" s="51"/>
      <c r="K549" s="51"/>
    </row>
    <row r="550">
      <c r="A550" s="51"/>
      <c r="B550" s="51"/>
      <c r="C550" s="51"/>
      <c r="D550" s="51"/>
      <c r="E550" s="51"/>
      <c r="F550" s="233"/>
      <c r="G550" s="51"/>
      <c r="H550" s="51"/>
      <c r="I550" s="51"/>
      <c r="J550" s="51"/>
      <c r="K550" s="51"/>
    </row>
    <row r="551">
      <c r="A551" s="51"/>
      <c r="B551" s="51"/>
      <c r="C551" s="51"/>
      <c r="D551" s="51"/>
      <c r="E551" s="51"/>
      <c r="F551" s="233"/>
      <c r="G551" s="51"/>
      <c r="H551" s="51"/>
      <c r="I551" s="51"/>
      <c r="J551" s="51"/>
      <c r="K551" s="51"/>
    </row>
    <row r="552">
      <c r="A552" s="51"/>
      <c r="B552" s="51"/>
      <c r="C552" s="51"/>
      <c r="D552" s="51"/>
      <c r="E552" s="51"/>
      <c r="F552" s="233"/>
      <c r="G552" s="51"/>
      <c r="H552" s="51"/>
      <c r="I552" s="51"/>
      <c r="J552" s="51"/>
      <c r="K552" s="51"/>
    </row>
    <row r="553">
      <c r="A553" s="51"/>
      <c r="B553" s="51"/>
      <c r="C553" s="51"/>
      <c r="D553" s="51"/>
      <c r="E553" s="51"/>
      <c r="F553" s="233"/>
      <c r="G553" s="51"/>
      <c r="H553" s="51"/>
      <c r="I553" s="51"/>
      <c r="J553" s="51"/>
      <c r="K553" s="51"/>
    </row>
    <row r="554">
      <c r="A554" s="51"/>
      <c r="B554" s="51"/>
      <c r="C554" s="51"/>
      <c r="D554" s="51"/>
      <c r="E554" s="51"/>
      <c r="F554" s="233"/>
      <c r="G554" s="51"/>
      <c r="H554" s="51"/>
      <c r="I554" s="51"/>
      <c r="J554" s="51"/>
      <c r="K554" s="51"/>
    </row>
    <row r="555">
      <c r="A555" s="51"/>
      <c r="B555" s="51"/>
      <c r="C555" s="51"/>
      <c r="D555" s="51"/>
      <c r="E555" s="51"/>
      <c r="F555" s="233"/>
      <c r="G555" s="51"/>
      <c r="H555" s="51"/>
      <c r="I555" s="51"/>
      <c r="J555" s="51"/>
      <c r="K555" s="51"/>
    </row>
    <row r="556">
      <c r="A556" s="51"/>
      <c r="B556" s="51"/>
      <c r="C556" s="51"/>
      <c r="D556" s="51"/>
      <c r="E556" s="51"/>
      <c r="F556" s="233"/>
      <c r="G556" s="51"/>
      <c r="H556" s="51"/>
      <c r="I556" s="51"/>
      <c r="J556" s="51"/>
      <c r="K556" s="51"/>
    </row>
    <row r="557">
      <c r="A557" s="51"/>
      <c r="B557" s="51"/>
      <c r="C557" s="51"/>
      <c r="D557" s="51"/>
      <c r="E557" s="51"/>
      <c r="F557" s="233"/>
      <c r="G557" s="51"/>
      <c r="H557" s="51"/>
      <c r="I557" s="51"/>
      <c r="J557" s="51"/>
      <c r="K557" s="51"/>
    </row>
    <row r="558">
      <c r="A558" s="51"/>
      <c r="B558" s="51"/>
      <c r="C558" s="51"/>
      <c r="D558" s="51"/>
      <c r="E558" s="51"/>
      <c r="F558" s="233"/>
      <c r="G558" s="51"/>
      <c r="H558" s="51"/>
      <c r="I558" s="51"/>
      <c r="J558" s="51"/>
      <c r="K558" s="51"/>
    </row>
    <row r="559">
      <c r="A559" s="51"/>
      <c r="B559" s="51"/>
      <c r="C559" s="51"/>
      <c r="D559" s="51"/>
      <c r="E559" s="51"/>
      <c r="F559" s="233"/>
      <c r="G559" s="51"/>
      <c r="H559" s="51"/>
      <c r="I559" s="51"/>
      <c r="J559" s="51"/>
      <c r="K559" s="51"/>
    </row>
    <row r="560">
      <c r="A560" s="51"/>
      <c r="B560" s="51"/>
      <c r="C560" s="51"/>
      <c r="D560" s="51"/>
      <c r="E560" s="51"/>
      <c r="F560" s="233"/>
      <c r="G560" s="51"/>
      <c r="H560" s="51"/>
      <c r="I560" s="51"/>
      <c r="J560" s="51"/>
      <c r="K560" s="51"/>
    </row>
    <row r="561">
      <c r="A561" s="51"/>
      <c r="B561" s="51"/>
      <c r="C561" s="51"/>
      <c r="D561" s="51"/>
      <c r="E561" s="51"/>
      <c r="F561" s="233"/>
      <c r="G561" s="51"/>
      <c r="H561" s="51"/>
      <c r="I561" s="51"/>
      <c r="J561" s="51"/>
      <c r="K561" s="51"/>
    </row>
    <row r="562">
      <c r="A562" s="51"/>
      <c r="B562" s="51"/>
      <c r="C562" s="51"/>
      <c r="D562" s="51"/>
      <c r="E562" s="51"/>
      <c r="F562" s="233"/>
      <c r="G562" s="51"/>
      <c r="H562" s="51"/>
      <c r="I562" s="51"/>
      <c r="J562" s="51"/>
      <c r="K562" s="51"/>
    </row>
    <row r="563">
      <c r="A563" s="51"/>
      <c r="B563" s="51"/>
      <c r="C563" s="51"/>
      <c r="D563" s="51"/>
      <c r="E563" s="51"/>
      <c r="F563" s="233"/>
      <c r="G563" s="51"/>
      <c r="H563" s="51"/>
      <c r="I563" s="51"/>
      <c r="J563" s="51"/>
      <c r="K563" s="51"/>
    </row>
    <row r="564">
      <c r="A564" s="51"/>
      <c r="B564" s="51"/>
      <c r="C564" s="51"/>
      <c r="D564" s="51"/>
      <c r="E564" s="51"/>
      <c r="F564" s="233"/>
      <c r="G564" s="51"/>
      <c r="H564" s="51"/>
      <c r="I564" s="51"/>
      <c r="J564" s="51"/>
      <c r="K564" s="51"/>
    </row>
    <row r="565">
      <c r="A565" s="51"/>
      <c r="B565" s="51"/>
      <c r="C565" s="51"/>
      <c r="D565" s="51"/>
      <c r="E565" s="51"/>
      <c r="F565" s="233"/>
      <c r="G565" s="51"/>
      <c r="H565" s="51"/>
      <c r="I565" s="51"/>
      <c r="J565" s="51"/>
      <c r="K565" s="51"/>
    </row>
    <row r="566">
      <c r="A566" s="51"/>
      <c r="B566" s="51"/>
      <c r="C566" s="51"/>
      <c r="D566" s="51"/>
      <c r="E566" s="51"/>
      <c r="F566" s="233"/>
      <c r="G566" s="51"/>
      <c r="H566" s="51"/>
      <c r="I566" s="51"/>
      <c r="J566" s="51"/>
      <c r="K566" s="51"/>
    </row>
    <row r="567">
      <c r="A567" s="51"/>
      <c r="B567" s="51"/>
      <c r="C567" s="51"/>
      <c r="D567" s="51"/>
      <c r="E567" s="51"/>
      <c r="F567" s="233"/>
      <c r="G567" s="51"/>
      <c r="H567" s="51"/>
      <c r="I567" s="51"/>
      <c r="J567" s="51"/>
      <c r="K567" s="51"/>
    </row>
    <row r="568">
      <c r="A568" s="51"/>
      <c r="B568" s="51"/>
      <c r="C568" s="51"/>
      <c r="D568" s="51"/>
      <c r="E568" s="51"/>
      <c r="F568" s="233"/>
      <c r="G568" s="51"/>
      <c r="H568" s="51"/>
      <c r="I568" s="51"/>
      <c r="J568" s="51"/>
      <c r="K568" s="51"/>
    </row>
    <row r="569">
      <c r="A569" s="51"/>
      <c r="B569" s="51"/>
      <c r="C569" s="51"/>
      <c r="D569" s="51"/>
      <c r="E569" s="51"/>
      <c r="F569" s="233"/>
      <c r="G569" s="51"/>
      <c r="H569" s="51"/>
      <c r="I569" s="51"/>
      <c r="J569" s="51"/>
      <c r="K569" s="51"/>
    </row>
    <row r="570">
      <c r="A570" s="51"/>
      <c r="B570" s="51"/>
      <c r="C570" s="51"/>
      <c r="D570" s="51"/>
      <c r="E570" s="51"/>
      <c r="F570" s="233"/>
      <c r="G570" s="51"/>
      <c r="H570" s="51"/>
      <c r="I570" s="51"/>
      <c r="J570" s="51"/>
      <c r="K570" s="51"/>
    </row>
    <row r="571">
      <c r="A571" s="51"/>
      <c r="B571" s="51"/>
      <c r="C571" s="51"/>
      <c r="D571" s="51"/>
      <c r="E571" s="51"/>
      <c r="F571" s="233"/>
      <c r="G571" s="51"/>
      <c r="H571" s="51"/>
      <c r="I571" s="51"/>
      <c r="J571" s="51"/>
      <c r="K571" s="51"/>
    </row>
    <row r="572">
      <c r="A572" s="51"/>
      <c r="B572" s="51"/>
      <c r="C572" s="51"/>
      <c r="D572" s="51"/>
      <c r="E572" s="51"/>
      <c r="F572" s="233"/>
      <c r="G572" s="51"/>
      <c r="H572" s="51"/>
      <c r="I572" s="51"/>
      <c r="J572" s="51"/>
      <c r="K572" s="51"/>
    </row>
    <row r="573">
      <c r="A573" s="51"/>
      <c r="B573" s="51"/>
      <c r="C573" s="51"/>
      <c r="D573" s="51"/>
      <c r="E573" s="51"/>
      <c r="F573" s="233"/>
      <c r="G573" s="51"/>
      <c r="H573" s="51"/>
      <c r="I573" s="51"/>
      <c r="J573" s="51"/>
      <c r="K573" s="51"/>
    </row>
    <row r="574">
      <c r="A574" s="51"/>
      <c r="B574" s="51"/>
      <c r="C574" s="51"/>
      <c r="D574" s="51"/>
      <c r="E574" s="51"/>
      <c r="F574" s="233"/>
      <c r="G574" s="51"/>
      <c r="H574" s="51"/>
      <c r="I574" s="51"/>
      <c r="J574" s="51"/>
      <c r="K574" s="51"/>
    </row>
    <row r="575">
      <c r="A575" s="51"/>
      <c r="B575" s="51"/>
      <c r="C575" s="51"/>
      <c r="D575" s="51"/>
      <c r="E575" s="51"/>
      <c r="F575" s="233"/>
      <c r="G575" s="51"/>
      <c r="H575" s="51"/>
      <c r="I575" s="51"/>
      <c r="J575" s="51"/>
      <c r="K575" s="51"/>
    </row>
    <row r="576">
      <c r="A576" s="51"/>
      <c r="B576" s="51"/>
      <c r="C576" s="51"/>
      <c r="D576" s="51"/>
      <c r="E576" s="51"/>
      <c r="F576" s="233"/>
      <c r="G576" s="51"/>
      <c r="H576" s="51"/>
      <c r="I576" s="51"/>
      <c r="J576" s="51"/>
      <c r="K576" s="51"/>
    </row>
    <row r="577">
      <c r="A577" s="51"/>
      <c r="B577" s="51"/>
      <c r="C577" s="51"/>
      <c r="D577" s="51"/>
      <c r="E577" s="51"/>
      <c r="F577" s="233"/>
      <c r="G577" s="51"/>
      <c r="H577" s="51"/>
      <c r="I577" s="51"/>
      <c r="J577" s="51"/>
      <c r="K577" s="51"/>
    </row>
    <row r="578">
      <c r="A578" s="51"/>
      <c r="B578" s="51"/>
      <c r="C578" s="51"/>
      <c r="D578" s="51"/>
      <c r="E578" s="51"/>
      <c r="F578" s="233"/>
      <c r="G578" s="51"/>
      <c r="H578" s="51"/>
      <c r="I578" s="51"/>
      <c r="J578" s="51"/>
      <c r="K578" s="51"/>
    </row>
    <row r="579">
      <c r="A579" s="51"/>
      <c r="B579" s="51"/>
      <c r="C579" s="51"/>
      <c r="D579" s="51"/>
      <c r="E579" s="51"/>
      <c r="F579" s="233"/>
      <c r="G579" s="51"/>
      <c r="H579" s="51"/>
      <c r="I579" s="51"/>
      <c r="J579" s="51"/>
      <c r="K579" s="51"/>
    </row>
    <row r="580">
      <c r="A580" s="51"/>
      <c r="B580" s="51"/>
      <c r="C580" s="51"/>
      <c r="D580" s="51"/>
      <c r="E580" s="51"/>
      <c r="F580" s="233"/>
      <c r="G580" s="51"/>
      <c r="H580" s="51"/>
      <c r="I580" s="51"/>
      <c r="J580" s="51"/>
      <c r="K580" s="51"/>
    </row>
    <row r="581">
      <c r="A581" s="51"/>
      <c r="B581" s="51"/>
      <c r="C581" s="51"/>
      <c r="D581" s="51"/>
      <c r="E581" s="51"/>
      <c r="F581" s="233"/>
      <c r="G581" s="51"/>
      <c r="H581" s="51"/>
      <c r="I581" s="51"/>
      <c r="J581" s="51"/>
      <c r="K581" s="51"/>
    </row>
    <row r="582">
      <c r="A582" s="51"/>
      <c r="B582" s="51"/>
      <c r="C582" s="51"/>
      <c r="D582" s="51"/>
      <c r="E582" s="51"/>
      <c r="F582" s="233"/>
      <c r="G582" s="51"/>
      <c r="H582" s="51"/>
      <c r="I582" s="51"/>
      <c r="J582" s="51"/>
      <c r="K582" s="51"/>
    </row>
    <row r="583">
      <c r="A583" s="51"/>
      <c r="B583" s="51"/>
      <c r="C583" s="51"/>
      <c r="D583" s="51"/>
      <c r="E583" s="51"/>
      <c r="F583" s="233"/>
      <c r="G583" s="51"/>
      <c r="H583" s="51"/>
      <c r="I583" s="51"/>
      <c r="J583" s="51"/>
      <c r="K583" s="51"/>
    </row>
    <row r="584">
      <c r="A584" s="51"/>
      <c r="B584" s="51"/>
      <c r="C584" s="51"/>
      <c r="D584" s="51"/>
      <c r="E584" s="51"/>
      <c r="F584" s="233"/>
      <c r="G584" s="51"/>
      <c r="H584" s="51"/>
      <c r="I584" s="51"/>
      <c r="J584" s="51"/>
      <c r="K584" s="51"/>
    </row>
    <row r="585">
      <c r="A585" s="51"/>
      <c r="B585" s="51"/>
      <c r="C585" s="51"/>
      <c r="D585" s="51"/>
      <c r="E585" s="51"/>
      <c r="F585" s="233"/>
      <c r="G585" s="51"/>
      <c r="H585" s="51"/>
      <c r="I585" s="51"/>
      <c r="J585" s="51"/>
      <c r="K585" s="51"/>
    </row>
    <row r="586">
      <c r="A586" s="51"/>
      <c r="B586" s="51"/>
      <c r="C586" s="51"/>
      <c r="D586" s="51"/>
      <c r="E586" s="51"/>
      <c r="F586" s="233"/>
      <c r="G586" s="51"/>
      <c r="H586" s="51"/>
      <c r="I586" s="51"/>
      <c r="J586" s="51"/>
      <c r="K586" s="51"/>
    </row>
    <row r="587">
      <c r="A587" s="51"/>
      <c r="B587" s="51"/>
      <c r="C587" s="51"/>
      <c r="D587" s="51"/>
      <c r="E587" s="51"/>
      <c r="F587" s="233"/>
      <c r="G587" s="51"/>
      <c r="H587" s="51"/>
      <c r="I587" s="51"/>
      <c r="J587" s="51"/>
      <c r="K587" s="51"/>
    </row>
    <row r="588">
      <c r="A588" s="51"/>
      <c r="B588" s="51"/>
      <c r="C588" s="51"/>
      <c r="D588" s="51"/>
      <c r="E588" s="51"/>
      <c r="F588" s="233"/>
      <c r="G588" s="51"/>
      <c r="H588" s="51"/>
      <c r="I588" s="51"/>
      <c r="J588" s="51"/>
      <c r="K588" s="51"/>
    </row>
    <row r="589">
      <c r="A589" s="51"/>
      <c r="B589" s="51"/>
      <c r="C589" s="51"/>
      <c r="D589" s="51"/>
      <c r="E589" s="51"/>
      <c r="F589" s="233"/>
      <c r="G589" s="51"/>
      <c r="H589" s="51"/>
      <c r="I589" s="51"/>
      <c r="J589" s="51"/>
      <c r="K589" s="51"/>
    </row>
    <row r="590">
      <c r="A590" s="51"/>
      <c r="B590" s="51"/>
      <c r="C590" s="51"/>
      <c r="D590" s="51"/>
      <c r="E590" s="51"/>
      <c r="F590" s="233"/>
      <c r="G590" s="51"/>
      <c r="H590" s="51"/>
      <c r="I590" s="51"/>
      <c r="J590" s="51"/>
      <c r="K590" s="51"/>
    </row>
    <row r="591">
      <c r="A591" s="51"/>
      <c r="B591" s="51"/>
      <c r="C591" s="51"/>
      <c r="D591" s="51"/>
      <c r="E591" s="51"/>
      <c r="F591" s="233"/>
      <c r="G591" s="51"/>
      <c r="H591" s="51"/>
      <c r="I591" s="51"/>
      <c r="J591" s="51"/>
      <c r="K591" s="51"/>
    </row>
    <row r="592">
      <c r="A592" s="51"/>
      <c r="B592" s="51"/>
      <c r="C592" s="51"/>
      <c r="D592" s="51"/>
      <c r="E592" s="51"/>
      <c r="F592" s="233"/>
      <c r="G592" s="51"/>
      <c r="H592" s="51"/>
      <c r="I592" s="51"/>
      <c r="J592" s="51"/>
      <c r="K592" s="51"/>
    </row>
    <row r="593">
      <c r="A593" s="51"/>
      <c r="B593" s="51"/>
      <c r="C593" s="51"/>
      <c r="D593" s="51"/>
      <c r="E593" s="51"/>
      <c r="F593" s="233"/>
      <c r="G593" s="51"/>
      <c r="H593" s="51"/>
      <c r="I593" s="51"/>
      <c r="J593" s="51"/>
      <c r="K593" s="51"/>
    </row>
    <row r="594">
      <c r="A594" s="51"/>
      <c r="B594" s="51"/>
      <c r="C594" s="51"/>
      <c r="D594" s="51"/>
      <c r="E594" s="51"/>
      <c r="F594" s="233"/>
      <c r="G594" s="51"/>
      <c r="H594" s="51"/>
      <c r="I594" s="51"/>
      <c r="J594" s="51"/>
      <c r="K594" s="51"/>
    </row>
    <row r="595">
      <c r="A595" s="51"/>
      <c r="B595" s="51"/>
      <c r="C595" s="51"/>
      <c r="D595" s="51"/>
      <c r="E595" s="51"/>
      <c r="F595" s="233"/>
      <c r="G595" s="51"/>
      <c r="H595" s="51"/>
      <c r="I595" s="51"/>
      <c r="J595" s="51"/>
      <c r="K595" s="51"/>
    </row>
    <row r="596">
      <c r="A596" s="51"/>
      <c r="B596" s="51"/>
      <c r="C596" s="51"/>
      <c r="D596" s="51"/>
      <c r="E596" s="51"/>
      <c r="F596" s="233"/>
      <c r="G596" s="51"/>
      <c r="H596" s="51"/>
      <c r="I596" s="51"/>
      <c r="J596" s="51"/>
      <c r="K596" s="51"/>
    </row>
    <row r="597">
      <c r="A597" s="51"/>
      <c r="B597" s="51"/>
      <c r="C597" s="51"/>
      <c r="D597" s="51"/>
      <c r="E597" s="51"/>
      <c r="F597" s="233"/>
      <c r="G597" s="51"/>
      <c r="H597" s="51"/>
      <c r="I597" s="51"/>
      <c r="J597" s="51"/>
      <c r="K597" s="51"/>
    </row>
    <row r="598">
      <c r="A598" s="51"/>
      <c r="B598" s="51"/>
      <c r="C598" s="51"/>
      <c r="D598" s="51"/>
      <c r="E598" s="51"/>
      <c r="F598" s="233"/>
      <c r="G598" s="51"/>
      <c r="H598" s="51"/>
      <c r="I598" s="51"/>
      <c r="J598" s="51"/>
      <c r="K598" s="51"/>
    </row>
    <row r="599">
      <c r="A599" s="51"/>
      <c r="B599" s="51"/>
      <c r="C599" s="51"/>
      <c r="D599" s="51"/>
      <c r="E599" s="51"/>
      <c r="F599" s="233"/>
      <c r="G599" s="51"/>
      <c r="H599" s="51"/>
      <c r="I599" s="51"/>
      <c r="J599" s="51"/>
      <c r="K599" s="51"/>
    </row>
    <row r="600">
      <c r="A600" s="51"/>
      <c r="B600" s="51"/>
      <c r="C600" s="51"/>
      <c r="D600" s="51"/>
      <c r="E600" s="51"/>
      <c r="F600" s="233"/>
      <c r="G600" s="51"/>
      <c r="H600" s="51"/>
      <c r="I600" s="51"/>
      <c r="J600" s="51"/>
      <c r="K600" s="51"/>
    </row>
    <row r="601">
      <c r="A601" s="51"/>
      <c r="B601" s="51"/>
      <c r="C601" s="51"/>
      <c r="D601" s="51"/>
      <c r="E601" s="51"/>
      <c r="F601" s="233"/>
      <c r="G601" s="51"/>
      <c r="H601" s="51"/>
      <c r="I601" s="51"/>
      <c r="J601" s="51"/>
      <c r="K601" s="51"/>
    </row>
    <row r="602">
      <c r="A602" s="51"/>
      <c r="B602" s="51"/>
      <c r="C602" s="51"/>
      <c r="D602" s="51"/>
      <c r="E602" s="51"/>
      <c r="F602" s="233"/>
      <c r="G602" s="51"/>
      <c r="H602" s="51"/>
      <c r="I602" s="51"/>
      <c r="J602" s="51"/>
      <c r="K602" s="51"/>
    </row>
    <row r="603">
      <c r="A603" s="51"/>
      <c r="B603" s="51"/>
      <c r="C603" s="51"/>
      <c r="D603" s="51"/>
      <c r="E603" s="51"/>
      <c r="F603" s="233"/>
      <c r="G603" s="51"/>
      <c r="H603" s="51"/>
      <c r="I603" s="51"/>
      <c r="J603" s="51"/>
      <c r="K603" s="51"/>
    </row>
    <row r="604">
      <c r="A604" s="51"/>
      <c r="B604" s="51"/>
      <c r="C604" s="51"/>
      <c r="D604" s="51"/>
      <c r="E604" s="51"/>
      <c r="F604" s="233"/>
      <c r="G604" s="51"/>
      <c r="H604" s="51"/>
      <c r="I604" s="51"/>
      <c r="J604" s="51"/>
      <c r="K604" s="51"/>
    </row>
    <row r="605">
      <c r="A605" s="51"/>
      <c r="B605" s="51"/>
      <c r="C605" s="51"/>
      <c r="D605" s="51"/>
      <c r="E605" s="51"/>
      <c r="F605" s="233"/>
      <c r="G605" s="51"/>
      <c r="H605" s="51"/>
      <c r="I605" s="51"/>
      <c r="J605" s="51"/>
      <c r="K605" s="51"/>
    </row>
    <row r="606">
      <c r="A606" s="51"/>
      <c r="B606" s="51"/>
      <c r="C606" s="51"/>
      <c r="D606" s="51"/>
      <c r="E606" s="51"/>
      <c r="F606" s="233"/>
      <c r="G606" s="51"/>
      <c r="H606" s="51"/>
      <c r="I606" s="51"/>
      <c r="J606" s="51"/>
      <c r="K606" s="51"/>
    </row>
    <row r="607">
      <c r="A607" s="51"/>
      <c r="B607" s="51"/>
      <c r="C607" s="51"/>
      <c r="D607" s="51"/>
      <c r="E607" s="51"/>
      <c r="F607" s="233"/>
      <c r="G607" s="51"/>
      <c r="H607" s="51"/>
      <c r="I607" s="51"/>
      <c r="J607" s="51"/>
      <c r="K607" s="51"/>
    </row>
    <row r="608">
      <c r="A608" s="51"/>
      <c r="B608" s="51"/>
      <c r="C608" s="51"/>
      <c r="D608" s="51"/>
      <c r="E608" s="51"/>
      <c r="F608" s="233"/>
      <c r="G608" s="51"/>
      <c r="H608" s="51"/>
      <c r="I608" s="51"/>
      <c r="J608" s="51"/>
      <c r="K608" s="51"/>
    </row>
    <row r="609">
      <c r="A609" s="51"/>
      <c r="B609" s="51"/>
      <c r="C609" s="51"/>
      <c r="D609" s="51"/>
      <c r="E609" s="51"/>
      <c r="F609" s="233"/>
      <c r="G609" s="51"/>
      <c r="H609" s="51"/>
      <c r="I609" s="51"/>
      <c r="J609" s="51"/>
      <c r="K609" s="51"/>
    </row>
    <row r="610">
      <c r="A610" s="51"/>
      <c r="B610" s="51"/>
      <c r="C610" s="51"/>
      <c r="D610" s="51"/>
      <c r="E610" s="51"/>
      <c r="F610" s="233"/>
      <c r="G610" s="51"/>
      <c r="H610" s="51"/>
      <c r="I610" s="51"/>
      <c r="J610" s="51"/>
      <c r="K610" s="51"/>
    </row>
    <row r="611">
      <c r="A611" s="51"/>
      <c r="B611" s="51"/>
      <c r="C611" s="51"/>
      <c r="D611" s="51"/>
      <c r="E611" s="51"/>
      <c r="F611" s="233"/>
      <c r="G611" s="51"/>
      <c r="H611" s="51"/>
      <c r="I611" s="51"/>
      <c r="J611" s="51"/>
      <c r="K611" s="51"/>
    </row>
    <row r="612">
      <c r="A612" s="51"/>
      <c r="B612" s="51"/>
      <c r="C612" s="51"/>
      <c r="D612" s="51"/>
      <c r="E612" s="51"/>
      <c r="F612" s="233"/>
      <c r="G612" s="51"/>
      <c r="H612" s="51"/>
      <c r="I612" s="51"/>
      <c r="J612" s="51"/>
      <c r="K612" s="51"/>
    </row>
    <row r="613">
      <c r="A613" s="51"/>
      <c r="B613" s="51"/>
      <c r="C613" s="51"/>
      <c r="D613" s="51"/>
      <c r="E613" s="51"/>
      <c r="F613" s="233"/>
      <c r="G613" s="51"/>
      <c r="H613" s="51"/>
      <c r="I613" s="51"/>
      <c r="J613" s="51"/>
      <c r="K613" s="51"/>
    </row>
    <row r="614">
      <c r="A614" s="51"/>
      <c r="B614" s="51"/>
      <c r="C614" s="51"/>
      <c r="D614" s="51"/>
      <c r="E614" s="51"/>
      <c r="F614" s="233"/>
      <c r="G614" s="51"/>
      <c r="H614" s="51"/>
      <c r="I614" s="51"/>
      <c r="J614" s="51"/>
      <c r="K614" s="51"/>
    </row>
    <row r="615">
      <c r="A615" s="51"/>
      <c r="B615" s="51"/>
      <c r="C615" s="51"/>
      <c r="D615" s="51"/>
      <c r="E615" s="51"/>
      <c r="F615" s="233"/>
      <c r="G615" s="51"/>
      <c r="H615" s="51"/>
      <c r="I615" s="51"/>
      <c r="J615" s="51"/>
      <c r="K615" s="51"/>
    </row>
    <row r="616">
      <c r="A616" s="51"/>
      <c r="B616" s="51"/>
      <c r="C616" s="51"/>
      <c r="D616" s="51"/>
      <c r="E616" s="51"/>
      <c r="F616" s="233"/>
      <c r="G616" s="51"/>
      <c r="H616" s="51"/>
      <c r="I616" s="51"/>
      <c r="J616" s="51"/>
      <c r="K616" s="51"/>
    </row>
    <row r="617">
      <c r="A617" s="51"/>
      <c r="B617" s="51"/>
      <c r="C617" s="51"/>
      <c r="D617" s="51"/>
      <c r="E617" s="51"/>
      <c r="F617" s="233"/>
      <c r="G617" s="51"/>
      <c r="H617" s="51"/>
      <c r="I617" s="51"/>
      <c r="J617" s="51"/>
      <c r="K617" s="51"/>
    </row>
    <row r="618">
      <c r="A618" s="51"/>
      <c r="B618" s="51"/>
      <c r="C618" s="51"/>
      <c r="D618" s="51"/>
      <c r="E618" s="51"/>
      <c r="F618" s="233"/>
      <c r="G618" s="51"/>
      <c r="H618" s="51"/>
      <c r="I618" s="51"/>
      <c r="J618" s="51"/>
      <c r="K618" s="51"/>
    </row>
    <row r="619">
      <c r="A619" s="51"/>
      <c r="B619" s="51"/>
      <c r="C619" s="51"/>
      <c r="D619" s="51"/>
      <c r="E619" s="51"/>
      <c r="F619" s="233"/>
      <c r="G619" s="51"/>
      <c r="H619" s="51"/>
      <c r="I619" s="51"/>
      <c r="J619" s="51"/>
      <c r="K619" s="51"/>
    </row>
    <row r="620">
      <c r="A620" s="51"/>
      <c r="B620" s="51"/>
      <c r="C620" s="51"/>
      <c r="D620" s="51"/>
      <c r="E620" s="51"/>
      <c r="F620" s="233"/>
      <c r="G620" s="51"/>
      <c r="H620" s="51"/>
      <c r="I620" s="51"/>
      <c r="J620" s="51"/>
      <c r="K620" s="51"/>
    </row>
    <row r="621">
      <c r="A621" s="51"/>
      <c r="B621" s="51"/>
      <c r="C621" s="51"/>
      <c r="D621" s="51"/>
      <c r="E621" s="51"/>
      <c r="F621" s="233"/>
      <c r="G621" s="51"/>
      <c r="H621" s="51"/>
      <c r="I621" s="51"/>
      <c r="J621" s="51"/>
      <c r="K621" s="51"/>
    </row>
    <row r="622">
      <c r="A622" s="51"/>
      <c r="B622" s="51"/>
      <c r="C622" s="51"/>
      <c r="D622" s="51"/>
      <c r="E622" s="51"/>
      <c r="F622" s="233"/>
      <c r="G622" s="51"/>
      <c r="H622" s="51"/>
      <c r="I622" s="51"/>
      <c r="J622" s="51"/>
      <c r="K622" s="51"/>
    </row>
    <row r="623">
      <c r="A623" s="51"/>
      <c r="B623" s="51"/>
      <c r="C623" s="51"/>
      <c r="D623" s="51"/>
      <c r="E623" s="51"/>
      <c r="F623" s="233"/>
      <c r="G623" s="51"/>
      <c r="H623" s="51"/>
      <c r="I623" s="51"/>
      <c r="J623" s="51"/>
      <c r="K623" s="51"/>
    </row>
    <row r="624">
      <c r="A624" s="51"/>
      <c r="B624" s="51"/>
      <c r="C624" s="51"/>
      <c r="D624" s="51"/>
      <c r="E624" s="51"/>
      <c r="F624" s="233"/>
      <c r="G624" s="51"/>
      <c r="H624" s="51"/>
      <c r="I624" s="51"/>
      <c r="J624" s="51"/>
      <c r="K624" s="51"/>
    </row>
    <row r="625">
      <c r="A625" s="51"/>
      <c r="B625" s="51"/>
      <c r="C625" s="51"/>
      <c r="D625" s="51"/>
      <c r="E625" s="51"/>
      <c r="F625" s="233"/>
      <c r="G625" s="51"/>
      <c r="H625" s="51"/>
      <c r="I625" s="51"/>
      <c r="J625" s="51"/>
      <c r="K625" s="51"/>
    </row>
    <row r="626">
      <c r="A626" s="51"/>
      <c r="B626" s="51"/>
      <c r="C626" s="51"/>
      <c r="D626" s="51"/>
      <c r="E626" s="51"/>
      <c r="F626" s="233"/>
      <c r="G626" s="51"/>
      <c r="H626" s="51"/>
      <c r="I626" s="51"/>
      <c r="J626" s="51"/>
      <c r="K626" s="51"/>
    </row>
    <row r="627">
      <c r="A627" s="51"/>
      <c r="B627" s="51"/>
      <c r="C627" s="51"/>
      <c r="D627" s="51"/>
      <c r="E627" s="51"/>
      <c r="F627" s="233"/>
      <c r="G627" s="51"/>
      <c r="H627" s="51"/>
      <c r="I627" s="51"/>
      <c r="J627" s="51"/>
      <c r="K627" s="51"/>
    </row>
    <row r="628">
      <c r="A628" s="51"/>
      <c r="B628" s="51"/>
      <c r="C628" s="51"/>
      <c r="D628" s="51"/>
      <c r="E628" s="51"/>
      <c r="F628" s="233"/>
      <c r="G628" s="51"/>
      <c r="H628" s="51"/>
      <c r="I628" s="51"/>
      <c r="J628" s="51"/>
      <c r="K628" s="51"/>
    </row>
    <row r="629">
      <c r="A629" s="51"/>
      <c r="B629" s="51"/>
      <c r="C629" s="51"/>
      <c r="D629" s="51"/>
      <c r="E629" s="51"/>
      <c r="F629" s="233"/>
      <c r="G629" s="51"/>
      <c r="H629" s="51"/>
      <c r="I629" s="51"/>
      <c r="J629" s="51"/>
      <c r="K629" s="51"/>
    </row>
    <row r="630">
      <c r="A630" s="51"/>
      <c r="B630" s="51"/>
      <c r="C630" s="51"/>
      <c r="D630" s="51"/>
      <c r="E630" s="51"/>
      <c r="F630" s="233"/>
      <c r="G630" s="51"/>
      <c r="H630" s="51"/>
      <c r="I630" s="51"/>
      <c r="J630" s="51"/>
      <c r="K630" s="51"/>
    </row>
    <row r="631">
      <c r="A631" s="51"/>
      <c r="B631" s="51"/>
      <c r="C631" s="51"/>
      <c r="D631" s="51"/>
      <c r="E631" s="51"/>
      <c r="F631" s="233"/>
      <c r="G631" s="51"/>
      <c r="H631" s="51"/>
      <c r="I631" s="51"/>
      <c r="J631" s="51"/>
      <c r="K631" s="51"/>
    </row>
    <row r="632">
      <c r="A632" s="51"/>
      <c r="B632" s="51"/>
      <c r="C632" s="51"/>
      <c r="D632" s="51"/>
      <c r="E632" s="51"/>
      <c r="F632" s="233"/>
      <c r="G632" s="51"/>
      <c r="H632" s="51"/>
      <c r="I632" s="51"/>
      <c r="J632" s="51"/>
      <c r="K632" s="51"/>
    </row>
    <row r="633">
      <c r="A633" s="51"/>
      <c r="B633" s="51"/>
      <c r="C633" s="51"/>
      <c r="D633" s="51"/>
      <c r="E633" s="51"/>
      <c r="F633" s="233"/>
      <c r="G633" s="51"/>
      <c r="H633" s="51"/>
      <c r="I633" s="51"/>
      <c r="J633" s="51"/>
      <c r="K633" s="51"/>
    </row>
    <row r="634">
      <c r="A634" s="51"/>
      <c r="B634" s="51"/>
      <c r="C634" s="51"/>
      <c r="D634" s="51"/>
      <c r="E634" s="51"/>
      <c r="F634" s="233"/>
      <c r="G634" s="51"/>
      <c r="H634" s="51"/>
      <c r="I634" s="51"/>
      <c r="J634" s="51"/>
      <c r="K634" s="51"/>
    </row>
    <row r="635">
      <c r="A635" s="51"/>
      <c r="B635" s="51"/>
      <c r="C635" s="51"/>
      <c r="D635" s="51"/>
      <c r="E635" s="51"/>
      <c r="F635" s="233"/>
      <c r="G635" s="51"/>
      <c r="H635" s="51"/>
      <c r="I635" s="51"/>
      <c r="J635" s="51"/>
      <c r="K635" s="51"/>
    </row>
    <row r="636">
      <c r="A636" s="51"/>
      <c r="B636" s="51"/>
      <c r="C636" s="51"/>
      <c r="D636" s="51"/>
      <c r="E636" s="51"/>
      <c r="F636" s="233"/>
      <c r="G636" s="51"/>
      <c r="H636" s="51"/>
      <c r="I636" s="51"/>
      <c r="J636" s="51"/>
      <c r="K636" s="51"/>
    </row>
    <row r="637">
      <c r="A637" s="51"/>
      <c r="B637" s="51"/>
      <c r="C637" s="51"/>
      <c r="D637" s="51"/>
      <c r="E637" s="51"/>
      <c r="F637" s="233"/>
      <c r="G637" s="51"/>
      <c r="H637" s="51"/>
      <c r="I637" s="51"/>
      <c r="J637" s="51"/>
      <c r="K637" s="51"/>
    </row>
    <row r="638">
      <c r="A638" s="51"/>
      <c r="B638" s="51"/>
      <c r="C638" s="51"/>
      <c r="D638" s="51"/>
      <c r="E638" s="51"/>
      <c r="F638" s="233"/>
      <c r="G638" s="51"/>
      <c r="H638" s="51"/>
      <c r="I638" s="51"/>
      <c r="J638" s="51"/>
      <c r="K638" s="51"/>
    </row>
    <row r="639">
      <c r="A639" s="51"/>
      <c r="B639" s="51"/>
      <c r="C639" s="51"/>
      <c r="D639" s="51"/>
      <c r="E639" s="51"/>
      <c r="F639" s="233"/>
      <c r="G639" s="51"/>
      <c r="H639" s="51"/>
      <c r="I639" s="51"/>
      <c r="J639" s="51"/>
      <c r="K639" s="51"/>
    </row>
    <row r="640">
      <c r="A640" s="51"/>
      <c r="B640" s="51"/>
      <c r="C640" s="51"/>
      <c r="D640" s="51"/>
      <c r="E640" s="51"/>
      <c r="F640" s="233"/>
      <c r="G640" s="51"/>
      <c r="H640" s="51"/>
      <c r="I640" s="51"/>
      <c r="J640" s="51"/>
      <c r="K640" s="51"/>
    </row>
    <row r="641">
      <c r="A641" s="51"/>
      <c r="B641" s="51"/>
      <c r="C641" s="51"/>
      <c r="D641" s="51"/>
      <c r="E641" s="51"/>
      <c r="F641" s="233"/>
      <c r="G641" s="51"/>
      <c r="H641" s="51"/>
      <c r="I641" s="51"/>
      <c r="J641" s="51"/>
      <c r="K641" s="51"/>
    </row>
    <row r="642">
      <c r="A642" s="51"/>
      <c r="B642" s="51"/>
      <c r="C642" s="51"/>
      <c r="D642" s="51"/>
      <c r="E642" s="51"/>
      <c r="F642" s="233"/>
      <c r="G642" s="51"/>
      <c r="H642" s="51"/>
      <c r="I642" s="51"/>
      <c r="J642" s="51"/>
      <c r="K642" s="51"/>
    </row>
    <row r="643">
      <c r="A643" s="51"/>
      <c r="B643" s="51"/>
      <c r="C643" s="51"/>
      <c r="D643" s="51"/>
      <c r="E643" s="51"/>
      <c r="F643" s="233"/>
      <c r="G643" s="51"/>
      <c r="H643" s="51"/>
      <c r="I643" s="51"/>
      <c r="J643" s="51"/>
      <c r="K643" s="51"/>
    </row>
    <row r="644">
      <c r="A644" s="51"/>
      <c r="B644" s="51"/>
      <c r="C644" s="51"/>
      <c r="D644" s="51"/>
      <c r="E644" s="51"/>
      <c r="F644" s="233"/>
      <c r="G644" s="51"/>
      <c r="H644" s="51"/>
      <c r="I644" s="51"/>
      <c r="J644" s="51"/>
      <c r="K644" s="51"/>
    </row>
    <row r="645">
      <c r="A645" s="51"/>
      <c r="B645" s="51"/>
      <c r="C645" s="51"/>
      <c r="D645" s="51"/>
      <c r="E645" s="51"/>
      <c r="F645" s="233"/>
      <c r="G645" s="51"/>
      <c r="H645" s="51"/>
      <c r="I645" s="51"/>
      <c r="J645" s="51"/>
      <c r="K645" s="51"/>
    </row>
    <row r="646">
      <c r="A646" s="51"/>
      <c r="B646" s="51"/>
      <c r="C646" s="51"/>
      <c r="D646" s="51"/>
      <c r="E646" s="51"/>
      <c r="F646" s="233"/>
      <c r="G646" s="51"/>
      <c r="H646" s="51"/>
      <c r="I646" s="51"/>
      <c r="J646" s="51"/>
      <c r="K646" s="51"/>
    </row>
    <row r="647">
      <c r="A647" s="51"/>
      <c r="B647" s="51"/>
      <c r="C647" s="51"/>
      <c r="D647" s="51"/>
      <c r="E647" s="51"/>
      <c r="F647" s="233"/>
      <c r="G647" s="51"/>
      <c r="H647" s="51"/>
      <c r="I647" s="51"/>
      <c r="J647" s="51"/>
      <c r="K647" s="51"/>
    </row>
    <row r="648">
      <c r="A648" s="51"/>
      <c r="B648" s="51"/>
      <c r="C648" s="51"/>
      <c r="D648" s="51"/>
      <c r="E648" s="51"/>
      <c r="F648" s="233"/>
      <c r="G648" s="51"/>
      <c r="H648" s="51"/>
      <c r="I648" s="51"/>
      <c r="J648" s="51"/>
      <c r="K648" s="51"/>
    </row>
    <row r="649">
      <c r="A649" s="51"/>
      <c r="B649" s="51"/>
      <c r="C649" s="51"/>
      <c r="D649" s="51"/>
      <c r="E649" s="51"/>
      <c r="F649" s="233"/>
      <c r="G649" s="51"/>
      <c r="H649" s="51"/>
      <c r="I649" s="51"/>
      <c r="J649" s="51"/>
      <c r="K649" s="51"/>
    </row>
    <row r="650">
      <c r="A650" s="51"/>
      <c r="B650" s="51"/>
      <c r="C650" s="51"/>
      <c r="D650" s="51"/>
      <c r="E650" s="51"/>
      <c r="F650" s="233"/>
      <c r="G650" s="51"/>
      <c r="H650" s="51"/>
      <c r="I650" s="51"/>
      <c r="J650" s="51"/>
      <c r="K650" s="51"/>
    </row>
    <row r="651">
      <c r="A651" s="51"/>
      <c r="B651" s="51"/>
      <c r="C651" s="51"/>
      <c r="D651" s="51"/>
      <c r="E651" s="51"/>
      <c r="F651" s="233"/>
      <c r="G651" s="51"/>
      <c r="H651" s="51"/>
      <c r="I651" s="51"/>
      <c r="J651" s="51"/>
      <c r="K651" s="51"/>
    </row>
    <row r="652">
      <c r="A652" s="51"/>
      <c r="B652" s="51"/>
      <c r="C652" s="51"/>
      <c r="D652" s="51"/>
      <c r="E652" s="51"/>
      <c r="F652" s="233"/>
      <c r="G652" s="51"/>
      <c r="H652" s="51"/>
      <c r="I652" s="51"/>
      <c r="J652" s="51"/>
      <c r="K652" s="51"/>
    </row>
    <row r="653">
      <c r="A653" s="51"/>
      <c r="B653" s="51"/>
      <c r="C653" s="51"/>
      <c r="D653" s="51"/>
      <c r="E653" s="51"/>
      <c r="F653" s="233"/>
      <c r="G653" s="51"/>
      <c r="H653" s="51"/>
      <c r="I653" s="51"/>
      <c r="J653" s="51"/>
      <c r="K653" s="51"/>
    </row>
    <row r="654">
      <c r="A654" s="51"/>
      <c r="B654" s="51"/>
      <c r="C654" s="51"/>
      <c r="D654" s="51"/>
      <c r="E654" s="51"/>
      <c r="F654" s="233"/>
      <c r="G654" s="51"/>
      <c r="H654" s="51"/>
      <c r="I654" s="51"/>
      <c r="J654" s="51"/>
      <c r="K654" s="51"/>
    </row>
    <row r="655">
      <c r="A655" s="51"/>
      <c r="B655" s="51"/>
      <c r="C655" s="51"/>
      <c r="D655" s="51"/>
      <c r="E655" s="51"/>
      <c r="F655" s="233"/>
      <c r="G655" s="51"/>
      <c r="H655" s="51"/>
      <c r="I655" s="51"/>
      <c r="J655" s="51"/>
      <c r="K655" s="51"/>
    </row>
    <row r="656">
      <c r="A656" s="51"/>
      <c r="B656" s="51"/>
      <c r="C656" s="51"/>
      <c r="D656" s="51"/>
      <c r="E656" s="51"/>
      <c r="F656" s="233"/>
      <c r="G656" s="51"/>
      <c r="H656" s="51"/>
      <c r="I656" s="51"/>
      <c r="J656" s="51"/>
      <c r="K656" s="51"/>
    </row>
    <row r="657">
      <c r="A657" s="51"/>
      <c r="B657" s="51"/>
      <c r="C657" s="51"/>
      <c r="D657" s="51"/>
      <c r="E657" s="51"/>
      <c r="F657" s="233"/>
      <c r="G657" s="51"/>
      <c r="H657" s="51"/>
      <c r="I657" s="51"/>
      <c r="J657" s="51"/>
      <c r="K657" s="51"/>
    </row>
    <row r="658">
      <c r="A658" s="51"/>
      <c r="B658" s="51"/>
      <c r="C658" s="51"/>
      <c r="D658" s="51"/>
      <c r="E658" s="51"/>
      <c r="F658" s="233"/>
      <c r="G658" s="51"/>
      <c r="H658" s="51"/>
      <c r="I658" s="51"/>
      <c r="J658" s="51"/>
      <c r="K658" s="51"/>
    </row>
    <row r="659">
      <c r="A659" s="51"/>
      <c r="B659" s="51"/>
      <c r="C659" s="51"/>
      <c r="D659" s="51"/>
      <c r="E659" s="51"/>
      <c r="F659" s="233"/>
      <c r="G659" s="51"/>
      <c r="H659" s="51"/>
      <c r="I659" s="51"/>
      <c r="J659" s="51"/>
      <c r="K659" s="51"/>
    </row>
    <row r="660">
      <c r="A660" s="51"/>
      <c r="B660" s="51"/>
      <c r="C660" s="51"/>
      <c r="D660" s="51"/>
      <c r="E660" s="51"/>
      <c r="F660" s="233"/>
      <c r="G660" s="51"/>
      <c r="H660" s="51"/>
      <c r="I660" s="51"/>
      <c r="J660" s="51"/>
      <c r="K660" s="51"/>
    </row>
    <row r="661">
      <c r="A661" s="51"/>
      <c r="B661" s="51"/>
      <c r="C661" s="51"/>
      <c r="D661" s="51"/>
      <c r="E661" s="51"/>
      <c r="F661" s="233"/>
      <c r="G661" s="51"/>
      <c r="H661" s="51"/>
      <c r="I661" s="51"/>
      <c r="J661" s="51"/>
      <c r="K661" s="51"/>
    </row>
    <row r="662">
      <c r="A662" s="51"/>
      <c r="B662" s="51"/>
      <c r="C662" s="51"/>
      <c r="D662" s="51"/>
      <c r="E662" s="51"/>
      <c r="F662" s="233"/>
      <c r="G662" s="51"/>
      <c r="H662" s="51"/>
      <c r="I662" s="51"/>
      <c r="J662" s="51"/>
      <c r="K662" s="51"/>
    </row>
    <row r="663">
      <c r="A663" s="51"/>
      <c r="B663" s="51"/>
      <c r="C663" s="51"/>
      <c r="D663" s="51"/>
      <c r="E663" s="51"/>
      <c r="F663" s="233"/>
      <c r="G663" s="51"/>
      <c r="H663" s="51"/>
      <c r="I663" s="51"/>
      <c r="J663" s="51"/>
      <c r="K663" s="51"/>
    </row>
    <row r="664">
      <c r="A664" s="51"/>
      <c r="B664" s="51"/>
      <c r="C664" s="51"/>
      <c r="D664" s="51"/>
      <c r="E664" s="51"/>
      <c r="F664" s="233"/>
      <c r="G664" s="51"/>
      <c r="H664" s="51"/>
      <c r="I664" s="51"/>
      <c r="J664" s="51"/>
      <c r="K664" s="51"/>
    </row>
    <row r="665">
      <c r="A665" s="51"/>
      <c r="B665" s="51"/>
      <c r="C665" s="51"/>
      <c r="D665" s="51"/>
      <c r="E665" s="51"/>
      <c r="F665" s="233"/>
      <c r="G665" s="51"/>
      <c r="H665" s="51"/>
      <c r="I665" s="51"/>
      <c r="J665" s="51"/>
      <c r="K665" s="51"/>
    </row>
    <row r="666">
      <c r="A666" s="51"/>
      <c r="B666" s="51"/>
      <c r="C666" s="51"/>
      <c r="D666" s="51"/>
      <c r="E666" s="51"/>
      <c r="F666" s="233"/>
      <c r="G666" s="51"/>
      <c r="H666" s="51"/>
      <c r="I666" s="51"/>
      <c r="J666" s="51"/>
      <c r="K666" s="51"/>
    </row>
    <row r="667">
      <c r="A667" s="51"/>
      <c r="B667" s="51"/>
      <c r="C667" s="51"/>
      <c r="D667" s="51"/>
      <c r="E667" s="51"/>
      <c r="F667" s="233"/>
      <c r="G667" s="51"/>
      <c r="H667" s="51"/>
      <c r="I667" s="51"/>
      <c r="J667" s="51"/>
      <c r="K667" s="51"/>
    </row>
    <row r="668">
      <c r="A668" s="51"/>
      <c r="B668" s="51"/>
      <c r="C668" s="51"/>
      <c r="D668" s="51"/>
      <c r="E668" s="51"/>
      <c r="F668" s="233"/>
      <c r="G668" s="51"/>
      <c r="H668" s="51"/>
      <c r="I668" s="51"/>
      <c r="J668" s="51"/>
      <c r="K668" s="51"/>
    </row>
    <row r="669">
      <c r="A669" s="51"/>
      <c r="B669" s="51"/>
      <c r="C669" s="51"/>
      <c r="D669" s="51"/>
      <c r="E669" s="51"/>
      <c r="F669" s="233"/>
      <c r="G669" s="51"/>
      <c r="H669" s="51"/>
      <c r="I669" s="51"/>
      <c r="J669" s="51"/>
      <c r="K669" s="51"/>
    </row>
    <row r="670">
      <c r="A670" s="51"/>
      <c r="B670" s="51"/>
      <c r="C670" s="51"/>
      <c r="D670" s="51"/>
      <c r="E670" s="51"/>
      <c r="F670" s="233"/>
      <c r="G670" s="51"/>
      <c r="H670" s="51"/>
      <c r="I670" s="51"/>
      <c r="J670" s="51"/>
      <c r="K670" s="51"/>
    </row>
    <row r="671">
      <c r="A671" s="51"/>
      <c r="B671" s="51"/>
      <c r="C671" s="51"/>
      <c r="D671" s="51"/>
      <c r="E671" s="51"/>
      <c r="F671" s="233"/>
      <c r="G671" s="51"/>
      <c r="H671" s="51"/>
      <c r="I671" s="51"/>
      <c r="J671" s="51"/>
      <c r="K671" s="51"/>
    </row>
    <row r="672">
      <c r="A672" s="51"/>
      <c r="B672" s="51"/>
      <c r="C672" s="51"/>
      <c r="D672" s="51"/>
      <c r="E672" s="51"/>
      <c r="F672" s="233"/>
      <c r="G672" s="51"/>
      <c r="H672" s="51"/>
      <c r="I672" s="51"/>
      <c r="J672" s="51"/>
      <c r="K672" s="51"/>
    </row>
    <row r="673">
      <c r="A673" s="51"/>
      <c r="B673" s="51"/>
      <c r="C673" s="51"/>
      <c r="D673" s="51"/>
      <c r="E673" s="51"/>
      <c r="F673" s="233"/>
      <c r="G673" s="51"/>
      <c r="H673" s="51"/>
      <c r="I673" s="51"/>
      <c r="J673" s="51"/>
      <c r="K673" s="51"/>
    </row>
    <row r="674">
      <c r="A674" s="51"/>
      <c r="B674" s="51"/>
      <c r="C674" s="51"/>
      <c r="D674" s="51"/>
      <c r="E674" s="51"/>
      <c r="F674" s="233"/>
      <c r="G674" s="51"/>
      <c r="H674" s="51"/>
      <c r="I674" s="51"/>
      <c r="J674" s="51"/>
      <c r="K674" s="51"/>
    </row>
    <row r="675">
      <c r="A675" s="51"/>
      <c r="B675" s="51"/>
      <c r="C675" s="51"/>
      <c r="D675" s="51"/>
      <c r="E675" s="51"/>
      <c r="F675" s="233"/>
      <c r="G675" s="51"/>
      <c r="H675" s="51"/>
      <c r="I675" s="51"/>
      <c r="J675" s="51"/>
      <c r="K675" s="51"/>
    </row>
    <row r="676">
      <c r="A676" s="51"/>
      <c r="B676" s="51"/>
      <c r="C676" s="51"/>
      <c r="D676" s="51"/>
      <c r="E676" s="51"/>
      <c r="F676" s="233"/>
      <c r="G676" s="51"/>
      <c r="H676" s="51"/>
      <c r="I676" s="51"/>
      <c r="J676" s="51"/>
      <c r="K676" s="51"/>
    </row>
    <row r="677">
      <c r="A677" s="51"/>
      <c r="B677" s="51"/>
      <c r="C677" s="51"/>
      <c r="D677" s="51"/>
      <c r="E677" s="51"/>
      <c r="F677" s="233"/>
      <c r="G677" s="51"/>
      <c r="H677" s="51"/>
      <c r="I677" s="51"/>
      <c r="J677" s="51"/>
      <c r="K677" s="51"/>
    </row>
    <row r="678">
      <c r="A678" s="51"/>
      <c r="B678" s="51"/>
      <c r="C678" s="51"/>
      <c r="D678" s="51"/>
      <c r="E678" s="51"/>
      <c r="F678" s="233"/>
      <c r="G678" s="51"/>
      <c r="H678" s="51"/>
      <c r="I678" s="51"/>
      <c r="J678" s="51"/>
      <c r="K678" s="51"/>
    </row>
    <row r="679">
      <c r="A679" s="51"/>
      <c r="B679" s="51"/>
      <c r="C679" s="51"/>
      <c r="D679" s="51"/>
      <c r="E679" s="51"/>
      <c r="F679" s="233"/>
      <c r="G679" s="51"/>
      <c r="H679" s="51"/>
      <c r="I679" s="51"/>
      <c r="J679" s="51"/>
      <c r="K679" s="51"/>
    </row>
    <row r="680">
      <c r="A680" s="51"/>
      <c r="B680" s="51"/>
      <c r="C680" s="51"/>
      <c r="D680" s="51"/>
      <c r="E680" s="51"/>
      <c r="F680" s="233"/>
      <c r="G680" s="51"/>
      <c r="H680" s="51"/>
      <c r="I680" s="51"/>
      <c r="J680" s="51"/>
      <c r="K680" s="51"/>
    </row>
    <row r="681">
      <c r="A681" s="51"/>
      <c r="B681" s="51"/>
      <c r="C681" s="51"/>
      <c r="D681" s="51"/>
      <c r="E681" s="51"/>
      <c r="F681" s="233"/>
      <c r="G681" s="51"/>
      <c r="H681" s="51"/>
      <c r="I681" s="51"/>
      <c r="J681" s="51"/>
      <c r="K681" s="51"/>
    </row>
    <row r="682">
      <c r="A682" s="51"/>
      <c r="B682" s="51"/>
      <c r="C682" s="51"/>
      <c r="D682" s="51"/>
      <c r="E682" s="51"/>
      <c r="F682" s="233"/>
      <c r="G682" s="51"/>
      <c r="H682" s="51"/>
      <c r="I682" s="51"/>
      <c r="J682" s="51"/>
      <c r="K682" s="51"/>
    </row>
    <row r="683">
      <c r="A683" s="51"/>
      <c r="B683" s="51"/>
      <c r="C683" s="51"/>
      <c r="D683" s="51"/>
      <c r="E683" s="51"/>
      <c r="F683" s="233"/>
      <c r="G683" s="51"/>
      <c r="H683" s="51"/>
      <c r="I683" s="51"/>
      <c r="J683" s="51"/>
      <c r="K683" s="51"/>
    </row>
    <row r="684">
      <c r="A684" s="51"/>
      <c r="B684" s="51"/>
      <c r="C684" s="51"/>
      <c r="D684" s="51"/>
      <c r="E684" s="51"/>
      <c r="F684" s="233"/>
      <c r="G684" s="51"/>
      <c r="H684" s="51"/>
      <c r="I684" s="51"/>
      <c r="J684" s="51"/>
      <c r="K684" s="51"/>
    </row>
    <row r="685">
      <c r="A685" s="51"/>
      <c r="B685" s="51"/>
      <c r="C685" s="51"/>
      <c r="D685" s="51"/>
      <c r="E685" s="51"/>
      <c r="F685" s="233"/>
      <c r="G685" s="51"/>
      <c r="H685" s="51"/>
      <c r="I685" s="51"/>
      <c r="J685" s="51"/>
      <c r="K685" s="51"/>
    </row>
    <row r="686">
      <c r="A686" s="51"/>
      <c r="B686" s="51"/>
      <c r="C686" s="51"/>
      <c r="D686" s="51"/>
      <c r="E686" s="51"/>
      <c r="F686" s="233"/>
      <c r="G686" s="51"/>
      <c r="H686" s="51"/>
      <c r="I686" s="51"/>
      <c r="J686" s="51"/>
      <c r="K686" s="51"/>
    </row>
    <row r="687">
      <c r="A687" s="51"/>
      <c r="B687" s="51"/>
      <c r="C687" s="51"/>
      <c r="D687" s="51"/>
      <c r="E687" s="51"/>
      <c r="F687" s="233"/>
      <c r="G687" s="51"/>
      <c r="H687" s="51"/>
      <c r="I687" s="51"/>
      <c r="J687" s="51"/>
      <c r="K687" s="51"/>
    </row>
    <row r="688">
      <c r="A688" s="51"/>
      <c r="B688" s="51"/>
      <c r="C688" s="51"/>
      <c r="D688" s="51"/>
      <c r="E688" s="51"/>
      <c r="F688" s="233"/>
      <c r="G688" s="51"/>
      <c r="H688" s="51"/>
      <c r="I688" s="51"/>
      <c r="J688" s="51"/>
      <c r="K688" s="51"/>
    </row>
    <row r="689">
      <c r="A689" s="51"/>
      <c r="B689" s="51"/>
      <c r="C689" s="51"/>
      <c r="D689" s="51"/>
      <c r="E689" s="51"/>
      <c r="F689" s="233"/>
      <c r="G689" s="51"/>
      <c r="H689" s="51"/>
      <c r="I689" s="51"/>
      <c r="J689" s="51"/>
      <c r="K689" s="51"/>
    </row>
    <row r="690">
      <c r="A690" s="51"/>
      <c r="B690" s="51"/>
      <c r="C690" s="51"/>
      <c r="D690" s="51"/>
      <c r="E690" s="51"/>
      <c r="F690" s="233"/>
      <c r="G690" s="51"/>
      <c r="H690" s="51"/>
      <c r="I690" s="51"/>
      <c r="J690" s="51"/>
      <c r="K690" s="51"/>
    </row>
    <row r="691">
      <c r="A691" s="51"/>
      <c r="B691" s="51"/>
      <c r="C691" s="51"/>
      <c r="D691" s="51"/>
      <c r="E691" s="51"/>
      <c r="F691" s="233"/>
      <c r="G691" s="51"/>
      <c r="H691" s="51"/>
      <c r="I691" s="51"/>
      <c r="J691" s="51"/>
      <c r="K691" s="51"/>
    </row>
    <row r="692">
      <c r="A692" s="51"/>
      <c r="B692" s="51"/>
      <c r="C692" s="51"/>
      <c r="D692" s="51"/>
      <c r="E692" s="51"/>
      <c r="F692" s="233"/>
      <c r="G692" s="51"/>
      <c r="H692" s="51"/>
      <c r="I692" s="51"/>
      <c r="J692" s="51"/>
      <c r="K692" s="51"/>
    </row>
    <row r="693">
      <c r="A693" s="51"/>
      <c r="B693" s="51"/>
      <c r="C693" s="51"/>
      <c r="D693" s="51"/>
      <c r="E693" s="51"/>
      <c r="F693" s="233"/>
      <c r="G693" s="51"/>
      <c r="H693" s="51"/>
      <c r="I693" s="51"/>
      <c r="J693" s="51"/>
      <c r="K693" s="51"/>
    </row>
    <row r="694">
      <c r="A694" s="51"/>
      <c r="B694" s="51"/>
      <c r="C694" s="51"/>
      <c r="D694" s="51"/>
      <c r="E694" s="51"/>
      <c r="F694" s="233"/>
      <c r="G694" s="51"/>
      <c r="H694" s="51"/>
      <c r="I694" s="51"/>
      <c r="J694" s="51"/>
      <c r="K694" s="51"/>
    </row>
    <row r="695">
      <c r="A695" s="51"/>
      <c r="B695" s="51"/>
      <c r="C695" s="51"/>
      <c r="D695" s="51"/>
      <c r="E695" s="51"/>
      <c r="F695" s="233"/>
      <c r="G695" s="51"/>
      <c r="H695" s="51"/>
      <c r="I695" s="51"/>
      <c r="J695" s="51"/>
      <c r="K695" s="51"/>
    </row>
    <row r="696">
      <c r="A696" s="51"/>
      <c r="B696" s="51"/>
      <c r="C696" s="51"/>
      <c r="D696" s="51"/>
      <c r="E696" s="51"/>
      <c r="F696" s="233"/>
      <c r="G696" s="51"/>
      <c r="H696" s="51"/>
      <c r="I696" s="51"/>
      <c r="J696" s="51"/>
      <c r="K696" s="51"/>
    </row>
    <row r="697">
      <c r="A697" s="51"/>
      <c r="B697" s="51"/>
      <c r="C697" s="51"/>
      <c r="D697" s="51"/>
      <c r="E697" s="51"/>
      <c r="F697" s="233"/>
      <c r="G697" s="51"/>
      <c r="H697" s="51"/>
      <c r="I697" s="51"/>
      <c r="J697" s="51"/>
      <c r="K697" s="51"/>
    </row>
    <row r="698">
      <c r="A698" s="51"/>
      <c r="B698" s="51"/>
      <c r="C698" s="51"/>
      <c r="D698" s="51"/>
      <c r="E698" s="51"/>
      <c r="F698" s="233"/>
      <c r="G698" s="51"/>
      <c r="H698" s="51"/>
      <c r="I698" s="51"/>
      <c r="J698" s="51"/>
      <c r="K698" s="51"/>
    </row>
    <row r="699">
      <c r="A699" s="51"/>
      <c r="B699" s="51"/>
      <c r="C699" s="51"/>
      <c r="D699" s="51"/>
      <c r="E699" s="51"/>
      <c r="F699" s="233"/>
      <c r="G699" s="51"/>
      <c r="H699" s="51"/>
      <c r="I699" s="51"/>
      <c r="J699" s="51"/>
      <c r="K699" s="51"/>
    </row>
    <row r="700">
      <c r="A700" s="51"/>
      <c r="B700" s="51"/>
      <c r="C700" s="51"/>
      <c r="D700" s="51"/>
      <c r="E700" s="51"/>
      <c r="F700" s="233"/>
      <c r="G700" s="51"/>
      <c r="H700" s="51"/>
      <c r="I700" s="51"/>
      <c r="J700" s="51"/>
      <c r="K700" s="51"/>
    </row>
    <row r="701">
      <c r="A701" s="51"/>
      <c r="B701" s="51"/>
      <c r="C701" s="51"/>
      <c r="D701" s="51"/>
      <c r="E701" s="51"/>
      <c r="F701" s="233"/>
      <c r="G701" s="51"/>
      <c r="H701" s="51"/>
      <c r="I701" s="51"/>
      <c r="J701" s="51"/>
      <c r="K701" s="51"/>
    </row>
    <row r="702">
      <c r="A702" s="51"/>
      <c r="B702" s="51"/>
      <c r="C702" s="51"/>
      <c r="D702" s="51"/>
      <c r="E702" s="51"/>
      <c r="F702" s="233"/>
      <c r="G702" s="51"/>
      <c r="H702" s="51"/>
      <c r="I702" s="51"/>
      <c r="J702" s="51"/>
      <c r="K702" s="51"/>
    </row>
    <row r="703">
      <c r="A703" s="51"/>
      <c r="B703" s="51"/>
      <c r="C703" s="51"/>
      <c r="D703" s="51"/>
      <c r="E703" s="51"/>
      <c r="F703" s="233"/>
      <c r="G703" s="51"/>
      <c r="H703" s="51"/>
      <c r="I703" s="51"/>
      <c r="J703" s="51"/>
      <c r="K703" s="51"/>
    </row>
    <row r="704">
      <c r="A704" s="51"/>
      <c r="B704" s="51"/>
      <c r="C704" s="51"/>
      <c r="D704" s="51"/>
      <c r="E704" s="51"/>
      <c r="F704" s="233"/>
      <c r="G704" s="51"/>
      <c r="H704" s="51"/>
      <c r="I704" s="51"/>
      <c r="J704" s="51"/>
      <c r="K704" s="51"/>
    </row>
    <row r="705">
      <c r="A705" s="51"/>
      <c r="B705" s="51"/>
      <c r="C705" s="51"/>
      <c r="D705" s="51"/>
      <c r="E705" s="51"/>
      <c r="F705" s="233"/>
      <c r="G705" s="51"/>
      <c r="H705" s="51"/>
      <c r="I705" s="51"/>
      <c r="J705" s="51"/>
      <c r="K705" s="51"/>
    </row>
    <row r="706">
      <c r="A706" s="51"/>
      <c r="B706" s="51"/>
      <c r="C706" s="51"/>
      <c r="D706" s="51"/>
      <c r="E706" s="51"/>
      <c r="F706" s="233"/>
      <c r="G706" s="51"/>
      <c r="H706" s="51"/>
      <c r="I706" s="51"/>
      <c r="J706" s="51"/>
      <c r="K706" s="51"/>
    </row>
    <row r="707">
      <c r="A707" s="51"/>
      <c r="B707" s="51"/>
      <c r="C707" s="51"/>
      <c r="D707" s="51"/>
      <c r="E707" s="51"/>
      <c r="F707" s="233"/>
      <c r="G707" s="51"/>
      <c r="H707" s="51"/>
      <c r="I707" s="51"/>
      <c r="J707" s="51"/>
      <c r="K707" s="51"/>
    </row>
    <row r="708">
      <c r="A708" s="51"/>
      <c r="B708" s="51"/>
      <c r="C708" s="51"/>
      <c r="D708" s="51"/>
      <c r="E708" s="51"/>
      <c r="F708" s="233"/>
      <c r="G708" s="51"/>
      <c r="H708" s="51"/>
      <c r="I708" s="51"/>
      <c r="J708" s="51"/>
      <c r="K708" s="51"/>
    </row>
    <row r="709">
      <c r="A709" s="51"/>
      <c r="B709" s="51"/>
      <c r="C709" s="51"/>
      <c r="D709" s="51"/>
      <c r="E709" s="51"/>
      <c r="F709" s="233"/>
      <c r="G709" s="51"/>
      <c r="H709" s="51"/>
      <c r="I709" s="51"/>
      <c r="J709" s="51"/>
      <c r="K709" s="51"/>
    </row>
    <row r="710">
      <c r="A710" s="51"/>
      <c r="B710" s="51"/>
      <c r="C710" s="51"/>
      <c r="D710" s="51"/>
      <c r="E710" s="51"/>
      <c r="F710" s="233"/>
      <c r="G710" s="51"/>
      <c r="H710" s="51"/>
      <c r="I710" s="51"/>
      <c r="J710" s="51"/>
      <c r="K710" s="51"/>
    </row>
    <row r="711">
      <c r="A711" s="51"/>
      <c r="B711" s="51"/>
      <c r="C711" s="51"/>
      <c r="D711" s="51"/>
      <c r="E711" s="51"/>
      <c r="F711" s="233"/>
      <c r="G711" s="51"/>
      <c r="H711" s="51"/>
      <c r="I711" s="51"/>
      <c r="J711" s="51"/>
      <c r="K711" s="51"/>
    </row>
    <row r="712">
      <c r="A712" s="51"/>
      <c r="B712" s="51"/>
      <c r="C712" s="51"/>
      <c r="D712" s="51"/>
      <c r="E712" s="51"/>
      <c r="F712" s="233"/>
      <c r="G712" s="51"/>
      <c r="H712" s="51"/>
      <c r="I712" s="51"/>
      <c r="J712" s="51"/>
      <c r="K712" s="51"/>
    </row>
    <row r="713">
      <c r="A713" s="51"/>
      <c r="B713" s="51"/>
      <c r="C713" s="51"/>
      <c r="D713" s="51"/>
      <c r="E713" s="51"/>
      <c r="F713" s="233"/>
      <c r="G713" s="51"/>
      <c r="H713" s="51"/>
      <c r="I713" s="51"/>
      <c r="J713" s="51"/>
      <c r="K713" s="51"/>
    </row>
    <row r="714">
      <c r="A714" s="51"/>
      <c r="B714" s="51"/>
      <c r="C714" s="51"/>
      <c r="D714" s="51"/>
      <c r="E714" s="51"/>
      <c r="F714" s="233"/>
      <c r="G714" s="51"/>
      <c r="H714" s="51"/>
      <c r="I714" s="51"/>
      <c r="J714" s="51"/>
      <c r="K714" s="51"/>
    </row>
    <row r="715">
      <c r="A715" s="51"/>
      <c r="B715" s="51"/>
      <c r="C715" s="51"/>
      <c r="D715" s="51"/>
      <c r="E715" s="51"/>
      <c r="F715" s="233"/>
      <c r="G715" s="51"/>
      <c r="H715" s="51"/>
      <c r="I715" s="51"/>
      <c r="J715" s="51"/>
      <c r="K715" s="51"/>
    </row>
    <row r="716">
      <c r="A716" s="51"/>
      <c r="B716" s="51"/>
      <c r="C716" s="51"/>
      <c r="D716" s="51"/>
      <c r="E716" s="51"/>
      <c r="F716" s="233"/>
      <c r="G716" s="51"/>
      <c r="H716" s="51"/>
      <c r="I716" s="51"/>
      <c r="J716" s="51"/>
      <c r="K716" s="51"/>
    </row>
    <row r="717">
      <c r="A717" s="51"/>
      <c r="B717" s="51"/>
      <c r="C717" s="51"/>
      <c r="D717" s="51"/>
      <c r="E717" s="51"/>
      <c r="F717" s="233"/>
      <c r="G717" s="51"/>
      <c r="H717" s="51"/>
      <c r="I717" s="51"/>
      <c r="J717" s="51"/>
      <c r="K717" s="51"/>
    </row>
    <row r="718">
      <c r="A718" s="51"/>
      <c r="B718" s="51"/>
      <c r="C718" s="51"/>
      <c r="D718" s="51"/>
      <c r="E718" s="51"/>
      <c r="F718" s="233"/>
      <c r="G718" s="51"/>
      <c r="H718" s="51"/>
      <c r="I718" s="51"/>
      <c r="J718" s="51"/>
      <c r="K718" s="51"/>
    </row>
    <row r="719">
      <c r="A719" s="51"/>
      <c r="B719" s="51"/>
      <c r="C719" s="51"/>
      <c r="D719" s="51"/>
      <c r="E719" s="51"/>
      <c r="F719" s="233"/>
      <c r="G719" s="51"/>
      <c r="H719" s="51"/>
      <c r="I719" s="51"/>
      <c r="J719" s="51"/>
      <c r="K719" s="51"/>
    </row>
    <row r="720">
      <c r="A720" s="51"/>
      <c r="B720" s="51"/>
      <c r="C720" s="51"/>
      <c r="D720" s="51"/>
      <c r="E720" s="51"/>
      <c r="F720" s="233"/>
      <c r="G720" s="51"/>
      <c r="H720" s="51"/>
      <c r="I720" s="51"/>
      <c r="J720" s="51"/>
      <c r="K720" s="51"/>
    </row>
    <row r="721">
      <c r="A721" s="51"/>
      <c r="B721" s="51"/>
      <c r="C721" s="51"/>
      <c r="D721" s="51"/>
      <c r="E721" s="51"/>
      <c r="F721" s="233"/>
      <c r="G721" s="51"/>
      <c r="H721" s="51"/>
      <c r="I721" s="51"/>
      <c r="J721" s="51"/>
      <c r="K721" s="51"/>
    </row>
    <row r="722">
      <c r="A722" s="51"/>
      <c r="B722" s="51"/>
      <c r="C722" s="51"/>
      <c r="D722" s="51"/>
      <c r="E722" s="51"/>
      <c r="F722" s="233"/>
      <c r="G722" s="51"/>
      <c r="H722" s="51"/>
      <c r="I722" s="51"/>
      <c r="J722" s="51"/>
      <c r="K722" s="51"/>
    </row>
    <row r="723">
      <c r="A723" s="51"/>
      <c r="B723" s="51"/>
      <c r="C723" s="51"/>
      <c r="D723" s="51"/>
      <c r="E723" s="51"/>
      <c r="F723" s="233"/>
      <c r="G723" s="51"/>
      <c r="H723" s="51"/>
      <c r="I723" s="51"/>
      <c r="J723" s="51"/>
      <c r="K723" s="51"/>
    </row>
    <row r="724">
      <c r="A724" s="51"/>
      <c r="B724" s="51"/>
      <c r="C724" s="51"/>
      <c r="D724" s="51"/>
      <c r="E724" s="51"/>
      <c r="F724" s="233"/>
      <c r="G724" s="51"/>
      <c r="H724" s="51"/>
      <c r="I724" s="51"/>
      <c r="J724" s="51"/>
      <c r="K724" s="51"/>
    </row>
    <row r="725">
      <c r="A725" s="51"/>
      <c r="B725" s="51"/>
      <c r="C725" s="51"/>
      <c r="D725" s="51"/>
      <c r="E725" s="51"/>
      <c r="F725" s="233"/>
      <c r="G725" s="51"/>
      <c r="H725" s="51"/>
      <c r="I725" s="51"/>
      <c r="J725" s="51"/>
      <c r="K725" s="51"/>
    </row>
    <row r="726">
      <c r="A726" s="51"/>
      <c r="B726" s="51"/>
      <c r="C726" s="51"/>
      <c r="D726" s="51"/>
      <c r="E726" s="51"/>
      <c r="F726" s="233"/>
      <c r="G726" s="51"/>
      <c r="H726" s="51"/>
      <c r="I726" s="51"/>
      <c r="J726" s="51"/>
      <c r="K726" s="51"/>
    </row>
    <row r="727">
      <c r="A727" s="51"/>
      <c r="B727" s="51"/>
      <c r="C727" s="51"/>
      <c r="D727" s="51"/>
      <c r="E727" s="51"/>
      <c r="F727" s="233"/>
      <c r="G727" s="51"/>
      <c r="H727" s="51"/>
      <c r="I727" s="51"/>
      <c r="J727" s="51"/>
      <c r="K727" s="51"/>
    </row>
    <row r="728">
      <c r="A728" s="51"/>
      <c r="B728" s="51"/>
      <c r="C728" s="51"/>
      <c r="D728" s="51"/>
      <c r="E728" s="51"/>
      <c r="F728" s="233"/>
      <c r="G728" s="51"/>
      <c r="H728" s="51"/>
      <c r="I728" s="51"/>
      <c r="J728" s="51"/>
      <c r="K728" s="51"/>
    </row>
    <row r="729">
      <c r="A729" s="51"/>
      <c r="B729" s="51"/>
      <c r="C729" s="51"/>
      <c r="D729" s="51"/>
      <c r="E729" s="51"/>
      <c r="F729" s="233"/>
      <c r="G729" s="51"/>
      <c r="H729" s="51"/>
      <c r="I729" s="51"/>
      <c r="J729" s="51"/>
      <c r="K729" s="51"/>
    </row>
    <row r="730">
      <c r="A730" s="51"/>
      <c r="B730" s="51"/>
      <c r="C730" s="51"/>
      <c r="D730" s="51"/>
      <c r="E730" s="51"/>
      <c r="F730" s="233"/>
      <c r="G730" s="51"/>
      <c r="H730" s="51"/>
      <c r="I730" s="51"/>
      <c r="J730" s="51"/>
      <c r="K730" s="51"/>
    </row>
    <row r="731">
      <c r="A731" s="51"/>
      <c r="B731" s="51"/>
      <c r="C731" s="51"/>
      <c r="D731" s="51"/>
      <c r="E731" s="51"/>
      <c r="F731" s="233"/>
      <c r="G731" s="51"/>
      <c r="H731" s="51"/>
      <c r="I731" s="51"/>
      <c r="J731" s="51"/>
      <c r="K731" s="51"/>
    </row>
    <row r="732">
      <c r="A732" s="51"/>
      <c r="B732" s="51"/>
      <c r="C732" s="51"/>
      <c r="D732" s="51"/>
      <c r="E732" s="51"/>
      <c r="F732" s="233"/>
      <c r="G732" s="51"/>
      <c r="H732" s="51"/>
      <c r="I732" s="51"/>
      <c r="J732" s="51"/>
      <c r="K732" s="51"/>
    </row>
    <row r="733">
      <c r="A733" s="51"/>
      <c r="B733" s="51"/>
      <c r="C733" s="51"/>
      <c r="D733" s="51"/>
      <c r="E733" s="51"/>
      <c r="F733" s="233"/>
      <c r="G733" s="51"/>
      <c r="H733" s="51"/>
      <c r="I733" s="51"/>
      <c r="J733" s="51"/>
      <c r="K733" s="51"/>
    </row>
    <row r="734">
      <c r="A734" s="51"/>
      <c r="B734" s="51"/>
      <c r="C734" s="51"/>
      <c r="D734" s="51"/>
      <c r="E734" s="51"/>
      <c r="F734" s="233"/>
      <c r="G734" s="51"/>
      <c r="H734" s="51"/>
      <c r="I734" s="51"/>
      <c r="J734" s="51"/>
      <c r="K734" s="51"/>
    </row>
    <row r="735">
      <c r="A735" s="51"/>
      <c r="B735" s="51"/>
      <c r="C735" s="51"/>
      <c r="D735" s="51"/>
      <c r="E735" s="51"/>
      <c r="F735" s="233"/>
      <c r="G735" s="51"/>
      <c r="H735" s="51"/>
      <c r="I735" s="51"/>
      <c r="J735" s="51"/>
      <c r="K735" s="51"/>
    </row>
    <row r="736">
      <c r="A736" s="51"/>
      <c r="B736" s="51"/>
      <c r="C736" s="51"/>
      <c r="D736" s="51"/>
      <c r="E736" s="51"/>
      <c r="F736" s="233"/>
      <c r="G736" s="51"/>
      <c r="H736" s="51"/>
      <c r="I736" s="51"/>
      <c r="J736" s="51"/>
      <c r="K736" s="51"/>
    </row>
    <row r="737">
      <c r="A737" s="51"/>
      <c r="B737" s="51"/>
      <c r="C737" s="51"/>
      <c r="D737" s="51"/>
      <c r="E737" s="51"/>
      <c r="F737" s="233"/>
      <c r="G737" s="51"/>
      <c r="H737" s="51"/>
      <c r="I737" s="51"/>
      <c r="J737" s="51"/>
      <c r="K737" s="51"/>
    </row>
    <row r="738">
      <c r="A738" s="51"/>
      <c r="B738" s="51"/>
      <c r="C738" s="51"/>
      <c r="D738" s="51"/>
      <c r="E738" s="51"/>
      <c r="F738" s="233"/>
      <c r="G738" s="51"/>
      <c r="H738" s="51"/>
      <c r="I738" s="51"/>
      <c r="J738" s="51"/>
      <c r="K738" s="51"/>
    </row>
    <row r="739">
      <c r="A739" s="51"/>
      <c r="B739" s="51"/>
      <c r="C739" s="51"/>
      <c r="D739" s="51"/>
      <c r="E739" s="51"/>
      <c r="F739" s="233"/>
      <c r="G739" s="51"/>
      <c r="H739" s="51"/>
      <c r="I739" s="51"/>
      <c r="J739" s="51"/>
      <c r="K739" s="51"/>
    </row>
    <row r="740">
      <c r="A740" s="51"/>
      <c r="B740" s="51"/>
      <c r="C740" s="51"/>
      <c r="D740" s="51"/>
      <c r="E740" s="51"/>
      <c r="F740" s="233"/>
      <c r="G740" s="51"/>
      <c r="H740" s="51"/>
      <c r="I740" s="51"/>
      <c r="J740" s="51"/>
      <c r="K740" s="51"/>
    </row>
    <row r="741">
      <c r="A741" s="51"/>
      <c r="B741" s="51"/>
      <c r="C741" s="51"/>
      <c r="D741" s="51"/>
      <c r="E741" s="51"/>
      <c r="F741" s="233"/>
      <c r="G741" s="51"/>
      <c r="H741" s="51"/>
      <c r="I741" s="51"/>
      <c r="J741" s="51"/>
      <c r="K741" s="51"/>
    </row>
    <row r="742">
      <c r="A742" s="51"/>
      <c r="B742" s="51"/>
      <c r="C742" s="51"/>
      <c r="D742" s="51"/>
      <c r="E742" s="51"/>
      <c r="F742" s="233"/>
      <c r="G742" s="51"/>
      <c r="H742" s="51"/>
      <c r="I742" s="51"/>
      <c r="J742" s="51"/>
      <c r="K742" s="51"/>
    </row>
    <row r="743">
      <c r="A743" s="51"/>
      <c r="B743" s="51"/>
      <c r="C743" s="51"/>
      <c r="D743" s="51"/>
      <c r="E743" s="51"/>
      <c r="F743" s="233"/>
      <c r="G743" s="51"/>
      <c r="H743" s="51"/>
      <c r="I743" s="51"/>
      <c r="J743" s="51"/>
      <c r="K743" s="51"/>
    </row>
    <row r="744">
      <c r="A744" s="51"/>
      <c r="B744" s="51"/>
      <c r="C744" s="51"/>
      <c r="D744" s="51"/>
      <c r="E744" s="51"/>
      <c r="F744" s="233"/>
      <c r="G744" s="51"/>
      <c r="H744" s="51"/>
      <c r="I744" s="51"/>
      <c r="J744" s="51"/>
      <c r="K744" s="51"/>
    </row>
    <row r="745">
      <c r="A745" s="51"/>
      <c r="B745" s="51"/>
      <c r="C745" s="51"/>
      <c r="D745" s="51"/>
      <c r="E745" s="51"/>
      <c r="F745" s="233"/>
      <c r="G745" s="51"/>
      <c r="H745" s="51"/>
      <c r="I745" s="51"/>
      <c r="J745" s="51"/>
      <c r="K745" s="51"/>
    </row>
    <row r="746">
      <c r="A746" s="51"/>
      <c r="B746" s="51"/>
      <c r="C746" s="51"/>
      <c r="D746" s="51"/>
      <c r="E746" s="51"/>
      <c r="F746" s="233"/>
      <c r="G746" s="51"/>
      <c r="H746" s="51"/>
      <c r="I746" s="51"/>
      <c r="J746" s="51"/>
      <c r="K746" s="51"/>
    </row>
    <row r="747">
      <c r="A747" s="51"/>
      <c r="B747" s="51"/>
      <c r="C747" s="51"/>
      <c r="D747" s="51"/>
      <c r="E747" s="51"/>
      <c r="F747" s="233"/>
      <c r="G747" s="51"/>
      <c r="H747" s="51"/>
      <c r="I747" s="51"/>
      <c r="J747" s="51"/>
      <c r="K747" s="51"/>
    </row>
    <row r="748">
      <c r="A748" s="51"/>
      <c r="B748" s="51"/>
      <c r="C748" s="51"/>
      <c r="D748" s="51"/>
      <c r="E748" s="51"/>
      <c r="F748" s="233"/>
      <c r="G748" s="51"/>
      <c r="H748" s="51"/>
      <c r="I748" s="51"/>
      <c r="J748" s="51"/>
      <c r="K748" s="51"/>
    </row>
    <row r="749">
      <c r="A749" s="51"/>
      <c r="B749" s="51"/>
      <c r="C749" s="51"/>
      <c r="D749" s="51"/>
      <c r="E749" s="51"/>
      <c r="F749" s="233"/>
      <c r="G749" s="51"/>
      <c r="H749" s="51"/>
      <c r="I749" s="51"/>
      <c r="J749" s="51"/>
      <c r="K749" s="51"/>
    </row>
    <row r="750">
      <c r="A750" s="51"/>
      <c r="B750" s="51"/>
      <c r="C750" s="51"/>
      <c r="D750" s="51"/>
      <c r="E750" s="51"/>
      <c r="F750" s="233"/>
      <c r="G750" s="51"/>
      <c r="H750" s="51"/>
      <c r="I750" s="51"/>
      <c r="J750" s="51"/>
      <c r="K750" s="51"/>
    </row>
    <row r="751">
      <c r="A751" s="51"/>
      <c r="B751" s="51"/>
      <c r="C751" s="51"/>
      <c r="D751" s="51"/>
      <c r="E751" s="51"/>
      <c r="F751" s="233"/>
      <c r="G751" s="51"/>
      <c r="H751" s="51"/>
      <c r="I751" s="51"/>
      <c r="J751" s="51"/>
      <c r="K751" s="51"/>
    </row>
    <row r="752">
      <c r="A752" s="51"/>
      <c r="B752" s="51"/>
      <c r="C752" s="51"/>
      <c r="D752" s="51"/>
      <c r="E752" s="51"/>
      <c r="F752" s="233"/>
      <c r="G752" s="51"/>
      <c r="H752" s="51"/>
      <c r="I752" s="51"/>
      <c r="J752" s="51"/>
      <c r="K752" s="51"/>
    </row>
    <row r="753">
      <c r="A753" s="51"/>
      <c r="B753" s="51"/>
      <c r="C753" s="51"/>
      <c r="D753" s="51"/>
      <c r="E753" s="51"/>
      <c r="F753" s="233"/>
      <c r="G753" s="51"/>
      <c r="H753" s="51"/>
      <c r="I753" s="51"/>
      <c r="J753" s="51"/>
      <c r="K753" s="51"/>
    </row>
    <row r="754">
      <c r="A754" s="51"/>
      <c r="B754" s="51"/>
      <c r="C754" s="51"/>
      <c r="D754" s="51"/>
      <c r="E754" s="51"/>
      <c r="F754" s="233"/>
      <c r="G754" s="51"/>
      <c r="H754" s="51"/>
      <c r="I754" s="51"/>
      <c r="J754" s="51"/>
      <c r="K754" s="51"/>
    </row>
    <row r="755">
      <c r="A755" s="51"/>
      <c r="B755" s="51"/>
      <c r="C755" s="51"/>
      <c r="D755" s="51"/>
      <c r="E755" s="51"/>
      <c r="F755" s="233"/>
      <c r="G755" s="51"/>
      <c r="H755" s="51"/>
      <c r="I755" s="51"/>
      <c r="J755" s="51"/>
      <c r="K755" s="51"/>
    </row>
    <row r="756">
      <c r="A756" s="51"/>
      <c r="B756" s="51"/>
      <c r="C756" s="51"/>
      <c r="D756" s="51"/>
      <c r="E756" s="51"/>
      <c r="F756" s="233"/>
      <c r="G756" s="51"/>
      <c r="H756" s="51"/>
      <c r="I756" s="51"/>
      <c r="J756" s="51"/>
      <c r="K756" s="51"/>
    </row>
    <row r="757">
      <c r="A757" s="51"/>
      <c r="B757" s="51"/>
      <c r="C757" s="51"/>
      <c r="D757" s="51"/>
      <c r="E757" s="51"/>
      <c r="F757" s="233"/>
      <c r="G757" s="51"/>
      <c r="H757" s="51"/>
      <c r="I757" s="51"/>
      <c r="J757" s="51"/>
      <c r="K757" s="51"/>
    </row>
    <row r="758">
      <c r="A758" s="51"/>
      <c r="B758" s="51"/>
      <c r="C758" s="51"/>
      <c r="D758" s="51"/>
      <c r="E758" s="51"/>
      <c r="F758" s="233"/>
      <c r="G758" s="51"/>
      <c r="H758" s="51"/>
      <c r="I758" s="51"/>
      <c r="J758" s="51"/>
      <c r="K758" s="51"/>
    </row>
    <row r="759">
      <c r="A759" s="51"/>
      <c r="B759" s="51"/>
      <c r="C759" s="51"/>
      <c r="D759" s="51"/>
      <c r="E759" s="51"/>
      <c r="F759" s="233"/>
      <c r="G759" s="51"/>
      <c r="H759" s="51"/>
      <c r="I759" s="51"/>
      <c r="J759" s="51"/>
      <c r="K759" s="51"/>
    </row>
    <row r="760">
      <c r="A760" s="51"/>
      <c r="B760" s="51"/>
      <c r="C760" s="51"/>
      <c r="D760" s="51"/>
      <c r="E760" s="51"/>
      <c r="F760" s="233"/>
      <c r="G760" s="51"/>
      <c r="H760" s="51"/>
      <c r="I760" s="51"/>
      <c r="J760" s="51"/>
      <c r="K760" s="51"/>
    </row>
    <row r="761">
      <c r="A761" s="51"/>
      <c r="B761" s="51"/>
      <c r="C761" s="51"/>
      <c r="D761" s="51"/>
      <c r="E761" s="51"/>
      <c r="F761" s="233"/>
      <c r="G761" s="51"/>
      <c r="H761" s="51"/>
      <c r="I761" s="51"/>
      <c r="J761" s="51"/>
      <c r="K761" s="51"/>
    </row>
    <row r="762">
      <c r="A762" s="51"/>
      <c r="B762" s="51"/>
      <c r="C762" s="51"/>
      <c r="D762" s="51"/>
      <c r="E762" s="51"/>
      <c r="F762" s="233"/>
      <c r="G762" s="51"/>
      <c r="H762" s="51"/>
      <c r="I762" s="51"/>
      <c r="J762" s="51"/>
      <c r="K762" s="51"/>
    </row>
    <row r="763">
      <c r="A763" s="51"/>
      <c r="B763" s="51"/>
      <c r="C763" s="51"/>
      <c r="D763" s="51"/>
      <c r="E763" s="51"/>
      <c r="F763" s="233"/>
      <c r="G763" s="51"/>
      <c r="H763" s="51"/>
      <c r="I763" s="51"/>
      <c r="J763" s="51"/>
      <c r="K763" s="51"/>
    </row>
    <row r="764">
      <c r="A764" s="51"/>
      <c r="B764" s="51"/>
      <c r="C764" s="51"/>
      <c r="D764" s="51"/>
      <c r="E764" s="51"/>
      <c r="F764" s="233"/>
      <c r="G764" s="51"/>
      <c r="H764" s="51"/>
      <c r="I764" s="51"/>
      <c r="J764" s="51"/>
      <c r="K764" s="51"/>
    </row>
    <row r="765">
      <c r="A765" s="51"/>
      <c r="B765" s="51"/>
      <c r="C765" s="51"/>
      <c r="D765" s="51"/>
      <c r="E765" s="51"/>
      <c r="F765" s="233"/>
      <c r="G765" s="51"/>
      <c r="H765" s="51"/>
      <c r="I765" s="51"/>
      <c r="J765" s="51"/>
      <c r="K765" s="51"/>
    </row>
    <row r="766">
      <c r="A766" s="51"/>
      <c r="B766" s="51"/>
      <c r="C766" s="51"/>
      <c r="D766" s="51"/>
      <c r="E766" s="51"/>
      <c r="F766" s="233"/>
      <c r="G766" s="51"/>
      <c r="H766" s="51"/>
      <c r="I766" s="51"/>
      <c r="J766" s="51"/>
      <c r="K766" s="51"/>
    </row>
    <row r="767">
      <c r="A767" s="51"/>
      <c r="B767" s="51"/>
      <c r="C767" s="51"/>
      <c r="D767" s="51"/>
      <c r="E767" s="51"/>
      <c r="F767" s="233"/>
      <c r="G767" s="51"/>
      <c r="H767" s="51"/>
      <c r="I767" s="51"/>
      <c r="J767" s="51"/>
      <c r="K767" s="51"/>
    </row>
    <row r="768">
      <c r="A768" s="51"/>
      <c r="B768" s="51"/>
      <c r="C768" s="51"/>
      <c r="D768" s="51"/>
      <c r="E768" s="51"/>
      <c r="F768" s="233"/>
      <c r="G768" s="51"/>
      <c r="H768" s="51"/>
      <c r="I768" s="51"/>
      <c r="J768" s="51"/>
      <c r="K768" s="51"/>
    </row>
    <row r="769">
      <c r="A769" s="51"/>
      <c r="B769" s="51"/>
      <c r="C769" s="51"/>
      <c r="D769" s="51"/>
      <c r="E769" s="51"/>
      <c r="F769" s="233"/>
      <c r="G769" s="51"/>
      <c r="H769" s="51"/>
      <c r="I769" s="51"/>
      <c r="J769" s="51"/>
      <c r="K769" s="51"/>
    </row>
    <row r="770">
      <c r="A770" s="51"/>
      <c r="B770" s="51"/>
      <c r="C770" s="51"/>
      <c r="D770" s="51"/>
      <c r="E770" s="51"/>
      <c r="F770" s="233"/>
      <c r="G770" s="51"/>
      <c r="H770" s="51"/>
      <c r="I770" s="51"/>
      <c r="J770" s="51"/>
      <c r="K770" s="51"/>
    </row>
    <row r="771">
      <c r="A771" s="51"/>
      <c r="B771" s="51"/>
      <c r="C771" s="51"/>
      <c r="D771" s="51"/>
      <c r="E771" s="51"/>
      <c r="F771" s="233"/>
      <c r="G771" s="51"/>
      <c r="H771" s="51"/>
      <c r="I771" s="51"/>
      <c r="J771" s="51"/>
      <c r="K771" s="51"/>
    </row>
    <row r="772">
      <c r="A772" s="51"/>
      <c r="B772" s="51"/>
      <c r="C772" s="51"/>
      <c r="D772" s="51"/>
      <c r="E772" s="51"/>
      <c r="F772" s="233"/>
      <c r="G772" s="51"/>
      <c r="H772" s="51"/>
      <c r="I772" s="51"/>
      <c r="J772" s="51"/>
      <c r="K772" s="51"/>
    </row>
    <row r="773">
      <c r="A773" s="51"/>
      <c r="B773" s="51"/>
      <c r="C773" s="51"/>
      <c r="D773" s="51"/>
      <c r="E773" s="51"/>
      <c r="F773" s="233"/>
      <c r="G773" s="51"/>
      <c r="H773" s="51"/>
      <c r="I773" s="51"/>
      <c r="J773" s="51"/>
      <c r="K773" s="51"/>
    </row>
    <row r="774">
      <c r="A774" s="51"/>
      <c r="B774" s="51"/>
      <c r="C774" s="51"/>
      <c r="D774" s="51"/>
      <c r="E774" s="51"/>
      <c r="F774" s="233"/>
      <c r="G774" s="51"/>
      <c r="H774" s="51"/>
      <c r="I774" s="51"/>
      <c r="J774" s="51"/>
      <c r="K774" s="51"/>
    </row>
    <row r="775">
      <c r="A775" s="51"/>
      <c r="B775" s="51"/>
      <c r="C775" s="51"/>
      <c r="D775" s="51"/>
      <c r="E775" s="51"/>
      <c r="F775" s="233"/>
      <c r="G775" s="51"/>
      <c r="H775" s="51"/>
      <c r="I775" s="51"/>
      <c r="J775" s="51"/>
      <c r="K775" s="51"/>
    </row>
    <row r="776">
      <c r="A776" s="51"/>
      <c r="B776" s="51"/>
      <c r="C776" s="51"/>
      <c r="D776" s="51"/>
      <c r="E776" s="51"/>
      <c r="F776" s="233"/>
      <c r="G776" s="51"/>
      <c r="H776" s="51"/>
      <c r="I776" s="51"/>
      <c r="J776" s="51"/>
      <c r="K776" s="51"/>
    </row>
    <row r="777">
      <c r="A777" s="51"/>
      <c r="B777" s="51"/>
      <c r="C777" s="51"/>
      <c r="D777" s="51"/>
      <c r="E777" s="51"/>
      <c r="F777" s="233"/>
      <c r="G777" s="51"/>
      <c r="H777" s="51"/>
      <c r="I777" s="51"/>
      <c r="J777" s="51"/>
      <c r="K777" s="51"/>
    </row>
    <row r="778">
      <c r="A778" s="51"/>
      <c r="B778" s="51"/>
      <c r="C778" s="51"/>
      <c r="D778" s="51"/>
      <c r="E778" s="51"/>
      <c r="F778" s="233"/>
      <c r="G778" s="51"/>
      <c r="H778" s="51"/>
      <c r="I778" s="51"/>
      <c r="J778" s="51"/>
      <c r="K778" s="51"/>
    </row>
    <row r="779">
      <c r="A779" s="51"/>
      <c r="B779" s="51"/>
      <c r="C779" s="51"/>
      <c r="D779" s="51"/>
      <c r="E779" s="51"/>
      <c r="F779" s="233"/>
      <c r="G779" s="51"/>
      <c r="H779" s="51"/>
      <c r="I779" s="51"/>
      <c r="J779" s="51"/>
      <c r="K779" s="51"/>
    </row>
    <row r="780">
      <c r="A780" s="51"/>
      <c r="B780" s="51"/>
      <c r="C780" s="51"/>
      <c r="D780" s="51"/>
      <c r="E780" s="51"/>
      <c r="F780" s="233"/>
      <c r="G780" s="51"/>
      <c r="H780" s="51"/>
      <c r="I780" s="51"/>
      <c r="J780" s="51"/>
      <c r="K780" s="51"/>
    </row>
    <row r="781">
      <c r="A781" s="51"/>
      <c r="B781" s="51"/>
      <c r="C781" s="51"/>
      <c r="D781" s="51"/>
      <c r="E781" s="51"/>
      <c r="F781" s="233"/>
      <c r="G781" s="51"/>
      <c r="H781" s="51"/>
      <c r="I781" s="51"/>
      <c r="J781" s="51"/>
      <c r="K781" s="51"/>
    </row>
    <row r="782">
      <c r="A782" s="51"/>
      <c r="B782" s="51"/>
      <c r="C782" s="51"/>
      <c r="D782" s="51"/>
      <c r="E782" s="51"/>
      <c r="F782" s="233"/>
      <c r="G782" s="51"/>
      <c r="H782" s="51"/>
      <c r="I782" s="51"/>
      <c r="J782" s="51"/>
      <c r="K782" s="51"/>
    </row>
    <row r="783">
      <c r="A783" s="51"/>
      <c r="B783" s="51"/>
      <c r="C783" s="51"/>
      <c r="D783" s="51"/>
      <c r="E783" s="51"/>
      <c r="F783" s="233"/>
      <c r="G783" s="51"/>
      <c r="H783" s="51"/>
      <c r="I783" s="51"/>
      <c r="J783" s="51"/>
      <c r="K783" s="51"/>
    </row>
    <row r="784">
      <c r="A784" s="51"/>
      <c r="B784" s="51"/>
      <c r="C784" s="51"/>
      <c r="D784" s="51"/>
      <c r="E784" s="51"/>
      <c r="F784" s="233"/>
      <c r="G784" s="51"/>
      <c r="H784" s="51"/>
      <c r="I784" s="51"/>
      <c r="J784" s="51"/>
      <c r="K784" s="51"/>
    </row>
    <row r="785">
      <c r="A785" s="51"/>
      <c r="B785" s="51"/>
      <c r="C785" s="51"/>
      <c r="D785" s="51"/>
      <c r="E785" s="51"/>
      <c r="F785" s="233"/>
      <c r="G785" s="51"/>
      <c r="H785" s="51"/>
      <c r="I785" s="51"/>
      <c r="J785" s="51"/>
      <c r="K785" s="51"/>
    </row>
    <row r="786">
      <c r="A786" s="51"/>
      <c r="B786" s="51"/>
      <c r="C786" s="51"/>
      <c r="D786" s="51"/>
      <c r="E786" s="51"/>
      <c r="F786" s="233"/>
      <c r="G786" s="51"/>
      <c r="H786" s="51"/>
      <c r="I786" s="51"/>
      <c r="J786" s="51"/>
      <c r="K786" s="51"/>
    </row>
    <row r="787">
      <c r="A787" s="51"/>
      <c r="B787" s="51"/>
      <c r="C787" s="51"/>
      <c r="D787" s="51"/>
      <c r="E787" s="51"/>
      <c r="F787" s="233"/>
      <c r="G787" s="51"/>
      <c r="H787" s="51"/>
      <c r="I787" s="51"/>
      <c r="J787" s="51"/>
      <c r="K787" s="51"/>
    </row>
    <row r="788">
      <c r="A788" s="51"/>
      <c r="B788" s="51"/>
      <c r="C788" s="51"/>
      <c r="D788" s="51"/>
      <c r="E788" s="51"/>
      <c r="F788" s="233"/>
      <c r="G788" s="51"/>
      <c r="H788" s="51"/>
      <c r="I788" s="51"/>
      <c r="J788" s="51"/>
      <c r="K788" s="51"/>
    </row>
    <row r="789">
      <c r="A789" s="51"/>
      <c r="B789" s="51"/>
      <c r="C789" s="51"/>
      <c r="D789" s="51"/>
      <c r="E789" s="51"/>
      <c r="F789" s="233"/>
      <c r="G789" s="51"/>
      <c r="H789" s="51"/>
      <c r="I789" s="51"/>
      <c r="J789" s="51"/>
      <c r="K789" s="51"/>
    </row>
    <row r="790">
      <c r="A790" s="51"/>
      <c r="B790" s="51"/>
      <c r="C790" s="51"/>
      <c r="D790" s="51"/>
      <c r="E790" s="51"/>
      <c r="F790" s="233"/>
      <c r="G790" s="51"/>
      <c r="H790" s="51"/>
      <c r="I790" s="51"/>
      <c r="J790" s="51"/>
      <c r="K790" s="51"/>
    </row>
    <row r="791">
      <c r="A791" s="51"/>
      <c r="B791" s="51"/>
      <c r="C791" s="51"/>
      <c r="D791" s="51"/>
      <c r="E791" s="51"/>
      <c r="F791" s="233"/>
      <c r="G791" s="51"/>
      <c r="H791" s="51"/>
      <c r="I791" s="51"/>
      <c r="J791" s="51"/>
      <c r="K791" s="51"/>
    </row>
    <row r="792">
      <c r="A792" s="51"/>
      <c r="B792" s="51"/>
      <c r="C792" s="51"/>
      <c r="D792" s="51"/>
      <c r="E792" s="51"/>
      <c r="F792" s="233"/>
      <c r="G792" s="51"/>
      <c r="H792" s="51"/>
      <c r="I792" s="51"/>
      <c r="J792" s="51"/>
      <c r="K792" s="51"/>
    </row>
    <row r="793">
      <c r="A793" s="51"/>
      <c r="B793" s="51"/>
      <c r="C793" s="51"/>
      <c r="D793" s="51"/>
      <c r="E793" s="51"/>
      <c r="F793" s="233"/>
      <c r="G793" s="51"/>
      <c r="H793" s="51"/>
      <c r="I793" s="51"/>
      <c r="J793" s="51"/>
      <c r="K793" s="51"/>
    </row>
    <row r="794">
      <c r="A794" s="51"/>
      <c r="B794" s="51"/>
      <c r="C794" s="51"/>
      <c r="D794" s="51"/>
      <c r="E794" s="51"/>
      <c r="F794" s="233"/>
      <c r="G794" s="51"/>
      <c r="H794" s="51"/>
      <c r="I794" s="51"/>
      <c r="J794" s="51"/>
      <c r="K794" s="51"/>
    </row>
    <row r="795">
      <c r="A795" s="51"/>
      <c r="B795" s="51"/>
      <c r="C795" s="51"/>
      <c r="D795" s="51"/>
      <c r="E795" s="51"/>
      <c r="F795" s="233"/>
      <c r="G795" s="51"/>
      <c r="H795" s="51"/>
      <c r="I795" s="51"/>
      <c r="J795" s="51"/>
      <c r="K795" s="51"/>
    </row>
    <row r="796">
      <c r="A796" s="51"/>
      <c r="B796" s="51"/>
      <c r="C796" s="51"/>
      <c r="D796" s="51"/>
      <c r="E796" s="51"/>
      <c r="F796" s="233"/>
      <c r="G796" s="51"/>
      <c r="H796" s="51"/>
      <c r="I796" s="51"/>
      <c r="J796" s="51"/>
      <c r="K796" s="51"/>
    </row>
    <row r="797">
      <c r="A797" s="51"/>
      <c r="B797" s="51"/>
      <c r="C797" s="51"/>
      <c r="D797" s="51"/>
      <c r="E797" s="51"/>
      <c r="F797" s="233"/>
      <c r="G797" s="51"/>
      <c r="H797" s="51"/>
      <c r="I797" s="51"/>
      <c r="J797" s="51"/>
      <c r="K797" s="51"/>
    </row>
    <row r="798">
      <c r="A798" s="51"/>
      <c r="B798" s="51"/>
      <c r="C798" s="51"/>
      <c r="D798" s="51"/>
      <c r="E798" s="51"/>
      <c r="F798" s="233"/>
      <c r="G798" s="51"/>
      <c r="H798" s="51"/>
      <c r="I798" s="51"/>
      <c r="J798" s="51"/>
      <c r="K798" s="51"/>
    </row>
    <row r="799">
      <c r="A799" s="51"/>
      <c r="B799" s="51"/>
      <c r="C799" s="51"/>
      <c r="D799" s="51"/>
      <c r="E799" s="51"/>
      <c r="F799" s="233"/>
      <c r="G799" s="51"/>
      <c r="H799" s="51"/>
      <c r="I799" s="51"/>
      <c r="J799" s="51"/>
      <c r="K799" s="51"/>
    </row>
    <row r="800">
      <c r="A800" s="51"/>
      <c r="B800" s="51"/>
      <c r="C800" s="51"/>
      <c r="D800" s="51"/>
      <c r="E800" s="51"/>
      <c r="F800" s="233"/>
      <c r="G800" s="51"/>
      <c r="H800" s="51"/>
      <c r="I800" s="51"/>
      <c r="J800" s="51"/>
      <c r="K800" s="51"/>
    </row>
    <row r="801">
      <c r="A801" s="51"/>
      <c r="B801" s="51"/>
      <c r="C801" s="51"/>
      <c r="D801" s="51"/>
      <c r="E801" s="51"/>
      <c r="F801" s="233"/>
      <c r="G801" s="51"/>
      <c r="H801" s="51"/>
      <c r="I801" s="51"/>
      <c r="J801" s="51"/>
      <c r="K801" s="51"/>
    </row>
    <row r="802">
      <c r="A802" s="51"/>
      <c r="B802" s="51"/>
      <c r="C802" s="51"/>
      <c r="D802" s="51"/>
      <c r="E802" s="51"/>
      <c r="F802" s="233"/>
      <c r="G802" s="51"/>
      <c r="H802" s="51"/>
      <c r="I802" s="51"/>
      <c r="J802" s="51"/>
      <c r="K802" s="51"/>
    </row>
    <row r="803">
      <c r="A803" s="51"/>
      <c r="B803" s="51"/>
      <c r="C803" s="51"/>
      <c r="D803" s="51"/>
      <c r="E803" s="51"/>
      <c r="F803" s="233"/>
      <c r="G803" s="51"/>
      <c r="H803" s="51"/>
      <c r="I803" s="51"/>
      <c r="J803" s="51"/>
      <c r="K803" s="51"/>
    </row>
    <row r="804">
      <c r="A804" s="51"/>
      <c r="B804" s="51"/>
      <c r="C804" s="51"/>
      <c r="D804" s="51"/>
      <c r="E804" s="51"/>
      <c r="F804" s="233"/>
      <c r="G804" s="51"/>
      <c r="H804" s="51"/>
      <c r="I804" s="51"/>
      <c r="J804" s="51"/>
      <c r="K804" s="51"/>
    </row>
    <row r="805">
      <c r="A805" s="51"/>
      <c r="B805" s="51"/>
      <c r="C805" s="51"/>
      <c r="D805" s="51"/>
      <c r="E805" s="51"/>
      <c r="F805" s="233"/>
      <c r="G805" s="51"/>
      <c r="H805" s="51"/>
      <c r="I805" s="51"/>
      <c r="J805" s="51"/>
      <c r="K805" s="51"/>
    </row>
    <row r="806">
      <c r="A806" s="51"/>
      <c r="B806" s="51"/>
      <c r="C806" s="51"/>
      <c r="D806" s="51"/>
      <c r="E806" s="51"/>
      <c r="F806" s="233"/>
      <c r="G806" s="51"/>
      <c r="H806" s="51"/>
      <c r="I806" s="51"/>
      <c r="J806" s="51"/>
      <c r="K806" s="51"/>
    </row>
    <row r="807">
      <c r="A807" s="51"/>
      <c r="B807" s="51"/>
      <c r="C807" s="51"/>
      <c r="D807" s="51"/>
      <c r="E807" s="51"/>
      <c r="F807" s="233"/>
      <c r="G807" s="51"/>
      <c r="H807" s="51"/>
      <c r="I807" s="51"/>
      <c r="J807" s="51"/>
      <c r="K807" s="51"/>
    </row>
    <row r="808">
      <c r="A808" s="51"/>
      <c r="B808" s="51"/>
      <c r="C808" s="51"/>
      <c r="D808" s="51"/>
      <c r="E808" s="51"/>
      <c r="F808" s="233"/>
      <c r="G808" s="51"/>
      <c r="H808" s="51"/>
      <c r="I808" s="51"/>
      <c r="J808" s="51"/>
      <c r="K808" s="51"/>
    </row>
    <row r="809">
      <c r="A809" s="51"/>
      <c r="B809" s="51"/>
      <c r="C809" s="51"/>
      <c r="D809" s="51"/>
      <c r="E809" s="51"/>
      <c r="F809" s="233"/>
      <c r="G809" s="51"/>
      <c r="H809" s="51"/>
      <c r="I809" s="51"/>
      <c r="J809" s="51"/>
      <c r="K809" s="51"/>
    </row>
    <row r="810">
      <c r="A810" s="51"/>
      <c r="B810" s="51"/>
      <c r="C810" s="51"/>
      <c r="D810" s="51"/>
      <c r="E810" s="51"/>
      <c r="F810" s="233"/>
      <c r="G810" s="51"/>
      <c r="H810" s="51"/>
      <c r="I810" s="51"/>
      <c r="J810" s="51"/>
      <c r="K810" s="51"/>
    </row>
    <row r="811">
      <c r="A811" s="51"/>
      <c r="B811" s="51"/>
      <c r="C811" s="51"/>
      <c r="D811" s="51"/>
      <c r="E811" s="51"/>
      <c r="F811" s="233"/>
      <c r="G811" s="51"/>
      <c r="H811" s="51"/>
      <c r="I811" s="51"/>
      <c r="J811" s="51"/>
      <c r="K811" s="51"/>
    </row>
    <row r="812">
      <c r="A812" s="51"/>
      <c r="B812" s="51"/>
      <c r="C812" s="51"/>
      <c r="D812" s="51"/>
      <c r="E812" s="51"/>
      <c r="F812" s="233"/>
      <c r="G812" s="51"/>
      <c r="H812" s="51"/>
      <c r="I812" s="51"/>
      <c r="J812" s="51"/>
      <c r="K812" s="51"/>
    </row>
    <row r="813">
      <c r="A813" s="51"/>
      <c r="B813" s="51"/>
      <c r="C813" s="51"/>
      <c r="D813" s="51"/>
      <c r="E813" s="51"/>
      <c r="F813" s="233"/>
      <c r="G813" s="51"/>
      <c r="H813" s="51"/>
      <c r="I813" s="51"/>
      <c r="J813" s="51"/>
      <c r="K813" s="51"/>
    </row>
    <row r="814">
      <c r="A814" s="51"/>
      <c r="B814" s="51"/>
      <c r="C814" s="51"/>
      <c r="D814" s="51"/>
      <c r="E814" s="51"/>
      <c r="F814" s="233"/>
      <c r="G814" s="51"/>
      <c r="H814" s="51"/>
      <c r="I814" s="51"/>
      <c r="J814" s="51"/>
      <c r="K814" s="51"/>
    </row>
    <row r="815">
      <c r="A815" s="51"/>
      <c r="B815" s="51"/>
      <c r="C815" s="51"/>
      <c r="D815" s="51"/>
      <c r="E815" s="51"/>
      <c r="F815" s="233"/>
      <c r="G815" s="51"/>
      <c r="H815" s="51"/>
      <c r="I815" s="51"/>
      <c r="J815" s="51"/>
      <c r="K815" s="51"/>
    </row>
    <row r="816">
      <c r="A816" s="51"/>
      <c r="B816" s="51"/>
      <c r="C816" s="51"/>
      <c r="D816" s="51"/>
      <c r="E816" s="51"/>
      <c r="F816" s="233"/>
      <c r="G816" s="51"/>
      <c r="H816" s="51"/>
      <c r="I816" s="51"/>
      <c r="J816" s="51"/>
      <c r="K816" s="51"/>
    </row>
    <row r="817">
      <c r="A817" s="51"/>
      <c r="B817" s="51"/>
      <c r="C817" s="51"/>
      <c r="D817" s="51"/>
      <c r="E817" s="51"/>
      <c r="F817" s="233"/>
      <c r="G817" s="51"/>
      <c r="H817" s="51"/>
      <c r="I817" s="51"/>
      <c r="J817" s="51"/>
      <c r="K817" s="51"/>
    </row>
    <row r="818">
      <c r="A818" s="51"/>
      <c r="B818" s="51"/>
      <c r="C818" s="51"/>
      <c r="D818" s="51"/>
      <c r="E818" s="51"/>
      <c r="F818" s="233"/>
      <c r="G818" s="51"/>
      <c r="H818" s="51"/>
      <c r="I818" s="51"/>
      <c r="J818" s="51"/>
      <c r="K818" s="51"/>
    </row>
    <row r="819">
      <c r="A819" s="51"/>
      <c r="B819" s="51"/>
      <c r="C819" s="51"/>
      <c r="D819" s="51"/>
      <c r="E819" s="51"/>
      <c r="F819" s="233"/>
      <c r="G819" s="51"/>
      <c r="H819" s="51"/>
      <c r="I819" s="51"/>
      <c r="J819" s="51"/>
      <c r="K819" s="51"/>
    </row>
    <row r="820">
      <c r="A820" s="51"/>
      <c r="B820" s="51"/>
      <c r="C820" s="51"/>
      <c r="D820" s="51"/>
      <c r="E820" s="51"/>
      <c r="F820" s="233"/>
      <c r="G820" s="51"/>
      <c r="H820" s="51"/>
      <c r="I820" s="51"/>
      <c r="J820" s="51"/>
      <c r="K820" s="51"/>
    </row>
    <row r="821">
      <c r="A821" s="51"/>
      <c r="B821" s="51"/>
      <c r="C821" s="51"/>
      <c r="D821" s="51"/>
      <c r="E821" s="51"/>
      <c r="F821" s="233"/>
      <c r="G821" s="51"/>
      <c r="H821" s="51"/>
      <c r="I821" s="51"/>
      <c r="J821" s="51"/>
      <c r="K821" s="51"/>
    </row>
    <row r="822">
      <c r="A822" s="51"/>
      <c r="B822" s="51"/>
      <c r="C822" s="51"/>
      <c r="D822" s="51"/>
      <c r="E822" s="51"/>
      <c r="F822" s="233"/>
      <c r="G822" s="51"/>
      <c r="H822" s="51"/>
      <c r="I822" s="51"/>
      <c r="J822" s="51"/>
      <c r="K822" s="51"/>
    </row>
    <row r="823">
      <c r="A823" s="51"/>
      <c r="B823" s="51"/>
      <c r="C823" s="51"/>
      <c r="D823" s="51"/>
      <c r="E823" s="51"/>
      <c r="F823" s="233"/>
      <c r="G823" s="51"/>
      <c r="H823" s="51"/>
      <c r="I823" s="51"/>
      <c r="J823" s="51"/>
      <c r="K823" s="51"/>
    </row>
    <row r="824">
      <c r="A824" s="51"/>
      <c r="B824" s="51"/>
      <c r="C824" s="51"/>
      <c r="D824" s="51"/>
      <c r="E824" s="51"/>
      <c r="F824" s="233"/>
      <c r="G824" s="51"/>
      <c r="H824" s="51"/>
      <c r="I824" s="51"/>
      <c r="J824" s="51"/>
      <c r="K824" s="51"/>
    </row>
    <row r="825">
      <c r="A825" s="51"/>
      <c r="B825" s="51"/>
      <c r="C825" s="51"/>
      <c r="D825" s="51"/>
      <c r="E825" s="51"/>
      <c r="F825" s="233"/>
      <c r="G825" s="51"/>
      <c r="H825" s="51"/>
      <c r="I825" s="51"/>
      <c r="J825" s="51"/>
      <c r="K825" s="51"/>
    </row>
    <row r="826">
      <c r="A826" s="51"/>
      <c r="B826" s="51"/>
      <c r="C826" s="51"/>
      <c r="D826" s="51"/>
      <c r="E826" s="51"/>
      <c r="F826" s="233"/>
      <c r="G826" s="51"/>
      <c r="H826" s="51"/>
      <c r="I826" s="51"/>
      <c r="J826" s="51"/>
      <c r="K826" s="51"/>
    </row>
    <row r="827">
      <c r="A827" s="51"/>
      <c r="B827" s="51"/>
      <c r="C827" s="51"/>
      <c r="D827" s="51"/>
      <c r="E827" s="51"/>
      <c r="F827" s="233"/>
      <c r="G827" s="51"/>
      <c r="H827" s="51"/>
      <c r="I827" s="51"/>
      <c r="J827" s="51"/>
      <c r="K827" s="51"/>
    </row>
    <row r="828">
      <c r="A828" s="51"/>
      <c r="B828" s="51"/>
      <c r="C828" s="51"/>
      <c r="D828" s="51"/>
      <c r="E828" s="51"/>
      <c r="F828" s="233"/>
      <c r="G828" s="51"/>
      <c r="H828" s="51"/>
      <c r="I828" s="51"/>
      <c r="J828" s="51"/>
      <c r="K828" s="51"/>
    </row>
    <row r="829">
      <c r="A829" s="51"/>
      <c r="B829" s="51"/>
      <c r="C829" s="51"/>
      <c r="D829" s="51"/>
      <c r="E829" s="51"/>
      <c r="F829" s="233"/>
      <c r="G829" s="51"/>
      <c r="H829" s="51"/>
      <c r="I829" s="51"/>
      <c r="J829" s="51"/>
      <c r="K829" s="51"/>
    </row>
    <row r="830">
      <c r="A830" s="51"/>
      <c r="B830" s="51"/>
      <c r="C830" s="51"/>
      <c r="D830" s="51"/>
      <c r="E830" s="51"/>
      <c r="F830" s="233"/>
      <c r="G830" s="51"/>
      <c r="H830" s="51"/>
      <c r="I830" s="51"/>
      <c r="J830" s="51"/>
      <c r="K830" s="51"/>
    </row>
    <row r="831">
      <c r="A831" s="51"/>
      <c r="B831" s="51"/>
      <c r="C831" s="51"/>
      <c r="D831" s="51"/>
      <c r="E831" s="51"/>
      <c r="F831" s="233"/>
      <c r="G831" s="51"/>
      <c r="H831" s="51"/>
      <c r="I831" s="51"/>
      <c r="J831" s="51"/>
      <c r="K831" s="51"/>
    </row>
    <row r="832">
      <c r="A832" s="51"/>
      <c r="B832" s="51"/>
      <c r="C832" s="51"/>
      <c r="D832" s="51"/>
      <c r="E832" s="51"/>
      <c r="F832" s="233"/>
      <c r="G832" s="51"/>
      <c r="H832" s="51"/>
      <c r="I832" s="51"/>
      <c r="J832" s="51"/>
      <c r="K832" s="51"/>
    </row>
    <row r="833">
      <c r="A833" s="51"/>
      <c r="B833" s="51"/>
      <c r="C833" s="51"/>
      <c r="D833" s="51"/>
      <c r="E833" s="51"/>
      <c r="F833" s="233"/>
      <c r="G833" s="51"/>
      <c r="H833" s="51"/>
      <c r="I833" s="51"/>
      <c r="J833" s="51"/>
      <c r="K833" s="51"/>
    </row>
    <row r="834">
      <c r="A834" s="51"/>
      <c r="B834" s="51"/>
      <c r="C834" s="51"/>
      <c r="D834" s="51"/>
      <c r="E834" s="51"/>
      <c r="F834" s="233"/>
      <c r="G834" s="51"/>
      <c r="H834" s="51"/>
      <c r="I834" s="51"/>
      <c r="J834" s="51"/>
      <c r="K834" s="51"/>
    </row>
    <row r="835">
      <c r="A835" s="51"/>
      <c r="B835" s="51"/>
      <c r="C835" s="51"/>
      <c r="D835" s="51"/>
      <c r="E835" s="51"/>
      <c r="F835" s="233"/>
      <c r="G835" s="51"/>
      <c r="H835" s="51"/>
      <c r="I835" s="51"/>
      <c r="J835" s="51"/>
      <c r="K835" s="51"/>
    </row>
    <row r="836">
      <c r="A836" s="51"/>
      <c r="B836" s="51"/>
      <c r="C836" s="51"/>
      <c r="D836" s="51"/>
      <c r="E836" s="51"/>
      <c r="F836" s="233"/>
      <c r="G836" s="51"/>
      <c r="H836" s="51"/>
      <c r="I836" s="51"/>
      <c r="J836" s="51"/>
      <c r="K836" s="51"/>
    </row>
    <row r="837">
      <c r="A837" s="51"/>
      <c r="B837" s="51"/>
      <c r="C837" s="51"/>
      <c r="D837" s="51"/>
      <c r="E837" s="51"/>
      <c r="F837" s="233"/>
      <c r="G837" s="51"/>
      <c r="H837" s="51"/>
      <c r="I837" s="51"/>
      <c r="J837" s="51"/>
      <c r="K837" s="51"/>
    </row>
    <row r="838">
      <c r="A838" s="51"/>
      <c r="B838" s="51"/>
      <c r="C838" s="51"/>
      <c r="D838" s="51"/>
      <c r="E838" s="51"/>
      <c r="F838" s="233"/>
      <c r="G838" s="51"/>
      <c r="H838" s="51"/>
      <c r="I838" s="51"/>
      <c r="J838" s="51"/>
      <c r="K838" s="51"/>
    </row>
    <row r="839">
      <c r="A839" s="51"/>
      <c r="B839" s="51"/>
      <c r="C839" s="51"/>
      <c r="D839" s="51"/>
      <c r="E839" s="51"/>
      <c r="F839" s="233"/>
      <c r="G839" s="51"/>
      <c r="H839" s="51"/>
      <c r="I839" s="51"/>
      <c r="J839" s="51"/>
      <c r="K839" s="51"/>
    </row>
    <row r="840">
      <c r="A840" s="51"/>
      <c r="B840" s="51"/>
      <c r="C840" s="51"/>
      <c r="D840" s="51"/>
      <c r="E840" s="51"/>
      <c r="F840" s="233"/>
      <c r="G840" s="51"/>
      <c r="H840" s="51"/>
      <c r="I840" s="51"/>
      <c r="J840" s="51"/>
      <c r="K840" s="51"/>
    </row>
    <row r="841">
      <c r="A841" s="51"/>
      <c r="B841" s="51"/>
      <c r="C841" s="51"/>
      <c r="D841" s="51"/>
      <c r="E841" s="51"/>
      <c r="F841" s="233"/>
      <c r="G841" s="51"/>
      <c r="H841" s="51"/>
      <c r="I841" s="51"/>
      <c r="J841" s="51"/>
      <c r="K841" s="51"/>
    </row>
    <row r="842">
      <c r="A842" s="51"/>
      <c r="B842" s="51"/>
      <c r="C842" s="51"/>
      <c r="D842" s="51"/>
      <c r="E842" s="51"/>
      <c r="F842" s="233"/>
      <c r="G842" s="51"/>
      <c r="H842" s="51"/>
      <c r="I842" s="51"/>
      <c r="J842" s="51"/>
      <c r="K842" s="51"/>
    </row>
    <row r="843">
      <c r="A843" s="51"/>
      <c r="B843" s="51"/>
      <c r="C843" s="51"/>
      <c r="D843" s="51"/>
      <c r="E843" s="51"/>
      <c r="F843" s="233"/>
      <c r="G843" s="51"/>
      <c r="H843" s="51"/>
      <c r="I843" s="51"/>
      <c r="J843" s="51"/>
      <c r="K843" s="51"/>
    </row>
    <row r="844">
      <c r="A844" s="51"/>
      <c r="B844" s="51"/>
      <c r="C844" s="51"/>
      <c r="D844" s="51"/>
      <c r="E844" s="51"/>
      <c r="F844" s="233"/>
      <c r="G844" s="51"/>
      <c r="H844" s="51"/>
      <c r="I844" s="51"/>
      <c r="J844" s="51"/>
      <c r="K844" s="51"/>
    </row>
    <row r="845">
      <c r="A845" s="51"/>
      <c r="B845" s="51"/>
      <c r="C845" s="51"/>
      <c r="D845" s="51"/>
      <c r="E845" s="51"/>
      <c r="F845" s="233"/>
      <c r="G845" s="51"/>
      <c r="H845" s="51"/>
      <c r="I845" s="51"/>
      <c r="J845" s="51"/>
      <c r="K845" s="51"/>
    </row>
    <row r="846">
      <c r="A846" s="51"/>
      <c r="B846" s="51"/>
      <c r="C846" s="51"/>
      <c r="D846" s="51"/>
      <c r="E846" s="51"/>
      <c r="F846" s="233"/>
      <c r="G846" s="51"/>
      <c r="H846" s="51"/>
      <c r="I846" s="51"/>
      <c r="J846" s="51"/>
      <c r="K846" s="51"/>
    </row>
    <row r="847">
      <c r="A847" s="51"/>
      <c r="B847" s="51"/>
      <c r="C847" s="51"/>
      <c r="D847" s="51"/>
      <c r="E847" s="51"/>
      <c r="F847" s="233"/>
      <c r="G847" s="51"/>
      <c r="H847" s="51"/>
      <c r="I847" s="51"/>
      <c r="J847" s="51"/>
      <c r="K847" s="51"/>
    </row>
    <row r="848">
      <c r="A848" s="51"/>
      <c r="B848" s="51"/>
      <c r="C848" s="51"/>
      <c r="D848" s="51"/>
      <c r="E848" s="51"/>
      <c r="F848" s="233"/>
      <c r="G848" s="51"/>
      <c r="H848" s="51"/>
      <c r="I848" s="51"/>
      <c r="J848" s="51"/>
      <c r="K848" s="51"/>
    </row>
    <row r="849">
      <c r="A849" s="51"/>
      <c r="B849" s="51"/>
      <c r="C849" s="51"/>
      <c r="D849" s="51"/>
      <c r="E849" s="51"/>
      <c r="F849" s="233"/>
      <c r="G849" s="51"/>
      <c r="H849" s="51"/>
      <c r="I849" s="51"/>
      <c r="J849" s="51"/>
      <c r="K849" s="51"/>
    </row>
    <row r="850">
      <c r="A850" s="51"/>
      <c r="B850" s="51"/>
      <c r="C850" s="51"/>
      <c r="D850" s="51"/>
      <c r="E850" s="51"/>
      <c r="F850" s="233"/>
      <c r="G850" s="51"/>
      <c r="H850" s="51"/>
      <c r="I850" s="51"/>
      <c r="J850" s="51"/>
      <c r="K850" s="51"/>
    </row>
    <row r="851">
      <c r="A851" s="51"/>
      <c r="B851" s="51"/>
      <c r="C851" s="51"/>
      <c r="D851" s="51"/>
      <c r="E851" s="51"/>
      <c r="F851" s="233"/>
      <c r="G851" s="51"/>
      <c r="H851" s="51"/>
      <c r="I851" s="51"/>
      <c r="J851" s="51"/>
      <c r="K851" s="51"/>
    </row>
    <row r="852">
      <c r="A852" s="51"/>
      <c r="B852" s="51"/>
      <c r="C852" s="51"/>
      <c r="D852" s="51"/>
      <c r="E852" s="51"/>
      <c r="F852" s="233"/>
      <c r="G852" s="51"/>
      <c r="H852" s="51"/>
      <c r="I852" s="51"/>
      <c r="J852" s="51"/>
      <c r="K852" s="51"/>
    </row>
    <row r="853">
      <c r="A853" s="51"/>
      <c r="B853" s="51"/>
      <c r="C853" s="51"/>
      <c r="D853" s="51"/>
      <c r="E853" s="51"/>
      <c r="F853" s="233"/>
      <c r="G853" s="51"/>
      <c r="H853" s="51"/>
      <c r="I853" s="51"/>
      <c r="J853" s="51"/>
      <c r="K853" s="51"/>
    </row>
    <row r="854">
      <c r="A854" s="51"/>
      <c r="B854" s="51"/>
      <c r="C854" s="51"/>
      <c r="D854" s="51"/>
      <c r="E854" s="51"/>
      <c r="F854" s="233"/>
      <c r="G854" s="51"/>
      <c r="H854" s="51"/>
      <c r="I854" s="51"/>
      <c r="J854" s="51"/>
      <c r="K854" s="51"/>
    </row>
    <row r="855">
      <c r="A855" s="51"/>
      <c r="B855" s="51"/>
      <c r="C855" s="51"/>
      <c r="D855" s="51"/>
      <c r="E855" s="51"/>
      <c r="F855" s="233"/>
      <c r="G855" s="51"/>
      <c r="H855" s="51"/>
      <c r="I855" s="51"/>
      <c r="J855" s="51"/>
      <c r="K855" s="51"/>
    </row>
    <row r="856">
      <c r="A856" s="51"/>
      <c r="B856" s="51"/>
      <c r="C856" s="51"/>
      <c r="D856" s="51"/>
      <c r="E856" s="51"/>
      <c r="F856" s="233"/>
      <c r="G856" s="51"/>
      <c r="H856" s="51"/>
      <c r="I856" s="51"/>
      <c r="J856" s="51"/>
      <c r="K856" s="51"/>
    </row>
    <row r="857">
      <c r="A857" s="51"/>
      <c r="B857" s="51"/>
      <c r="C857" s="51"/>
      <c r="D857" s="51"/>
      <c r="E857" s="51"/>
      <c r="F857" s="233"/>
      <c r="G857" s="51"/>
      <c r="H857" s="51"/>
      <c r="I857" s="51"/>
      <c r="J857" s="51"/>
      <c r="K857" s="51"/>
    </row>
    <row r="858">
      <c r="A858" s="51"/>
      <c r="B858" s="51"/>
      <c r="C858" s="51"/>
      <c r="D858" s="51"/>
      <c r="E858" s="51"/>
      <c r="F858" s="233"/>
      <c r="G858" s="51"/>
      <c r="H858" s="51"/>
      <c r="I858" s="51"/>
      <c r="J858" s="51"/>
      <c r="K858" s="51"/>
    </row>
    <row r="859">
      <c r="A859" s="51"/>
      <c r="B859" s="51"/>
      <c r="C859" s="51"/>
      <c r="D859" s="51"/>
      <c r="E859" s="51"/>
      <c r="F859" s="233"/>
      <c r="G859" s="51"/>
      <c r="H859" s="51"/>
      <c r="I859" s="51"/>
      <c r="J859" s="51"/>
      <c r="K859" s="51"/>
    </row>
    <row r="860">
      <c r="A860" s="51"/>
      <c r="B860" s="51"/>
      <c r="C860" s="51"/>
      <c r="D860" s="51"/>
      <c r="E860" s="51"/>
      <c r="F860" s="233"/>
      <c r="G860" s="51"/>
      <c r="H860" s="51"/>
      <c r="I860" s="51"/>
      <c r="J860" s="51"/>
      <c r="K860" s="51"/>
    </row>
    <row r="861">
      <c r="A861" s="51"/>
      <c r="B861" s="51"/>
      <c r="C861" s="51"/>
      <c r="D861" s="51"/>
      <c r="E861" s="51"/>
      <c r="F861" s="233"/>
      <c r="G861" s="51"/>
      <c r="H861" s="51"/>
      <c r="I861" s="51"/>
      <c r="J861" s="51"/>
      <c r="K861" s="51"/>
    </row>
    <row r="862">
      <c r="A862" s="51"/>
      <c r="B862" s="51"/>
      <c r="C862" s="51"/>
      <c r="D862" s="51"/>
      <c r="E862" s="51"/>
      <c r="F862" s="233"/>
      <c r="G862" s="51"/>
      <c r="H862" s="51"/>
      <c r="I862" s="51"/>
      <c r="J862" s="51"/>
      <c r="K862" s="51"/>
    </row>
    <row r="863">
      <c r="A863" s="51"/>
      <c r="B863" s="51"/>
      <c r="C863" s="51"/>
      <c r="D863" s="51"/>
      <c r="E863" s="51"/>
      <c r="F863" s="233"/>
      <c r="G863" s="51"/>
      <c r="H863" s="51"/>
      <c r="I863" s="51"/>
      <c r="J863" s="51"/>
      <c r="K863" s="51"/>
    </row>
    <row r="864">
      <c r="A864" s="51"/>
      <c r="B864" s="51"/>
      <c r="C864" s="51"/>
      <c r="D864" s="51"/>
      <c r="E864" s="51"/>
      <c r="F864" s="233"/>
      <c r="G864" s="51"/>
      <c r="H864" s="51"/>
      <c r="I864" s="51"/>
      <c r="J864" s="51"/>
      <c r="K864" s="51"/>
    </row>
    <row r="865">
      <c r="A865" s="51"/>
      <c r="B865" s="51"/>
      <c r="C865" s="51"/>
      <c r="D865" s="51"/>
      <c r="E865" s="51"/>
      <c r="F865" s="233"/>
      <c r="G865" s="51"/>
      <c r="H865" s="51"/>
      <c r="I865" s="51"/>
      <c r="J865" s="51"/>
      <c r="K865" s="51"/>
    </row>
    <row r="866">
      <c r="A866" s="51"/>
      <c r="B866" s="51"/>
      <c r="C866" s="51"/>
      <c r="D866" s="51"/>
      <c r="E866" s="51"/>
      <c r="F866" s="233"/>
      <c r="G866" s="51"/>
      <c r="H866" s="51"/>
      <c r="I866" s="51"/>
      <c r="J866" s="51"/>
      <c r="K866" s="51"/>
    </row>
    <row r="867">
      <c r="A867" s="51"/>
      <c r="B867" s="51"/>
      <c r="C867" s="51"/>
      <c r="D867" s="51"/>
      <c r="E867" s="51"/>
      <c r="F867" s="233"/>
      <c r="G867" s="51"/>
      <c r="H867" s="51"/>
      <c r="I867" s="51"/>
      <c r="J867" s="51"/>
      <c r="K867" s="51"/>
    </row>
    <row r="868">
      <c r="A868" s="51"/>
      <c r="B868" s="51"/>
      <c r="C868" s="51"/>
      <c r="D868" s="51"/>
      <c r="E868" s="51"/>
      <c r="F868" s="233"/>
      <c r="G868" s="51"/>
      <c r="H868" s="51"/>
      <c r="I868" s="51"/>
      <c r="J868" s="51"/>
      <c r="K868" s="51"/>
    </row>
    <row r="869">
      <c r="A869" s="51"/>
      <c r="B869" s="51"/>
      <c r="C869" s="51"/>
      <c r="D869" s="51"/>
      <c r="E869" s="51"/>
      <c r="F869" s="233"/>
      <c r="G869" s="51"/>
      <c r="H869" s="51"/>
      <c r="I869" s="51"/>
      <c r="J869" s="51"/>
      <c r="K869" s="51"/>
    </row>
    <row r="870">
      <c r="A870" s="51"/>
      <c r="B870" s="51"/>
      <c r="C870" s="51"/>
      <c r="D870" s="51"/>
      <c r="E870" s="51"/>
      <c r="F870" s="233"/>
      <c r="G870" s="51"/>
      <c r="H870" s="51"/>
      <c r="I870" s="51"/>
      <c r="J870" s="51"/>
      <c r="K870" s="51"/>
    </row>
    <row r="871">
      <c r="A871" s="51"/>
      <c r="B871" s="51"/>
      <c r="C871" s="51"/>
      <c r="D871" s="51"/>
      <c r="E871" s="51"/>
      <c r="F871" s="233"/>
      <c r="G871" s="51"/>
      <c r="H871" s="51"/>
      <c r="I871" s="51"/>
      <c r="J871" s="51"/>
      <c r="K871" s="51"/>
    </row>
    <row r="872">
      <c r="A872" s="51"/>
      <c r="B872" s="51"/>
      <c r="C872" s="51"/>
      <c r="D872" s="51"/>
      <c r="E872" s="51"/>
      <c r="F872" s="233"/>
      <c r="G872" s="51"/>
      <c r="H872" s="51"/>
      <c r="I872" s="51"/>
      <c r="J872" s="51"/>
      <c r="K872" s="51"/>
    </row>
    <row r="873">
      <c r="A873" s="51"/>
      <c r="B873" s="51"/>
      <c r="C873" s="51"/>
      <c r="D873" s="51"/>
      <c r="E873" s="51"/>
      <c r="F873" s="233"/>
      <c r="G873" s="51"/>
      <c r="H873" s="51"/>
      <c r="I873" s="51"/>
      <c r="J873" s="51"/>
      <c r="K873" s="51"/>
    </row>
    <row r="874">
      <c r="A874" s="51"/>
      <c r="B874" s="51"/>
      <c r="C874" s="51"/>
      <c r="D874" s="51"/>
      <c r="E874" s="51"/>
      <c r="F874" s="233"/>
      <c r="G874" s="51"/>
      <c r="H874" s="51"/>
      <c r="I874" s="51"/>
      <c r="J874" s="51"/>
      <c r="K874" s="51"/>
    </row>
    <row r="875">
      <c r="A875" s="51"/>
      <c r="B875" s="51"/>
      <c r="C875" s="51"/>
      <c r="D875" s="51"/>
      <c r="E875" s="51"/>
      <c r="F875" s="233"/>
      <c r="G875" s="51"/>
      <c r="H875" s="51"/>
      <c r="I875" s="51"/>
      <c r="J875" s="51"/>
      <c r="K875" s="51"/>
    </row>
    <row r="876">
      <c r="A876" s="51"/>
      <c r="B876" s="51"/>
      <c r="C876" s="51"/>
      <c r="D876" s="51"/>
      <c r="E876" s="51"/>
      <c r="F876" s="233"/>
      <c r="G876" s="51"/>
      <c r="H876" s="51"/>
      <c r="I876" s="51"/>
      <c r="J876" s="51"/>
      <c r="K876" s="51"/>
    </row>
    <row r="877">
      <c r="A877" s="51"/>
      <c r="B877" s="51"/>
      <c r="C877" s="51"/>
      <c r="D877" s="51"/>
      <c r="E877" s="51"/>
      <c r="F877" s="233"/>
      <c r="G877" s="51"/>
      <c r="H877" s="51"/>
      <c r="I877" s="51"/>
      <c r="J877" s="51"/>
      <c r="K877" s="51"/>
    </row>
    <row r="878">
      <c r="A878" s="51"/>
      <c r="B878" s="51"/>
      <c r="C878" s="51"/>
      <c r="D878" s="51"/>
      <c r="E878" s="51"/>
      <c r="F878" s="233"/>
      <c r="G878" s="51"/>
      <c r="H878" s="51"/>
      <c r="I878" s="51"/>
      <c r="J878" s="51"/>
      <c r="K878" s="51"/>
    </row>
    <row r="879">
      <c r="A879" s="51"/>
      <c r="B879" s="51"/>
      <c r="C879" s="51"/>
      <c r="D879" s="51"/>
      <c r="E879" s="51"/>
      <c r="F879" s="233"/>
      <c r="G879" s="51"/>
      <c r="H879" s="51"/>
      <c r="I879" s="51"/>
      <c r="J879" s="51"/>
      <c r="K879" s="51"/>
    </row>
    <row r="880">
      <c r="A880" s="51"/>
      <c r="B880" s="51"/>
      <c r="C880" s="51"/>
      <c r="D880" s="51"/>
      <c r="E880" s="51"/>
      <c r="F880" s="233"/>
      <c r="G880" s="51"/>
      <c r="H880" s="51"/>
      <c r="I880" s="51"/>
      <c r="J880" s="51"/>
      <c r="K880" s="51"/>
    </row>
    <row r="881">
      <c r="A881" s="51"/>
      <c r="B881" s="51"/>
      <c r="C881" s="51"/>
      <c r="D881" s="51"/>
      <c r="E881" s="51"/>
      <c r="F881" s="233"/>
      <c r="G881" s="51"/>
      <c r="H881" s="51"/>
      <c r="I881" s="51"/>
      <c r="J881" s="51"/>
      <c r="K881" s="51"/>
    </row>
    <row r="882">
      <c r="A882" s="51"/>
      <c r="B882" s="51"/>
      <c r="C882" s="51"/>
      <c r="D882" s="51"/>
      <c r="E882" s="51"/>
      <c r="F882" s="233"/>
      <c r="G882" s="51"/>
      <c r="H882" s="51"/>
      <c r="I882" s="51"/>
      <c r="J882" s="51"/>
      <c r="K882" s="51"/>
    </row>
    <row r="883">
      <c r="A883" s="51"/>
      <c r="B883" s="51"/>
      <c r="C883" s="51"/>
      <c r="D883" s="51"/>
      <c r="E883" s="51"/>
      <c r="F883" s="233"/>
      <c r="G883" s="51"/>
      <c r="H883" s="51"/>
      <c r="I883" s="51"/>
      <c r="J883" s="51"/>
      <c r="K883" s="51"/>
    </row>
    <row r="884">
      <c r="A884" s="51"/>
      <c r="B884" s="51"/>
      <c r="C884" s="51"/>
      <c r="D884" s="51"/>
      <c r="E884" s="51"/>
      <c r="F884" s="233"/>
      <c r="G884" s="51"/>
      <c r="H884" s="51"/>
      <c r="I884" s="51"/>
      <c r="J884" s="51"/>
      <c r="K884" s="51"/>
    </row>
    <row r="885">
      <c r="A885" s="51"/>
      <c r="B885" s="51"/>
      <c r="C885" s="51"/>
      <c r="D885" s="51"/>
      <c r="E885" s="51"/>
      <c r="F885" s="233"/>
      <c r="G885" s="51"/>
      <c r="H885" s="51"/>
      <c r="I885" s="51"/>
      <c r="J885" s="51"/>
      <c r="K885" s="51"/>
    </row>
    <row r="886">
      <c r="A886" s="51"/>
      <c r="B886" s="51"/>
      <c r="C886" s="51"/>
      <c r="D886" s="51"/>
      <c r="E886" s="51"/>
      <c r="F886" s="233"/>
      <c r="G886" s="51"/>
      <c r="H886" s="51"/>
      <c r="I886" s="51"/>
      <c r="J886" s="51"/>
      <c r="K886" s="51"/>
    </row>
    <row r="887">
      <c r="A887" s="51"/>
      <c r="B887" s="51"/>
      <c r="C887" s="51"/>
      <c r="D887" s="51"/>
      <c r="E887" s="51"/>
      <c r="F887" s="233"/>
      <c r="G887" s="51"/>
      <c r="H887" s="51"/>
      <c r="I887" s="51"/>
      <c r="J887" s="51"/>
      <c r="K887" s="51"/>
    </row>
    <row r="888">
      <c r="A888" s="51"/>
      <c r="B888" s="51"/>
      <c r="C888" s="51"/>
      <c r="D888" s="51"/>
      <c r="E888" s="51"/>
      <c r="F888" s="233"/>
      <c r="G888" s="51"/>
      <c r="H888" s="51"/>
      <c r="I888" s="51"/>
      <c r="J888" s="51"/>
      <c r="K888" s="51"/>
    </row>
    <row r="889">
      <c r="A889" s="51"/>
      <c r="B889" s="51"/>
      <c r="C889" s="51"/>
      <c r="D889" s="51"/>
      <c r="E889" s="51"/>
      <c r="F889" s="233"/>
      <c r="G889" s="51"/>
      <c r="H889" s="51"/>
      <c r="I889" s="51"/>
      <c r="J889" s="51"/>
      <c r="K889" s="51"/>
    </row>
    <row r="890">
      <c r="A890" s="51"/>
      <c r="B890" s="51"/>
      <c r="C890" s="51"/>
      <c r="D890" s="51"/>
      <c r="E890" s="51"/>
      <c r="F890" s="233"/>
      <c r="G890" s="51"/>
      <c r="H890" s="51"/>
      <c r="I890" s="51"/>
      <c r="J890" s="51"/>
      <c r="K890" s="51"/>
    </row>
    <row r="891">
      <c r="A891" s="51"/>
      <c r="B891" s="51"/>
      <c r="C891" s="51"/>
      <c r="D891" s="51"/>
      <c r="E891" s="51"/>
      <c r="F891" s="233"/>
      <c r="G891" s="51"/>
      <c r="H891" s="51"/>
      <c r="I891" s="51"/>
      <c r="J891" s="51"/>
      <c r="K891" s="51"/>
    </row>
    <row r="892">
      <c r="A892" s="51"/>
      <c r="B892" s="51"/>
      <c r="C892" s="51"/>
      <c r="D892" s="51"/>
      <c r="E892" s="51"/>
      <c r="F892" s="233"/>
      <c r="G892" s="51"/>
      <c r="H892" s="51"/>
      <c r="I892" s="51"/>
      <c r="J892" s="51"/>
      <c r="K892" s="51"/>
    </row>
    <row r="893">
      <c r="A893" s="51"/>
      <c r="B893" s="51"/>
      <c r="C893" s="51"/>
      <c r="D893" s="51"/>
      <c r="E893" s="51"/>
      <c r="F893" s="233"/>
      <c r="G893" s="51"/>
      <c r="H893" s="51"/>
      <c r="I893" s="51"/>
      <c r="J893" s="51"/>
      <c r="K893" s="51"/>
    </row>
    <row r="894">
      <c r="A894" s="51"/>
      <c r="B894" s="51"/>
      <c r="C894" s="51"/>
      <c r="D894" s="51"/>
      <c r="E894" s="51"/>
      <c r="F894" s="233"/>
      <c r="G894" s="51"/>
      <c r="H894" s="51"/>
      <c r="I894" s="51"/>
      <c r="J894" s="51"/>
      <c r="K894" s="51"/>
    </row>
    <row r="895">
      <c r="A895" s="51"/>
      <c r="B895" s="51"/>
      <c r="C895" s="51"/>
      <c r="D895" s="51"/>
      <c r="E895" s="51"/>
      <c r="F895" s="233"/>
      <c r="G895" s="51"/>
      <c r="H895" s="51"/>
      <c r="I895" s="51"/>
      <c r="J895" s="51"/>
      <c r="K895" s="51"/>
    </row>
    <row r="896">
      <c r="A896" s="51"/>
      <c r="B896" s="51"/>
      <c r="C896" s="51"/>
      <c r="D896" s="51"/>
      <c r="E896" s="51"/>
      <c r="F896" s="233"/>
      <c r="G896" s="51"/>
      <c r="H896" s="51"/>
      <c r="I896" s="51"/>
      <c r="J896" s="51"/>
      <c r="K896" s="51"/>
    </row>
    <row r="897">
      <c r="A897" s="51"/>
      <c r="B897" s="51"/>
      <c r="C897" s="51"/>
      <c r="D897" s="51"/>
      <c r="E897" s="51"/>
      <c r="F897" s="233"/>
      <c r="G897" s="51"/>
      <c r="H897" s="51"/>
      <c r="I897" s="51"/>
      <c r="J897" s="51"/>
      <c r="K897" s="51"/>
    </row>
    <row r="898">
      <c r="A898" s="51"/>
      <c r="B898" s="51"/>
      <c r="C898" s="51"/>
      <c r="D898" s="51"/>
      <c r="E898" s="51"/>
      <c r="F898" s="233"/>
      <c r="G898" s="51"/>
      <c r="H898" s="51"/>
      <c r="I898" s="51"/>
      <c r="J898" s="51"/>
      <c r="K898" s="51"/>
    </row>
    <row r="899">
      <c r="A899" s="51"/>
      <c r="B899" s="51"/>
      <c r="C899" s="51"/>
      <c r="D899" s="51"/>
      <c r="E899" s="51"/>
      <c r="F899" s="233"/>
      <c r="G899" s="51"/>
      <c r="H899" s="51"/>
      <c r="I899" s="51"/>
      <c r="J899" s="51"/>
      <c r="K899" s="51"/>
    </row>
    <row r="900">
      <c r="A900" s="51"/>
      <c r="B900" s="51"/>
      <c r="C900" s="51"/>
      <c r="D900" s="51"/>
      <c r="E900" s="51"/>
      <c r="F900" s="233"/>
      <c r="G900" s="51"/>
      <c r="H900" s="51"/>
      <c r="I900" s="51"/>
      <c r="J900" s="51"/>
      <c r="K900" s="51"/>
    </row>
    <row r="901">
      <c r="A901" s="51"/>
      <c r="B901" s="51"/>
      <c r="C901" s="51"/>
      <c r="D901" s="51"/>
      <c r="E901" s="51"/>
      <c r="F901" s="233"/>
      <c r="G901" s="51"/>
      <c r="H901" s="51"/>
      <c r="I901" s="51"/>
      <c r="J901" s="51"/>
      <c r="K901" s="51"/>
    </row>
    <row r="902">
      <c r="A902" s="51"/>
      <c r="B902" s="51"/>
      <c r="C902" s="51"/>
      <c r="D902" s="51"/>
      <c r="E902" s="51"/>
      <c r="F902" s="233"/>
      <c r="G902" s="51"/>
      <c r="H902" s="51"/>
      <c r="I902" s="51"/>
      <c r="J902" s="51"/>
      <c r="K902" s="51"/>
    </row>
    <row r="903">
      <c r="A903" s="51"/>
      <c r="B903" s="51"/>
      <c r="C903" s="51"/>
      <c r="D903" s="51"/>
      <c r="E903" s="51"/>
      <c r="F903" s="233"/>
      <c r="G903" s="51"/>
      <c r="H903" s="51"/>
      <c r="I903" s="51"/>
      <c r="J903" s="51"/>
      <c r="K903" s="51"/>
    </row>
    <row r="904">
      <c r="A904" s="51"/>
      <c r="B904" s="51"/>
      <c r="C904" s="51"/>
      <c r="D904" s="51"/>
      <c r="E904" s="51"/>
      <c r="F904" s="233"/>
      <c r="G904" s="51"/>
      <c r="H904" s="51"/>
      <c r="I904" s="51"/>
      <c r="J904" s="51"/>
      <c r="K904" s="51"/>
    </row>
    <row r="905">
      <c r="A905" s="51"/>
      <c r="B905" s="51"/>
      <c r="C905" s="51"/>
      <c r="D905" s="51"/>
      <c r="E905" s="51"/>
      <c r="F905" s="233"/>
      <c r="G905" s="51"/>
      <c r="H905" s="51"/>
      <c r="I905" s="51"/>
      <c r="J905" s="51"/>
      <c r="K905" s="51"/>
    </row>
    <row r="906">
      <c r="A906" s="51"/>
      <c r="B906" s="51"/>
      <c r="C906" s="51"/>
      <c r="D906" s="51"/>
      <c r="E906" s="51"/>
      <c r="F906" s="233"/>
      <c r="G906" s="51"/>
      <c r="H906" s="51"/>
      <c r="I906" s="51"/>
      <c r="J906" s="51"/>
      <c r="K906" s="51"/>
    </row>
    <row r="907">
      <c r="A907" s="51"/>
      <c r="B907" s="51"/>
      <c r="C907" s="51"/>
      <c r="D907" s="51"/>
      <c r="E907" s="51"/>
      <c r="F907" s="233"/>
      <c r="G907" s="51"/>
      <c r="H907" s="51"/>
      <c r="I907" s="51"/>
      <c r="J907" s="51"/>
      <c r="K907" s="51"/>
    </row>
    <row r="908">
      <c r="A908" s="51"/>
      <c r="B908" s="51"/>
      <c r="C908" s="51"/>
      <c r="D908" s="51"/>
      <c r="E908" s="51"/>
      <c r="F908" s="233"/>
      <c r="G908" s="51"/>
      <c r="H908" s="51"/>
      <c r="I908" s="51"/>
      <c r="J908" s="51"/>
      <c r="K908" s="51"/>
    </row>
    <row r="909">
      <c r="A909" s="51"/>
      <c r="B909" s="51"/>
      <c r="C909" s="51"/>
      <c r="D909" s="51"/>
      <c r="E909" s="51"/>
      <c r="F909" s="233"/>
      <c r="G909" s="51"/>
      <c r="H909" s="51"/>
      <c r="I909" s="51"/>
      <c r="J909" s="51"/>
      <c r="K909" s="51"/>
    </row>
    <row r="910">
      <c r="A910" s="51"/>
      <c r="B910" s="51"/>
      <c r="C910" s="51"/>
      <c r="D910" s="51"/>
      <c r="E910" s="51"/>
      <c r="F910" s="233"/>
      <c r="G910" s="51"/>
      <c r="H910" s="51"/>
      <c r="I910" s="51"/>
      <c r="J910" s="51"/>
      <c r="K910" s="51"/>
    </row>
    <row r="911">
      <c r="A911" s="51"/>
      <c r="B911" s="51"/>
      <c r="C911" s="51"/>
      <c r="D911" s="51"/>
      <c r="E911" s="51"/>
      <c r="F911" s="233"/>
      <c r="G911" s="51"/>
      <c r="H911" s="51"/>
      <c r="I911" s="51"/>
      <c r="J911" s="51"/>
      <c r="K911" s="51"/>
    </row>
    <row r="912">
      <c r="A912" s="51"/>
      <c r="B912" s="51"/>
      <c r="C912" s="51"/>
      <c r="D912" s="51"/>
      <c r="E912" s="51"/>
      <c r="F912" s="233"/>
      <c r="G912" s="51"/>
      <c r="H912" s="51"/>
      <c r="I912" s="51"/>
      <c r="J912" s="51"/>
      <c r="K912" s="51"/>
    </row>
    <row r="913">
      <c r="A913" s="51"/>
      <c r="B913" s="51"/>
      <c r="C913" s="51"/>
      <c r="D913" s="51"/>
      <c r="E913" s="51"/>
      <c r="F913" s="233"/>
      <c r="G913" s="51"/>
      <c r="H913" s="51"/>
      <c r="I913" s="51"/>
      <c r="J913" s="51"/>
      <c r="K913" s="51"/>
    </row>
    <row r="914">
      <c r="A914" s="51"/>
      <c r="B914" s="51"/>
      <c r="C914" s="51"/>
      <c r="D914" s="51"/>
      <c r="E914" s="51"/>
      <c r="F914" s="233"/>
      <c r="G914" s="51"/>
      <c r="H914" s="51"/>
      <c r="I914" s="51"/>
      <c r="J914" s="51"/>
      <c r="K914" s="51"/>
    </row>
    <row r="915">
      <c r="A915" s="51"/>
      <c r="B915" s="51"/>
      <c r="C915" s="51"/>
      <c r="D915" s="51"/>
      <c r="E915" s="51"/>
      <c r="F915" s="233"/>
      <c r="G915" s="51"/>
      <c r="H915" s="51"/>
      <c r="I915" s="51"/>
      <c r="J915" s="51"/>
      <c r="K915" s="51"/>
    </row>
    <row r="916">
      <c r="A916" s="51"/>
      <c r="B916" s="51"/>
      <c r="C916" s="51"/>
      <c r="D916" s="51"/>
      <c r="E916" s="51"/>
      <c r="F916" s="233"/>
      <c r="G916" s="51"/>
      <c r="H916" s="51"/>
      <c r="I916" s="51"/>
      <c r="J916" s="51"/>
      <c r="K916" s="51"/>
    </row>
    <row r="917">
      <c r="A917" s="51"/>
      <c r="B917" s="51"/>
      <c r="C917" s="51"/>
      <c r="D917" s="51"/>
      <c r="E917" s="51"/>
      <c r="F917" s="233"/>
      <c r="G917" s="51"/>
      <c r="H917" s="51"/>
      <c r="I917" s="51"/>
      <c r="J917" s="51"/>
      <c r="K917" s="51"/>
    </row>
    <row r="918">
      <c r="A918" s="51"/>
      <c r="B918" s="51"/>
      <c r="C918" s="51"/>
      <c r="D918" s="51"/>
      <c r="E918" s="51"/>
      <c r="F918" s="233"/>
      <c r="G918" s="51"/>
      <c r="H918" s="51"/>
      <c r="I918" s="51"/>
      <c r="J918" s="51"/>
      <c r="K918" s="51"/>
    </row>
    <row r="919">
      <c r="A919" s="51"/>
      <c r="B919" s="51"/>
      <c r="C919" s="51"/>
      <c r="D919" s="51"/>
      <c r="E919" s="51"/>
      <c r="F919" s="233"/>
      <c r="G919" s="51"/>
      <c r="H919" s="51"/>
      <c r="I919" s="51"/>
      <c r="J919" s="51"/>
      <c r="K919" s="51"/>
    </row>
    <row r="920">
      <c r="A920" s="51"/>
      <c r="B920" s="51"/>
      <c r="C920" s="51"/>
      <c r="D920" s="51"/>
      <c r="E920" s="51"/>
      <c r="F920" s="233"/>
      <c r="G920" s="51"/>
      <c r="H920" s="51"/>
      <c r="I920" s="51"/>
      <c r="J920" s="51"/>
      <c r="K920" s="51"/>
    </row>
    <row r="921">
      <c r="A921" s="51"/>
      <c r="B921" s="51"/>
      <c r="C921" s="51"/>
      <c r="D921" s="51"/>
      <c r="E921" s="51"/>
      <c r="F921" s="233"/>
      <c r="G921" s="51"/>
      <c r="H921" s="51"/>
      <c r="I921" s="51"/>
      <c r="J921" s="51"/>
      <c r="K921" s="51"/>
    </row>
    <row r="922">
      <c r="A922" s="51"/>
      <c r="B922" s="51"/>
      <c r="C922" s="51"/>
      <c r="D922" s="51"/>
      <c r="E922" s="51"/>
      <c r="F922" s="233"/>
      <c r="G922" s="51"/>
      <c r="H922" s="51"/>
      <c r="I922" s="51"/>
      <c r="J922" s="51"/>
      <c r="K922" s="51"/>
    </row>
    <row r="923">
      <c r="A923" s="51"/>
      <c r="B923" s="51"/>
      <c r="C923" s="51"/>
      <c r="D923" s="51"/>
      <c r="E923" s="51"/>
      <c r="F923" s="233"/>
      <c r="G923" s="51"/>
      <c r="H923" s="51"/>
      <c r="I923" s="51"/>
      <c r="J923" s="51"/>
      <c r="K923" s="51"/>
    </row>
    <row r="924">
      <c r="A924" s="51"/>
      <c r="B924" s="51"/>
      <c r="C924" s="51"/>
      <c r="D924" s="51"/>
      <c r="E924" s="51"/>
      <c r="F924" s="233"/>
      <c r="G924" s="51"/>
      <c r="H924" s="51"/>
      <c r="I924" s="51"/>
      <c r="J924" s="51"/>
      <c r="K924" s="51"/>
    </row>
    <row r="925">
      <c r="A925" s="51"/>
      <c r="B925" s="51"/>
      <c r="C925" s="51"/>
      <c r="D925" s="51"/>
      <c r="E925" s="51"/>
      <c r="F925" s="233"/>
      <c r="G925" s="51"/>
      <c r="H925" s="51"/>
      <c r="I925" s="51"/>
      <c r="J925" s="51"/>
      <c r="K925" s="51"/>
    </row>
    <row r="926">
      <c r="A926" s="51"/>
      <c r="B926" s="51"/>
      <c r="C926" s="51"/>
      <c r="D926" s="51"/>
      <c r="E926" s="51"/>
      <c r="F926" s="233"/>
      <c r="G926" s="51"/>
      <c r="H926" s="51"/>
      <c r="I926" s="51"/>
      <c r="J926" s="51"/>
      <c r="K926" s="51"/>
    </row>
    <row r="927">
      <c r="A927" s="51"/>
      <c r="B927" s="51"/>
      <c r="C927" s="51"/>
      <c r="D927" s="51"/>
      <c r="E927" s="51"/>
      <c r="F927" s="233"/>
      <c r="G927" s="51"/>
      <c r="H927" s="51"/>
      <c r="I927" s="51"/>
      <c r="J927" s="51"/>
      <c r="K927" s="51"/>
    </row>
    <row r="928">
      <c r="A928" s="51"/>
      <c r="B928" s="51"/>
      <c r="C928" s="51"/>
      <c r="D928" s="51"/>
      <c r="E928" s="51"/>
      <c r="F928" s="233"/>
      <c r="G928" s="51"/>
      <c r="H928" s="51"/>
      <c r="I928" s="51"/>
      <c r="J928" s="51"/>
      <c r="K928" s="51"/>
    </row>
    <row r="929">
      <c r="A929" s="51"/>
      <c r="B929" s="51"/>
      <c r="C929" s="51"/>
      <c r="D929" s="51"/>
      <c r="E929" s="51"/>
      <c r="F929" s="233"/>
      <c r="G929" s="51"/>
      <c r="H929" s="51"/>
      <c r="I929" s="51"/>
      <c r="J929" s="51"/>
      <c r="K929" s="51"/>
    </row>
    <row r="930">
      <c r="A930" s="51"/>
      <c r="B930" s="51"/>
      <c r="C930" s="51"/>
      <c r="D930" s="51"/>
      <c r="E930" s="51"/>
      <c r="F930" s="233"/>
      <c r="G930" s="51"/>
      <c r="H930" s="51"/>
      <c r="I930" s="51"/>
      <c r="J930" s="51"/>
      <c r="K930" s="51"/>
    </row>
    <row r="931">
      <c r="A931" s="51"/>
      <c r="B931" s="51"/>
      <c r="C931" s="51"/>
      <c r="D931" s="51"/>
      <c r="E931" s="51"/>
      <c r="F931" s="233"/>
      <c r="G931" s="51"/>
      <c r="H931" s="51"/>
      <c r="I931" s="51"/>
      <c r="J931" s="51"/>
      <c r="K931" s="51"/>
    </row>
    <row r="932">
      <c r="A932" s="51"/>
      <c r="B932" s="51"/>
      <c r="C932" s="51"/>
      <c r="D932" s="51"/>
      <c r="E932" s="51"/>
      <c r="F932" s="233"/>
      <c r="G932" s="51"/>
      <c r="H932" s="51"/>
      <c r="I932" s="51"/>
      <c r="J932" s="51"/>
      <c r="K932" s="51"/>
    </row>
    <row r="933">
      <c r="A933" s="51"/>
      <c r="B933" s="51"/>
      <c r="C933" s="51"/>
      <c r="D933" s="51"/>
      <c r="E933" s="51"/>
      <c r="F933" s="233"/>
      <c r="G933" s="51"/>
      <c r="H933" s="51"/>
      <c r="I933" s="51"/>
      <c r="J933" s="51"/>
      <c r="K933" s="51"/>
    </row>
    <row r="934">
      <c r="A934" s="51"/>
      <c r="B934" s="51"/>
      <c r="C934" s="51"/>
      <c r="D934" s="51"/>
      <c r="E934" s="51"/>
      <c r="F934" s="233"/>
      <c r="G934" s="51"/>
      <c r="H934" s="51"/>
      <c r="I934" s="51"/>
      <c r="J934" s="51"/>
      <c r="K934" s="51"/>
    </row>
    <row r="935">
      <c r="A935" s="51"/>
      <c r="B935" s="51"/>
      <c r="C935" s="51"/>
      <c r="D935" s="51"/>
      <c r="E935" s="51"/>
      <c r="F935" s="233"/>
      <c r="G935" s="51"/>
      <c r="H935" s="51"/>
      <c r="I935" s="51"/>
      <c r="J935" s="51"/>
      <c r="K935" s="51"/>
    </row>
    <row r="936">
      <c r="A936" s="51"/>
      <c r="B936" s="51"/>
      <c r="C936" s="51"/>
      <c r="D936" s="51"/>
      <c r="E936" s="51"/>
      <c r="F936" s="233"/>
      <c r="G936" s="51"/>
      <c r="H936" s="51"/>
      <c r="I936" s="51"/>
      <c r="J936" s="51"/>
      <c r="K936" s="51"/>
    </row>
    <row r="937">
      <c r="A937" s="51"/>
      <c r="B937" s="51"/>
      <c r="C937" s="51"/>
      <c r="D937" s="51"/>
      <c r="E937" s="51"/>
      <c r="F937" s="233"/>
      <c r="G937" s="51"/>
      <c r="H937" s="51"/>
      <c r="I937" s="51"/>
      <c r="J937" s="51"/>
      <c r="K937" s="51"/>
    </row>
    <row r="938">
      <c r="A938" s="51"/>
      <c r="B938" s="51"/>
      <c r="C938" s="51"/>
      <c r="D938" s="51"/>
      <c r="E938" s="51"/>
      <c r="F938" s="233"/>
      <c r="G938" s="51"/>
      <c r="H938" s="51"/>
      <c r="I938" s="51"/>
      <c r="J938" s="51"/>
      <c r="K938" s="51"/>
    </row>
    <row r="939">
      <c r="A939" s="51"/>
      <c r="B939" s="51"/>
      <c r="C939" s="51"/>
      <c r="D939" s="51"/>
      <c r="E939" s="51"/>
      <c r="F939" s="233"/>
      <c r="G939" s="51"/>
      <c r="H939" s="51"/>
      <c r="I939" s="51"/>
      <c r="J939" s="51"/>
      <c r="K939" s="51"/>
    </row>
    <row r="940">
      <c r="A940" s="51"/>
      <c r="B940" s="51"/>
      <c r="C940" s="51"/>
      <c r="D940" s="51"/>
      <c r="E940" s="51"/>
      <c r="F940" s="233"/>
      <c r="G940" s="51"/>
      <c r="H940" s="51"/>
      <c r="I940" s="51"/>
      <c r="J940" s="51"/>
      <c r="K940" s="51"/>
    </row>
    <row r="941">
      <c r="A941" s="51"/>
      <c r="B941" s="51"/>
      <c r="C941" s="51"/>
      <c r="D941" s="51"/>
      <c r="E941" s="51"/>
      <c r="F941" s="233"/>
      <c r="G941" s="51"/>
      <c r="H941" s="51"/>
      <c r="I941" s="51"/>
      <c r="J941" s="51"/>
      <c r="K941" s="51"/>
    </row>
    <row r="942">
      <c r="A942" s="51"/>
      <c r="B942" s="51"/>
      <c r="C942" s="51"/>
      <c r="D942" s="51"/>
      <c r="E942" s="51"/>
      <c r="F942" s="233"/>
      <c r="G942" s="51"/>
      <c r="H942" s="51"/>
      <c r="I942" s="51"/>
      <c r="J942" s="51"/>
      <c r="K942" s="51"/>
    </row>
    <row r="943">
      <c r="A943" s="51"/>
      <c r="B943" s="51"/>
      <c r="C943" s="51"/>
      <c r="D943" s="51"/>
      <c r="E943" s="51"/>
      <c r="F943" s="233"/>
      <c r="G943" s="51"/>
      <c r="H943" s="51"/>
      <c r="I943" s="51"/>
      <c r="J943" s="51"/>
      <c r="K943" s="51"/>
    </row>
    <row r="944">
      <c r="A944" s="51"/>
      <c r="B944" s="51"/>
      <c r="C944" s="51"/>
      <c r="D944" s="51"/>
      <c r="E944" s="51"/>
      <c r="F944" s="233"/>
      <c r="G944" s="51"/>
      <c r="H944" s="51"/>
      <c r="I944" s="51"/>
      <c r="J944" s="51"/>
      <c r="K944" s="51"/>
    </row>
    <row r="945">
      <c r="A945" s="51"/>
      <c r="B945" s="51"/>
      <c r="C945" s="51"/>
      <c r="D945" s="51"/>
      <c r="E945" s="51"/>
      <c r="F945" s="233"/>
      <c r="G945" s="51"/>
      <c r="H945" s="51"/>
      <c r="I945" s="51"/>
      <c r="J945" s="51"/>
      <c r="K945" s="51"/>
    </row>
    <row r="946">
      <c r="A946" s="51"/>
      <c r="B946" s="51"/>
      <c r="C946" s="51"/>
      <c r="D946" s="51"/>
      <c r="E946" s="51"/>
      <c r="F946" s="233"/>
      <c r="G946" s="51"/>
      <c r="H946" s="51"/>
      <c r="I946" s="51"/>
      <c r="J946" s="51"/>
      <c r="K946" s="51"/>
    </row>
    <row r="947">
      <c r="A947" s="51"/>
      <c r="B947" s="51"/>
      <c r="C947" s="51"/>
      <c r="D947" s="51"/>
      <c r="E947" s="51"/>
      <c r="F947" s="233"/>
      <c r="G947" s="51"/>
      <c r="H947" s="51"/>
      <c r="I947" s="51"/>
      <c r="J947" s="51"/>
      <c r="K947" s="51"/>
    </row>
    <row r="948">
      <c r="A948" s="51"/>
      <c r="B948" s="51"/>
      <c r="C948" s="51"/>
      <c r="D948" s="51"/>
      <c r="E948" s="51"/>
      <c r="F948" s="233"/>
      <c r="G948" s="51"/>
      <c r="H948" s="51"/>
      <c r="I948" s="51"/>
      <c r="J948" s="51"/>
      <c r="K948" s="51"/>
    </row>
    <row r="949">
      <c r="A949" s="51"/>
      <c r="B949" s="51"/>
      <c r="C949" s="51"/>
      <c r="D949" s="51"/>
      <c r="E949" s="51"/>
      <c r="F949" s="233"/>
      <c r="G949" s="51"/>
      <c r="H949" s="51"/>
      <c r="I949" s="51"/>
      <c r="J949" s="51"/>
      <c r="K949" s="51"/>
    </row>
    <row r="950">
      <c r="A950" s="51"/>
      <c r="B950" s="51"/>
      <c r="C950" s="51"/>
      <c r="D950" s="51"/>
      <c r="E950" s="51"/>
      <c r="F950" s="233"/>
      <c r="G950" s="51"/>
      <c r="H950" s="51"/>
      <c r="I950" s="51"/>
      <c r="J950" s="51"/>
      <c r="K950" s="51"/>
    </row>
    <row r="951">
      <c r="A951" s="51"/>
      <c r="B951" s="51"/>
      <c r="C951" s="51"/>
      <c r="D951" s="51"/>
      <c r="E951" s="51"/>
      <c r="F951" s="233"/>
      <c r="G951" s="51"/>
      <c r="H951" s="51"/>
      <c r="I951" s="51"/>
      <c r="J951" s="51"/>
      <c r="K951" s="51"/>
    </row>
    <row r="952">
      <c r="A952" s="51"/>
      <c r="B952" s="51"/>
      <c r="C952" s="51"/>
      <c r="D952" s="51"/>
      <c r="E952" s="51"/>
      <c r="F952" s="233"/>
      <c r="G952" s="51"/>
      <c r="H952" s="51"/>
      <c r="I952" s="51"/>
      <c r="J952" s="51"/>
      <c r="K952" s="51"/>
    </row>
    <row r="953">
      <c r="A953" s="51"/>
      <c r="B953" s="51"/>
      <c r="C953" s="51"/>
      <c r="D953" s="51"/>
      <c r="E953" s="51"/>
      <c r="F953" s="233"/>
      <c r="G953" s="51"/>
      <c r="H953" s="51"/>
      <c r="I953" s="51"/>
      <c r="J953" s="51"/>
      <c r="K953" s="51"/>
    </row>
    <row r="954">
      <c r="A954" s="51"/>
      <c r="B954" s="51"/>
      <c r="C954" s="51"/>
      <c r="D954" s="51"/>
      <c r="E954" s="51"/>
      <c r="F954" s="233"/>
      <c r="G954" s="51"/>
      <c r="H954" s="51"/>
      <c r="I954" s="51"/>
      <c r="J954" s="51"/>
      <c r="K954" s="51"/>
    </row>
    <row r="955">
      <c r="A955" s="51"/>
      <c r="B955" s="51"/>
      <c r="C955" s="51"/>
      <c r="D955" s="51"/>
      <c r="E955" s="51"/>
      <c r="F955" s="233"/>
      <c r="G955" s="51"/>
      <c r="H955" s="51"/>
      <c r="I955" s="51"/>
      <c r="J955" s="51"/>
      <c r="K955" s="51"/>
    </row>
    <row r="956">
      <c r="A956" s="51"/>
      <c r="B956" s="51"/>
      <c r="C956" s="51"/>
      <c r="D956" s="51"/>
      <c r="E956" s="51"/>
      <c r="F956" s="233"/>
      <c r="G956" s="51"/>
      <c r="H956" s="51"/>
      <c r="I956" s="51"/>
      <c r="J956" s="51"/>
      <c r="K956" s="51"/>
    </row>
    <row r="957">
      <c r="A957" s="51"/>
      <c r="B957" s="51"/>
      <c r="C957" s="51"/>
      <c r="D957" s="51"/>
      <c r="E957" s="51"/>
      <c r="F957" s="233"/>
      <c r="G957" s="51"/>
      <c r="H957" s="51"/>
      <c r="I957" s="51"/>
      <c r="J957" s="51"/>
      <c r="K957" s="51"/>
    </row>
    <row r="958">
      <c r="A958" s="51"/>
      <c r="B958" s="51"/>
      <c r="C958" s="51"/>
      <c r="D958" s="51"/>
      <c r="E958" s="51"/>
      <c r="F958" s="233"/>
      <c r="G958" s="51"/>
      <c r="H958" s="51"/>
      <c r="I958" s="51"/>
      <c r="J958" s="51"/>
      <c r="K958" s="51"/>
    </row>
    <row r="959">
      <c r="A959" s="51"/>
      <c r="B959" s="51"/>
      <c r="C959" s="51"/>
      <c r="D959" s="51"/>
      <c r="E959" s="51"/>
      <c r="F959" s="233"/>
      <c r="G959" s="51"/>
      <c r="H959" s="51"/>
      <c r="I959" s="51"/>
      <c r="J959" s="51"/>
      <c r="K959" s="51"/>
    </row>
    <row r="960">
      <c r="A960" s="51"/>
      <c r="B960" s="51"/>
      <c r="C960" s="51"/>
      <c r="D960" s="51"/>
      <c r="E960" s="51"/>
      <c r="F960" s="233"/>
      <c r="G960" s="51"/>
      <c r="H960" s="51"/>
      <c r="I960" s="51"/>
      <c r="J960" s="51"/>
      <c r="K960" s="51"/>
    </row>
    <row r="961">
      <c r="A961" s="51"/>
      <c r="B961" s="51"/>
      <c r="C961" s="51"/>
      <c r="D961" s="51"/>
      <c r="E961" s="51"/>
      <c r="F961" s="233"/>
      <c r="G961" s="51"/>
      <c r="H961" s="51"/>
      <c r="I961" s="51"/>
      <c r="J961" s="51"/>
      <c r="K961" s="51"/>
    </row>
    <row r="962">
      <c r="A962" s="51"/>
      <c r="B962" s="51"/>
      <c r="C962" s="51"/>
      <c r="D962" s="51"/>
      <c r="E962" s="51"/>
      <c r="F962" s="233"/>
      <c r="G962" s="51"/>
      <c r="H962" s="51"/>
      <c r="I962" s="51"/>
      <c r="J962" s="51"/>
      <c r="K962" s="51"/>
    </row>
    <row r="963">
      <c r="A963" s="51"/>
      <c r="B963" s="51"/>
      <c r="C963" s="51"/>
      <c r="D963" s="51"/>
      <c r="E963" s="51"/>
      <c r="F963" s="233"/>
      <c r="G963" s="51"/>
      <c r="H963" s="51"/>
      <c r="I963" s="51"/>
      <c r="J963" s="51"/>
      <c r="K963" s="51"/>
    </row>
    <row r="964">
      <c r="A964" s="51"/>
      <c r="B964" s="51"/>
      <c r="C964" s="51"/>
      <c r="D964" s="51"/>
      <c r="E964" s="51"/>
      <c r="F964" s="233"/>
      <c r="G964" s="51"/>
      <c r="H964" s="51"/>
      <c r="I964" s="51"/>
      <c r="J964" s="51"/>
      <c r="K964" s="51"/>
    </row>
    <row r="965">
      <c r="A965" s="51"/>
      <c r="B965" s="51"/>
      <c r="C965" s="51"/>
      <c r="D965" s="51"/>
      <c r="E965" s="51"/>
      <c r="F965" s="233"/>
      <c r="G965" s="51"/>
      <c r="H965" s="51"/>
      <c r="I965" s="51"/>
      <c r="J965" s="51"/>
      <c r="K965" s="51"/>
    </row>
    <row r="966">
      <c r="A966" s="51"/>
      <c r="B966" s="51"/>
      <c r="C966" s="51"/>
      <c r="D966" s="51"/>
      <c r="E966" s="51"/>
      <c r="F966" s="233"/>
      <c r="G966" s="51"/>
      <c r="H966" s="51"/>
      <c r="I966" s="51"/>
      <c r="J966" s="51"/>
      <c r="K966" s="51"/>
    </row>
    <row r="967">
      <c r="A967" s="51"/>
      <c r="B967" s="51"/>
      <c r="C967" s="51"/>
      <c r="D967" s="51"/>
      <c r="E967" s="51"/>
      <c r="F967" s="233"/>
      <c r="G967" s="51"/>
      <c r="H967" s="51"/>
      <c r="I967" s="51"/>
      <c r="J967" s="51"/>
      <c r="K967" s="51"/>
    </row>
    <row r="968">
      <c r="A968" s="51"/>
      <c r="B968" s="51"/>
      <c r="C968" s="51"/>
      <c r="D968" s="51"/>
      <c r="E968" s="51"/>
      <c r="F968" s="233"/>
      <c r="G968" s="51"/>
      <c r="H968" s="51"/>
      <c r="I968" s="51"/>
      <c r="J968" s="51"/>
      <c r="K968" s="51"/>
    </row>
    <row r="969">
      <c r="A969" s="51"/>
      <c r="B969" s="51"/>
      <c r="C969" s="51"/>
      <c r="D969" s="51"/>
      <c r="E969" s="51"/>
      <c r="F969" s="233"/>
      <c r="G969" s="51"/>
      <c r="H969" s="51"/>
      <c r="I969" s="51"/>
      <c r="J969" s="51"/>
      <c r="K969" s="51"/>
    </row>
    <row r="970">
      <c r="A970" s="51"/>
      <c r="B970" s="51"/>
      <c r="C970" s="51"/>
      <c r="D970" s="51"/>
      <c r="E970" s="51"/>
      <c r="F970" s="233"/>
      <c r="G970" s="51"/>
      <c r="H970" s="51"/>
      <c r="I970" s="51"/>
      <c r="J970" s="51"/>
      <c r="K970" s="51"/>
    </row>
    <row r="971">
      <c r="A971" s="51"/>
      <c r="B971" s="51"/>
      <c r="C971" s="51"/>
      <c r="D971" s="51"/>
      <c r="E971" s="51"/>
      <c r="F971" s="233"/>
      <c r="G971" s="51"/>
      <c r="H971" s="51"/>
      <c r="I971" s="51"/>
      <c r="J971" s="51"/>
      <c r="K971" s="51"/>
    </row>
    <row r="972">
      <c r="A972" s="51"/>
      <c r="B972" s="51"/>
      <c r="C972" s="51"/>
      <c r="D972" s="51"/>
      <c r="E972" s="51"/>
      <c r="F972" s="233"/>
      <c r="G972" s="51"/>
      <c r="H972" s="51"/>
      <c r="I972" s="51"/>
      <c r="J972" s="51"/>
      <c r="K972" s="51"/>
    </row>
    <row r="973">
      <c r="A973" s="51"/>
      <c r="B973" s="51"/>
      <c r="C973" s="51"/>
      <c r="D973" s="51"/>
      <c r="E973" s="51"/>
      <c r="F973" s="233"/>
      <c r="G973" s="51"/>
      <c r="H973" s="51"/>
      <c r="I973" s="51"/>
      <c r="J973" s="51"/>
      <c r="K973" s="51"/>
    </row>
    <row r="974">
      <c r="A974" s="51"/>
      <c r="B974" s="51"/>
      <c r="C974" s="51"/>
      <c r="D974" s="51"/>
      <c r="E974" s="51"/>
      <c r="F974" s="233"/>
      <c r="G974" s="51"/>
      <c r="H974" s="51"/>
      <c r="I974" s="51"/>
      <c r="J974" s="51"/>
      <c r="K974" s="51"/>
    </row>
    <row r="975">
      <c r="A975" s="51"/>
      <c r="B975" s="51"/>
      <c r="C975" s="51"/>
      <c r="D975" s="51"/>
      <c r="E975" s="51"/>
      <c r="F975" s="233"/>
      <c r="G975" s="51"/>
      <c r="H975" s="51"/>
      <c r="I975" s="51"/>
      <c r="J975" s="51"/>
      <c r="K975" s="51"/>
    </row>
    <row r="976">
      <c r="A976" s="51"/>
      <c r="B976" s="51"/>
      <c r="C976" s="51"/>
      <c r="D976" s="51"/>
      <c r="E976" s="51"/>
      <c r="F976" s="233"/>
      <c r="G976" s="51"/>
      <c r="H976" s="51"/>
      <c r="I976" s="51"/>
      <c r="J976" s="51"/>
      <c r="K976" s="51"/>
    </row>
    <row r="977">
      <c r="A977" s="51"/>
      <c r="B977" s="51"/>
      <c r="C977" s="51"/>
      <c r="D977" s="51"/>
      <c r="E977" s="51"/>
      <c r="F977" s="233"/>
      <c r="G977" s="51"/>
      <c r="H977" s="51"/>
      <c r="I977" s="51"/>
      <c r="J977" s="51"/>
      <c r="K977" s="51"/>
    </row>
    <row r="978">
      <c r="A978" s="51"/>
      <c r="B978" s="51"/>
      <c r="C978" s="51"/>
      <c r="D978" s="51"/>
      <c r="E978" s="51"/>
      <c r="F978" s="233"/>
      <c r="G978" s="51"/>
      <c r="H978" s="51"/>
      <c r="I978" s="51"/>
      <c r="J978" s="51"/>
      <c r="K978" s="51"/>
    </row>
    <row r="979">
      <c r="A979" s="51"/>
      <c r="B979" s="51"/>
      <c r="C979" s="51"/>
      <c r="D979" s="51"/>
      <c r="E979" s="51"/>
      <c r="F979" s="233"/>
      <c r="G979" s="51"/>
      <c r="H979" s="51"/>
      <c r="I979" s="51"/>
      <c r="J979" s="51"/>
      <c r="K979" s="51"/>
    </row>
    <row r="980">
      <c r="A980" s="51"/>
      <c r="B980" s="51"/>
      <c r="C980" s="51"/>
      <c r="D980" s="51"/>
      <c r="E980" s="51"/>
      <c r="F980" s="233"/>
      <c r="G980" s="51"/>
      <c r="H980" s="51"/>
      <c r="I980" s="51"/>
      <c r="J980" s="51"/>
      <c r="K980" s="51"/>
    </row>
    <row r="981">
      <c r="A981" s="51"/>
      <c r="B981" s="51"/>
      <c r="C981" s="51"/>
      <c r="D981" s="51"/>
      <c r="E981" s="51"/>
      <c r="F981" s="233"/>
      <c r="G981" s="51"/>
      <c r="H981" s="51"/>
      <c r="I981" s="51"/>
      <c r="J981" s="51"/>
      <c r="K981" s="51"/>
    </row>
    <row r="982">
      <c r="A982" s="51"/>
      <c r="B982" s="51"/>
      <c r="C982" s="51"/>
      <c r="D982" s="51"/>
      <c r="E982" s="51"/>
      <c r="F982" s="233"/>
      <c r="G982" s="51"/>
      <c r="H982" s="51"/>
      <c r="I982" s="51"/>
      <c r="J982" s="51"/>
      <c r="K982" s="51"/>
    </row>
    <row r="983">
      <c r="A983" s="51"/>
      <c r="B983" s="51"/>
      <c r="C983" s="51"/>
      <c r="D983" s="51"/>
      <c r="E983" s="51"/>
      <c r="F983" s="233"/>
      <c r="G983" s="51"/>
      <c r="H983" s="51"/>
      <c r="I983" s="51"/>
      <c r="J983" s="51"/>
      <c r="K983" s="51"/>
    </row>
    <row r="984">
      <c r="A984" s="51"/>
      <c r="B984" s="51"/>
      <c r="C984" s="51"/>
      <c r="D984" s="51"/>
      <c r="E984" s="51"/>
      <c r="F984" s="233"/>
      <c r="G984" s="51"/>
      <c r="H984" s="51"/>
      <c r="I984" s="51"/>
      <c r="J984" s="51"/>
      <c r="K984" s="51"/>
    </row>
    <row r="985">
      <c r="A985" s="51"/>
      <c r="B985" s="51"/>
      <c r="C985" s="51"/>
      <c r="D985" s="51"/>
      <c r="E985" s="51"/>
      <c r="F985" s="233"/>
      <c r="G985" s="51"/>
      <c r="H985" s="51"/>
      <c r="I985" s="51"/>
      <c r="J985" s="51"/>
      <c r="K985" s="51"/>
    </row>
    <row r="986">
      <c r="A986" s="51"/>
      <c r="B986" s="51"/>
      <c r="C986" s="51"/>
      <c r="D986" s="51"/>
      <c r="E986" s="51"/>
      <c r="F986" s="233"/>
      <c r="G986" s="51"/>
      <c r="H986" s="51"/>
      <c r="I986" s="51"/>
      <c r="J986" s="51"/>
      <c r="K986" s="51"/>
    </row>
    <row r="987">
      <c r="A987" s="51"/>
      <c r="B987" s="51"/>
      <c r="C987" s="51"/>
      <c r="D987" s="51"/>
      <c r="E987" s="51"/>
      <c r="F987" s="233"/>
      <c r="G987" s="51"/>
      <c r="H987" s="51"/>
      <c r="I987" s="51"/>
      <c r="J987" s="51"/>
      <c r="K987" s="51"/>
    </row>
    <row r="988">
      <c r="A988" s="51"/>
      <c r="B988" s="51"/>
      <c r="C988" s="51"/>
      <c r="D988" s="51"/>
      <c r="E988" s="51"/>
      <c r="F988" s="233"/>
      <c r="G988" s="51"/>
      <c r="H988" s="51"/>
      <c r="I988" s="51"/>
      <c r="J988" s="51"/>
      <c r="K988" s="51"/>
    </row>
    <row r="989">
      <c r="A989" s="51"/>
      <c r="B989" s="51"/>
      <c r="C989" s="51"/>
      <c r="D989" s="51"/>
      <c r="E989" s="51"/>
      <c r="F989" s="233"/>
      <c r="G989" s="51"/>
      <c r="H989" s="51"/>
      <c r="I989" s="51"/>
      <c r="J989" s="51"/>
      <c r="K989" s="51"/>
    </row>
    <row r="990">
      <c r="A990" s="51"/>
      <c r="B990" s="51"/>
      <c r="C990" s="51"/>
      <c r="D990" s="51"/>
      <c r="E990" s="51"/>
      <c r="F990" s="233"/>
      <c r="G990" s="51"/>
      <c r="H990" s="51"/>
      <c r="I990" s="51"/>
      <c r="J990" s="51"/>
      <c r="K990" s="51"/>
    </row>
    <row r="991">
      <c r="A991" s="51"/>
      <c r="B991" s="51"/>
      <c r="C991" s="51"/>
      <c r="D991" s="51"/>
      <c r="E991" s="51"/>
      <c r="F991" s="233"/>
      <c r="G991" s="51"/>
      <c r="H991" s="51"/>
      <c r="I991" s="51"/>
      <c r="J991" s="51"/>
      <c r="K991" s="51"/>
    </row>
    <row r="992">
      <c r="A992" s="51"/>
      <c r="B992" s="51"/>
      <c r="C992" s="51"/>
      <c r="D992" s="51"/>
      <c r="E992" s="51"/>
      <c r="F992" s="233"/>
      <c r="G992" s="51"/>
      <c r="H992" s="51"/>
      <c r="I992" s="51"/>
      <c r="J992" s="51"/>
      <c r="K992" s="51"/>
    </row>
    <row r="993">
      <c r="A993" s="51"/>
      <c r="B993" s="51"/>
      <c r="C993" s="51"/>
      <c r="D993" s="51"/>
      <c r="E993" s="51"/>
      <c r="F993" s="233"/>
      <c r="G993" s="51"/>
      <c r="H993" s="51"/>
      <c r="I993" s="51"/>
      <c r="J993" s="51"/>
      <c r="K993" s="51"/>
    </row>
    <row r="994">
      <c r="A994" s="51"/>
      <c r="B994" s="51"/>
      <c r="C994" s="51"/>
      <c r="D994" s="51"/>
      <c r="E994" s="51"/>
      <c r="F994" s="233"/>
      <c r="G994" s="51"/>
      <c r="H994" s="51"/>
      <c r="I994" s="51"/>
      <c r="J994" s="51"/>
      <c r="K994" s="51"/>
    </row>
    <row r="995">
      <c r="A995" s="51"/>
      <c r="B995" s="51"/>
      <c r="C995" s="51"/>
      <c r="D995" s="51"/>
      <c r="E995" s="51"/>
      <c r="F995" s="233"/>
      <c r="G995" s="51"/>
      <c r="H995" s="51"/>
      <c r="I995" s="51"/>
      <c r="J995" s="51"/>
      <c r="K995" s="51"/>
    </row>
    <row r="996">
      <c r="A996" s="51"/>
      <c r="B996" s="51"/>
      <c r="C996" s="51"/>
      <c r="D996" s="51"/>
      <c r="E996" s="51"/>
      <c r="F996" s="233"/>
      <c r="G996" s="51"/>
      <c r="H996" s="51"/>
      <c r="I996" s="51"/>
      <c r="J996" s="51"/>
      <c r="K996" s="51"/>
    </row>
    <row r="997">
      <c r="A997" s="51"/>
      <c r="B997" s="51"/>
      <c r="C997" s="51"/>
      <c r="D997" s="51"/>
      <c r="E997" s="51"/>
      <c r="F997" s="233"/>
      <c r="G997" s="51"/>
      <c r="H997" s="51"/>
      <c r="I997" s="51"/>
      <c r="J997" s="51"/>
      <c r="K997" s="51"/>
    </row>
    <row r="998">
      <c r="A998" s="51"/>
      <c r="B998" s="51"/>
      <c r="C998" s="51"/>
      <c r="D998" s="51"/>
      <c r="E998" s="51"/>
      <c r="F998" s="233"/>
      <c r="G998" s="51"/>
      <c r="H998" s="51"/>
      <c r="I998" s="51"/>
      <c r="J998" s="51"/>
      <c r="K998" s="51"/>
    </row>
    <row r="999">
      <c r="A999" s="51"/>
      <c r="B999" s="51"/>
      <c r="C999" s="51"/>
      <c r="D999" s="51"/>
      <c r="E999" s="51"/>
      <c r="F999" s="233"/>
      <c r="G999" s="51"/>
      <c r="H999" s="51"/>
      <c r="I999" s="51"/>
      <c r="J999" s="51"/>
      <c r="K999" s="51"/>
    </row>
    <row r="1000">
      <c r="A1000" s="51"/>
      <c r="B1000" s="51"/>
      <c r="C1000" s="51"/>
      <c r="D1000" s="51"/>
      <c r="E1000" s="51"/>
      <c r="F1000" s="233"/>
      <c r="G1000" s="51"/>
      <c r="H1000" s="51"/>
      <c r="I1000" s="51"/>
      <c r="J1000" s="51"/>
      <c r="K1000" s="51"/>
    </row>
    <row r="1001">
      <c r="A1001" s="51"/>
      <c r="B1001" s="51"/>
      <c r="C1001" s="51"/>
      <c r="D1001" s="51"/>
      <c r="E1001" s="51"/>
      <c r="F1001" s="233"/>
      <c r="G1001" s="51"/>
      <c r="H1001" s="51"/>
      <c r="I1001" s="51"/>
      <c r="J1001" s="51"/>
      <c r="K1001" s="51"/>
    </row>
    <row r="1002">
      <c r="A1002" s="51"/>
      <c r="B1002" s="51"/>
      <c r="C1002" s="51"/>
      <c r="D1002" s="51"/>
      <c r="E1002" s="51"/>
      <c r="F1002" s="233"/>
      <c r="G1002" s="51"/>
      <c r="H1002" s="51"/>
      <c r="I1002" s="51"/>
      <c r="J1002" s="51"/>
      <c r="K1002" s="51"/>
    </row>
    <row r="1003">
      <c r="A1003" s="51"/>
      <c r="B1003" s="51"/>
      <c r="C1003" s="51"/>
      <c r="D1003" s="51"/>
      <c r="E1003" s="51"/>
      <c r="F1003" s="233"/>
      <c r="G1003" s="51"/>
      <c r="H1003" s="51"/>
      <c r="I1003" s="51"/>
      <c r="J1003" s="51"/>
      <c r="K1003" s="51"/>
    </row>
    <row r="1004">
      <c r="A1004" s="51"/>
      <c r="B1004" s="51"/>
      <c r="C1004" s="51"/>
      <c r="D1004" s="51"/>
      <c r="E1004" s="51"/>
      <c r="F1004" s="233"/>
      <c r="G1004" s="51"/>
      <c r="H1004" s="51"/>
      <c r="I1004" s="51"/>
      <c r="J1004" s="51"/>
      <c r="K1004" s="51"/>
    </row>
    <row r="1005">
      <c r="A1005" s="51"/>
      <c r="B1005" s="51"/>
      <c r="C1005" s="51"/>
      <c r="D1005" s="51"/>
      <c r="E1005" s="51"/>
      <c r="F1005" s="233"/>
      <c r="G1005" s="51"/>
      <c r="H1005" s="51"/>
      <c r="I1005" s="51"/>
      <c r="J1005" s="51"/>
      <c r="K1005" s="51"/>
    </row>
    <row r="1006">
      <c r="A1006" s="51"/>
      <c r="B1006" s="51"/>
      <c r="C1006" s="51"/>
      <c r="D1006" s="51"/>
      <c r="E1006" s="51"/>
      <c r="F1006" s="233"/>
      <c r="G1006" s="51"/>
      <c r="H1006" s="51"/>
      <c r="I1006" s="51"/>
      <c r="J1006" s="51"/>
      <c r="K1006" s="51"/>
    </row>
    <row r="1007">
      <c r="A1007" s="51"/>
      <c r="B1007" s="51"/>
      <c r="C1007" s="51"/>
      <c r="D1007" s="51"/>
      <c r="E1007" s="51"/>
      <c r="F1007" s="233"/>
      <c r="G1007" s="51"/>
      <c r="H1007" s="51"/>
      <c r="I1007" s="51"/>
      <c r="J1007" s="51"/>
      <c r="K1007" s="51"/>
    </row>
    <row r="1008">
      <c r="A1008" s="51"/>
      <c r="B1008" s="51"/>
      <c r="C1008" s="51"/>
      <c r="D1008" s="51"/>
      <c r="E1008" s="51"/>
      <c r="F1008" s="233"/>
      <c r="G1008" s="51"/>
      <c r="H1008" s="51"/>
      <c r="I1008" s="51"/>
      <c r="J1008" s="51"/>
      <c r="K1008" s="51"/>
    </row>
    <row r="1009">
      <c r="A1009" s="51"/>
      <c r="B1009" s="51"/>
      <c r="C1009" s="51"/>
      <c r="D1009" s="51"/>
      <c r="E1009" s="51"/>
      <c r="F1009" s="233"/>
      <c r="G1009" s="51"/>
      <c r="H1009" s="51"/>
      <c r="I1009" s="51"/>
      <c r="J1009" s="51"/>
      <c r="K1009" s="51"/>
    </row>
    <row r="1010">
      <c r="A1010" s="51"/>
      <c r="B1010" s="51"/>
      <c r="C1010" s="51"/>
      <c r="D1010" s="51"/>
      <c r="E1010" s="51"/>
      <c r="F1010" s="233"/>
      <c r="G1010" s="51"/>
      <c r="H1010" s="51"/>
      <c r="I1010" s="51"/>
      <c r="J1010" s="51"/>
      <c r="K1010" s="51"/>
    </row>
    <row r="1011">
      <c r="A1011" s="51"/>
      <c r="B1011" s="51"/>
      <c r="C1011" s="51"/>
      <c r="D1011" s="51"/>
      <c r="E1011" s="51"/>
      <c r="F1011" s="233"/>
      <c r="G1011" s="51"/>
      <c r="H1011" s="51"/>
      <c r="I1011" s="51"/>
      <c r="J1011" s="51"/>
      <c r="K1011" s="51"/>
    </row>
    <row r="1012">
      <c r="A1012" s="51"/>
      <c r="B1012" s="51"/>
      <c r="C1012" s="51"/>
      <c r="D1012" s="51"/>
      <c r="E1012" s="51"/>
      <c r="F1012" s="233"/>
      <c r="G1012" s="51"/>
      <c r="H1012" s="51"/>
      <c r="I1012" s="51"/>
      <c r="J1012" s="51"/>
      <c r="K1012" s="51"/>
    </row>
    <row r="1013">
      <c r="A1013" s="51"/>
      <c r="B1013" s="51"/>
      <c r="C1013" s="51"/>
      <c r="D1013" s="51"/>
      <c r="E1013" s="51"/>
      <c r="F1013" s="233"/>
      <c r="G1013" s="51"/>
      <c r="H1013" s="51"/>
      <c r="I1013" s="51"/>
      <c r="J1013" s="51"/>
      <c r="K1013" s="51"/>
    </row>
    <row r="1014">
      <c r="A1014" s="51"/>
      <c r="B1014" s="51"/>
      <c r="C1014" s="51"/>
      <c r="D1014" s="51"/>
      <c r="E1014" s="51"/>
      <c r="F1014" s="233"/>
      <c r="G1014" s="51"/>
      <c r="H1014" s="51"/>
      <c r="I1014" s="51"/>
      <c r="J1014" s="51"/>
      <c r="K1014" s="51"/>
    </row>
    <row r="1015">
      <c r="A1015" s="51"/>
      <c r="B1015" s="51"/>
      <c r="C1015" s="51"/>
      <c r="D1015" s="51"/>
      <c r="E1015" s="51"/>
      <c r="F1015" s="233"/>
      <c r="G1015" s="51"/>
      <c r="H1015" s="51"/>
      <c r="I1015" s="51"/>
      <c r="J1015" s="51"/>
      <c r="K1015" s="51"/>
    </row>
    <row r="1016">
      <c r="A1016" s="51"/>
      <c r="B1016" s="51"/>
      <c r="C1016" s="51"/>
      <c r="D1016" s="51"/>
      <c r="E1016" s="51"/>
      <c r="F1016" s="233"/>
      <c r="G1016" s="51"/>
      <c r="H1016" s="51"/>
      <c r="I1016" s="51"/>
      <c r="J1016" s="51"/>
      <c r="K1016" s="51"/>
    </row>
    <row r="1017">
      <c r="A1017" s="51"/>
      <c r="B1017" s="51"/>
      <c r="C1017" s="51"/>
      <c r="D1017" s="51"/>
      <c r="E1017" s="51"/>
      <c r="F1017" s="233"/>
      <c r="G1017" s="51"/>
      <c r="H1017" s="51"/>
      <c r="I1017" s="51"/>
      <c r="J1017" s="51"/>
      <c r="K1017" s="51"/>
    </row>
    <row r="1018">
      <c r="A1018" s="51"/>
      <c r="B1018" s="51"/>
      <c r="C1018" s="51"/>
      <c r="D1018" s="51"/>
      <c r="E1018" s="51"/>
      <c r="F1018" s="233"/>
      <c r="G1018" s="51"/>
      <c r="H1018" s="51"/>
      <c r="I1018" s="51"/>
      <c r="J1018" s="51"/>
      <c r="K1018" s="51"/>
    </row>
    <row r="1019">
      <c r="A1019" s="51"/>
      <c r="B1019" s="51"/>
      <c r="C1019" s="51"/>
      <c r="D1019" s="51"/>
      <c r="E1019" s="51"/>
      <c r="F1019" s="233"/>
      <c r="G1019" s="51"/>
      <c r="H1019" s="51"/>
      <c r="I1019" s="51"/>
      <c r="J1019" s="51"/>
      <c r="K1019" s="51"/>
    </row>
    <row r="1020">
      <c r="A1020" s="51"/>
      <c r="B1020" s="51"/>
      <c r="C1020" s="51"/>
      <c r="D1020" s="51"/>
      <c r="E1020" s="51"/>
      <c r="F1020" s="233"/>
      <c r="G1020" s="51"/>
      <c r="H1020" s="51"/>
      <c r="I1020" s="51"/>
      <c r="J1020" s="51"/>
      <c r="K1020" s="51"/>
    </row>
    <row r="1021">
      <c r="A1021" s="51"/>
      <c r="B1021" s="51"/>
      <c r="C1021" s="51"/>
      <c r="D1021" s="51"/>
      <c r="E1021" s="51"/>
      <c r="F1021" s="233"/>
      <c r="G1021" s="51"/>
      <c r="H1021" s="51"/>
      <c r="I1021" s="51"/>
      <c r="J1021" s="51"/>
      <c r="K1021" s="51"/>
    </row>
    <row r="1022">
      <c r="A1022" s="51"/>
      <c r="B1022" s="51"/>
      <c r="C1022" s="51"/>
      <c r="D1022" s="51"/>
      <c r="E1022" s="51"/>
      <c r="F1022" s="233"/>
      <c r="G1022" s="51"/>
      <c r="H1022" s="51"/>
      <c r="I1022" s="51"/>
      <c r="J1022" s="51"/>
      <c r="K1022" s="51"/>
    </row>
    <row r="1023">
      <c r="A1023" s="51"/>
      <c r="B1023" s="51"/>
      <c r="C1023" s="51"/>
      <c r="D1023" s="51"/>
      <c r="E1023" s="51"/>
      <c r="F1023" s="233"/>
      <c r="G1023" s="51"/>
      <c r="H1023" s="51"/>
      <c r="I1023" s="51"/>
      <c r="J1023" s="51"/>
      <c r="K1023" s="51"/>
    </row>
    <row r="1024">
      <c r="A1024" s="51"/>
      <c r="B1024" s="51"/>
      <c r="C1024" s="51"/>
      <c r="D1024" s="51"/>
      <c r="E1024" s="51"/>
      <c r="F1024" s="233"/>
      <c r="G1024" s="51"/>
      <c r="H1024" s="51"/>
      <c r="I1024" s="51"/>
      <c r="J1024" s="51"/>
      <c r="K1024" s="51"/>
    </row>
    <row r="1025">
      <c r="A1025" s="51"/>
      <c r="B1025" s="51"/>
      <c r="C1025" s="51"/>
      <c r="D1025" s="51"/>
      <c r="E1025" s="51"/>
      <c r="F1025" s="233"/>
      <c r="G1025" s="51"/>
      <c r="H1025" s="51"/>
      <c r="I1025" s="51"/>
      <c r="J1025" s="51"/>
      <c r="K1025" s="51"/>
    </row>
    <row r="1026">
      <c r="A1026" s="51"/>
      <c r="B1026" s="51"/>
      <c r="C1026" s="51"/>
      <c r="D1026" s="51"/>
      <c r="E1026" s="51"/>
      <c r="F1026" s="233"/>
      <c r="G1026" s="51"/>
      <c r="H1026" s="51"/>
      <c r="I1026" s="51"/>
      <c r="J1026" s="51"/>
      <c r="K1026" s="51"/>
    </row>
    <row r="1027">
      <c r="A1027" s="51"/>
      <c r="B1027" s="51"/>
      <c r="C1027" s="51"/>
      <c r="D1027" s="51"/>
      <c r="E1027" s="51"/>
      <c r="F1027" s="233"/>
      <c r="G1027" s="51"/>
      <c r="H1027" s="51"/>
      <c r="I1027" s="51"/>
      <c r="J1027" s="51"/>
      <c r="K1027" s="51"/>
    </row>
  </sheetData>
  <autoFilter ref="$B$1:$K$298"/>
  <dataValidations>
    <dataValidation type="list" allowBlank="1" showErrorMessage="1" sqref="K2">
      <formula1>"Yes,No"</formula1>
    </dataValidation>
  </dataValidations>
  <hyperlinks>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2"/>
    <hyperlink r:id="rId132" ref="F133"/>
    <hyperlink r:id="rId133" ref="F134"/>
    <hyperlink r:id="rId134" ref="F135"/>
    <hyperlink r:id="rId135" ref="F136"/>
    <hyperlink r:id="rId136" ref="F137"/>
    <hyperlink r:id="rId137" ref="F138"/>
    <hyperlink r:id="rId138" ref="F139"/>
    <hyperlink r:id="rId139" ref="F140"/>
    <hyperlink r:id="rId140" ref="E141"/>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9"/>
    <hyperlink r:id="rId168" ref="F170"/>
    <hyperlink r:id="rId169" ref="F171"/>
    <hyperlink r:id="rId170" ref="F172"/>
    <hyperlink r:id="rId171" ref="F176"/>
    <hyperlink r:id="rId172" ref="F177"/>
    <hyperlink r:id="rId173" ref="F178"/>
    <hyperlink r:id="rId174" ref="F179"/>
    <hyperlink r:id="rId175" ref="F181"/>
    <hyperlink r:id="rId176" ref="F185"/>
    <hyperlink r:id="rId177" ref="F186"/>
    <hyperlink r:id="rId178" ref="F187"/>
    <hyperlink r:id="rId179" ref="F188"/>
    <hyperlink r:id="rId180" ref="F189"/>
    <hyperlink r:id="rId181" ref="F190"/>
    <hyperlink r:id="rId182" ref="F191"/>
    <hyperlink r:id="rId183" ref="F192"/>
    <hyperlink r:id="rId184" ref="F193"/>
    <hyperlink r:id="rId185" ref="F194"/>
    <hyperlink r:id="rId186" ref="F195"/>
    <hyperlink r:id="rId187" ref="F285"/>
    <hyperlink r:id="rId188" ref="F286"/>
    <hyperlink r:id="rId189" ref="F287"/>
    <hyperlink r:id="rId190" ref="F288"/>
    <hyperlink r:id="rId191" ref="F289"/>
    <hyperlink r:id="rId192" ref="F290"/>
    <hyperlink r:id="rId193" ref="F291"/>
    <hyperlink r:id="rId194" ref="F292"/>
    <hyperlink r:id="rId195" ref="F293"/>
    <hyperlink r:id="rId196" ref="F294"/>
    <hyperlink r:id="rId197" ref="F295"/>
    <hyperlink r:id="rId198" ref="F296"/>
    <hyperlink r:id="rId199" ref="F297"/>
    <hyperlink r:id="rId200" ref="F298"/>
  </hyperlinks>
  <drawing r:id="rId201"/>
  <legacyDrawing r:id="rId20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18.13"/>
    <col customWidth="1" min="2" max="2" width="17.88"/>
    <col customWidth="1" min="3" max="3" width="28.38"/>
    <col customWidth="1" min="4" max="4" width="24.75"/>
    <col customWidth="1" min="5" max="5" width="20.75"/>
    <col customWidth="1" min="6" max="6" width="18.63"/>
    <col customWidth="1" min="7" max="7" width="33.63"/>
    <col customWidth="1" min="8" max="8" width="24.13"/>
    <col customWidth="1" min="9" max="9" width="34.13"/>
  </cols>
  <sheetData>
    <row r="1">
      <c r="A1" s="300" t="s">
        <v>2109</v>
      </c>
      <c r="B1" s="300"/>
      <c r="C1" s="137"/>
      <c r="D1" s="137"/>
      <c r="E1" s="173"/>
      <c r="F1" s="137"/>
      <c r="G1" s="137"/>
      <c r="H1" s="137"/>
      <c r="I1" s="104"/>
      <c r="J1" s="104"/>
      <c r="K1" s="104"/>
      <c r="L1" s="104"/>
      <c r="M1" s="104"/>
      <c r="N1" s="104"/>
      <c r="O1" s="104"/>
      <c r="P1" s="104"/>
      <c r="Q1" s="104"/>
      <c r="R1" s="104"/>
      <c r="S1" s="104"/>
      <c r="T1" s="104"/>
      <c r="U1" s="104"/>
      <c r="V1" s="104"/>
      <c r="W1" s="104"/>
      <c r="X1" s="104"/>
      <c r="Y1" s="104"/>
      <c r="Z1" s="104"/>
    </row>
    <row r="2">
      <c r="A2" s="137" t="s">
        <v>1118</v>
      </c>
      <c r="B2" s="137" t="s">
        <v>2110</v>
      </c>
      <c r="C2" s="137" t="s">
        <v>2111</v>
      </c>
      <c r="D2" s="137" t="s">
        <v>296</v>
      </c>
      <c r="E2" s="173" t="s">
        <v>1322</v>
      </c>
      <c r="F2" s="137" t="s">
        <v>2112</v>
      </c>
      <c r="G2" s="137" t="s">
        <v>2113</v>
      </c>
      <c r="H2" s="137" t="s">
        <v>340</v>
      </c>
      <c r="I2" s="137" t="s">
        <v>1323</v>
      </c>
      <c r="J2" s="104"/>
      <c r="K2" s="104"/>
      <c r="L2" s="104"/>
      <c r="M2" s="104"/>
      <c r="N2" s="104"/>
      <c r="O2" s="104"/>
      <c r="P2" s="104"/>
      <c r="Q2" s="104"/>
      <c r="R2" s="104"/>
      <c r="S2" s="104"/>
      <c r="T2" s="104"/>
      <c r="U2" s="104"/>
      <c r="V2" s="104"/>
      <c r="W2" s="104"/>
      <c r="X2" s="104"/>
      <c r="Y2" s="104"/>
      <c r="Z2" s="104"/>
    </row>
    <row r="3">
      <c r="A3" s="301" t="s">
        <v>2114</v>
      </c>
      <c r="B3" s="301" t="s">
        <v>2115</v>
      </c>
      <c r="C3" s="301" t="s">
        <v>2116</v>
      </c>
      <c r="D3" s="302" t="s">
        <v>2117</v>
      </c>
      <c r="E3" s="303" t="s">
        <v>2118</v>
      </c>
      <c r="F3" s="125" t="s">
        <v>2119</v>
      </c>
      <c r="G3" s="301" t="s">
        <v>2120</v>
      </c>
      <c r="H3" s="301" t="s">
        <v>896</v>
      </c>
      <c r="I3" s="301"/>
      <c r="J3" s="40"/>
      <c r="K3" s="40"/>
      <c r="L3" s="40"/>
      <c r="M3" s="40"/>
      <c r="N3" s="40"/>
      <c r="O3" s="40"/>
      <c r="P3" s="40"/>
      <c r="Q3" s="40"/>
      <c r="R3" s="40"/>
      <c r="S3" s="40"/>
      <c r="T3" s="40"/>
      <c r="U3" s="40"/>
      <c r="V3" s="40"/>
      <c r="W3" s="40"/>
      <c r="X3" s="40"/>
      <c r="Y3" s="40"/>
      <c r="Z3" s="40"/>
    </row>
    <row r="4">
      <c r="A4" s="301" t="s">
        <v>2121</v>
      </c>
      <c r="B4" s="301" t="s">
        <v>2122</v>
      </c>
      <c r="C4" s="301" t="s">
        <v>2123</v>
      </c>
      <c r="D4" s="302" t="s">
        <v>2124</v>
      </c>
      <c r="E4" s="303" t="s">
        <v>2125</v>
      </c>
      <c r="F4" s="125" t="s">
        <v>2119</v>
      </c>
      <c r="G4" s="301" t="s">
        <v>2126</v>
      </c>
      <c r="H4" s="301" t="s">
        <v>896</v>
      </c>
      <c r="I4" s="301"/>
      <c r="J4" s="40"/>
      <c r="K4" s="40"/>
      <c r="L4" s="40"/>
      <c r="M4" s="40"/>
      <c r="N4" s="40"/>
      <c r="O4" s="40"/>
      <c r="P4" s="40"/>
      <c r="Q4" s="40"/>
      <c r="R4" s="40"/>
      <c r="S4" s="40"/>
      <c r="T4" s="40"/>
      <c r="U4" s="40"/>
      <c r="V4" s="40"/>
      <c r="W4" s="40"/>
      <c r="X4" s="40"/>
      <c r="Y4" s="40"/>
      <c r="Z4" s="40"/>
    </row>
    <row r="5">
      <c r="A5" s="301"/>
      <c r="B5" s="93" t="s">
        <v>2127</v>
      </c>
      <c r="C5" s="93" t="s">
        <v>2128</v>
      </c>
      <c r="D5" s="304" t="s">
        <v>2129</v>
      </c>
      <c r="E5" s="305" t="s">
        <v>2130</v>
      </c>
      <c r="F5" s="93" t="s">
        <v>2131</v>
      </c>
      <c r="G5" s="93" t="s">
        <v>2132</v>
      </c>
      <c r="H5" s="301" t="s">
        <v>896</v>
      </c>
      <c r="I5" s="306"/>
      <c r="J5" s="40"/>
      <c r="K5" s="40"/>
      <c r="L5" s="40"/>
      <c r="M5" s="40"/>
      <c r="N5" s="40"/>
      <c r="O5" s="40"/>
      <c r="P5" s="40"/>
      <c r="Q5" s="40"/>
      <c r="R5" s="40"/>
      <c r="S5" s="40"/>
      <c r="T5" s="40"/>
      <c r="U5" s="40"/>
      <c r="V5" s="40"/>
      <c r="W5" s="40"/>
      <c r="X5" s="40"/>
      <c r="Y5" s="40"/>
      <c r="Z5" s="40"/>
    </row>
    <row r="6">
      <c r="A6" s="301"/>
      <c r="B6" s="93" t="s">
        <v>2133</v>
      </c>
      <c r="C6" s="93" t="s">
        <v>2134</v>
      </c>
      <c r="D6" s="304" t="s">
        <v>2135</v>
      </c>
      <c r="E6" s="305" t="s">
        <v>2136</v>
      </c>
      <c r="F6" s="93" t="s">
        <v>2137</v>
      </c>
      <c r="G6" s="93" t="s">
        <v>2138</v>
      </c>
      <c r="H6" s="301" t="s">
        <v>896</v>
      </c>
      <c r="I6" s="306"/>
      <c r="J6" s="40"/>
      <c r="K6" s="40"/>
      <c r="L6" s="40"/>
      <c r="M6" s="40"/>
      <c r="N6" s="40"/>
      <c r="O6" s="40"/>
      <c r="P6" s="40"/>
      <c r="Q6" s="40"/>
      <c r="R6" s="40"/>
      <c r="S6" s="40"/>
      <c r="T6" s="40"/>
      <c r="U6" s="40"/>
      <c r="V6" s="40"/>
      <c r="W6" s="40"/>
      <c r="X6" s="40"/>
      <c r="Y6" s="40"/>
      <c r="Z6" s="40"/>
    </row>
    <row r="7">
      <c r="A7" s="301" t="s">
        <v>2139</v>
      </c>
      <c r="B7" s="301" t="s">
        <v>2140</v>
      </c>
      <c r="C7" s="301" t="s">
        <v>2141</v>
      </c>
      <c r="D7" s="302" t="s">
        <v>2142</v>
      </c>
      <c r="E7" s="303" t="s">
        <v>2143</v>
      </c>
      <c r="F7" s="125" t="s">
        <v>2119</v>
      </c>
      <c r="G7" s="301" t="s">
        <v>2144</v>
      </c>
      <c r="H7" s="301" t="s">
        <v>896</v>
      </c>
      <c r="I7" s="306"/>
      <c r="J7" s="40"/>
      <c r="K7" s="40"/>
      <c r="L7" s="40"/>
      <c r="M7" s="40"/>
      <c r="N7" s="40"/>
      <c r="O7" s="40"/>
      <c r="P7" s="40"/>
      <c r="Q7" s="40"/>
      <c r="R7" s="40"/>
      <c r="S7" s="40"/>
      <c r="T7" s="40"/>
      <c r="U7" s="40"/>
      <c r="V7" s="40"/>
      <c r="W7" s="40"/>
      <c r="X7" s="40"/>
      <c r="Y7" s="40"/>
      <c r="Z7" s="40"/>
    </row>
    <row r="8">
      <c r="A8" s="301" t="s">
        <v>2145</v>
      </c>
      <c r="B8" s="301" t="s">
        <v>2146</v>
      </c>
      <c r="C8" s="301" t="s">
        <v>2147</v>
      </c>
      <c r="D8" s="302" t="s">
        <v>2148</v>
      </c>
      <c r="E8" s="303" t="s">
        <v>2149</v>
      </c>
      <c r="F8" s="125" t="s">
        <v>2119</v>
      </c>
      <c r="G8" s="301" t="s">
        <v>2150</v>
      </c>
      <c r="H8" s="301" t="s">
        <v>896</v>
      </c>
      <c r="I8" s="306"/>
      <c r="J8" s="40"/>
      <c r="K8" s="40"/>
      <c r="L8" s="40"/>
      <c r="M8" s="40"/>
      <c r="N8" s="40"/>
      <c r="O8" s="40"/>
      <c r="P8" s="40"/>
      <c r="Q8" s="40"/>
      <c r="R8" s="40"/>
      <c r="S8" s="40"/>
      <c r="T8" s="40"/>
      <c r="U8" s="40"/>
      <c r="V8" s="40"/>
      <c r="W8" s="40"/>
      <c r="X8" s="40"/>
      <c r="Y8" s="40"/>
      <c r="Z8" s="40"/>
    </row>
    <row r="9">
      <c r="A9" s="301" t="s">
        <v>1252</v>
      </c>
      <c r="B9" s="301" t="s">
        <v>2151</v>
      </c>
      <c r="C9" s="301" t="s">
        <v>2152</v>
      </c>
      <c r="D9" s="302" t="s">
        <v>2153</v>
      </c>
      <c r="E9" s="303" t="s">
        <v>2154</v>
      </c>
      <c r="F9" s="125" t="s">
        <v>2119</v>
      </c>
      <c r="G9" s="301" t="s">
        <v>2155</v>
      </c>
      <c r="H9" s="301" t="s">
        <v>896</v>
      </c>
      <c r="I9" s="306"/>
      <c r="J9" s="40"/>
      <c r="K9" s="40"/>
      <c r="L9" s="40"/>
      <c r="M9" s="40"/>
      <c r="N9" s="40"/>
      <c r="O9" s="40"/>
      <c r="P9" s="40"/>
      <c r="Q9" s="40"/>
      <c r="R9" s="40"/>
      <c r="S9" s="40"/>
      <c r="T9" s="40"/>
      <c r="U9" s="40"/>
      <c r="V9" s="40"/>
      <c r="W9" s="40"/>
      <c r="X9" s="40"/>
      <c r="Y9" s="40"/>
      <c r="Z9" s="40"/>
    </row>
    <row r="10">
      <c r="A10" s="301" t="s">
        <v>2156</v>
      </c>
      <c r="B10" s="301" t="s">
        <v>2157</v>
      </c>
      <c r="C10" s="301" t="s">
        <v>2158</v>
      </c>
      <c r="D10" s="302" t="s">
        <v>2159</v>
      </c>
      <c r="E10" s="303" t="s">
        <v>2160</v>
      </c>
      <c r="F10" s="125" t="s">
        <v>2119</v>
      </c>
      <c r="G10" s="301" t="s">
        <v>2161</v>
      </c>
      <c r="H10" s="301" t="s">
        <v>896</v>
      </c>
      <c r="I10" s="306"/>
      <c r="J10" s="40"/>
      <c r="K10" s="40"/>
      <c r="L10" s="40"/>
      <c r="M10" s="40"/>
      <c r="N10" s="40"/>
      <c r="O10" s="40"/>
      <c r="P10" s="40"/>
      <c r="Q10" s="40"/>
      <c r="R10" s="40"/>
      <c r="S10" s="40"/>
      <c r="T10" s="40"/>
      <c r="U10" s="40"/>
      <c r="V10" s="40"/>
      <c r="W10" s="40"/>
      <c r="X10" s="40"/>
      <c r="Y10" s="40"/>
      <c r="Z10" s="40"/>
    </row>
    <row r="11">
      <c r="A11" s="301" t="s">
        <v>2162</v>
      </c>
      <c r="B11" s="301" t="s">
        <v>2163</v>
      </c>
      <c r="C11" s="301" t="s">
        <v>2164</v>
      </c>
      <c r="D11" s="286" t="s">
        <v>2165</v>
      </c>
      <c r="E11" s="303" t="s">
        <v>2166</v>
      </c>
      <c r="F11" s="125" t="s">
        <v>2119</v>
      </c>
      <c r="G11" s="301" t="s">
        <v>2167</v>
      </c>
      <c r="H11" s="301" t="s">
        <v>896</v>
      </c>
      <c r="I11" s="306"/>
      <c r="J11" s="40"/>
      <c r="K11" s="40"/>
      <c r="L11" s="40"/>
      <c r="M11" s="40"/>
      <c r="N11" s="40"/>
      <c r="O11" s="40"/>
      <c r="P11" s="40"/>
      <c r="Q11" s="40"/>
      <c r="R11" s="40"/>
      <c r="S11" s="40"/>
      <c r="T11" s="40"/>
      <c r="U11" s="40"/>
      <c r="V11" s="40"/>
      <c r="W11" s="40"/>
      <c r="X11" s="40"/>
      <c r="Y11" s="40"/>
      <c r="Z11" s="40"/>
    </row>
    <row r="12">
      <c r="A12" s="301" t="s">
        <v>2168</v>
      </c>
      <c r="B12" s="301" t="s">
        <v>2169</v>
      </c>
      <c r="C12" s="301" t="s">
        <v>2170</v>
      </c>
      <c r="D12" s="302" t="s">
        <v>868</v>
      </c>
      <c r="E12" s="303" t="s">
        <v>2171</v>
      </c>
      <c r="F12" s="125" t="s">
        <v>2119</v>
      </c>
      <c r="G12" s="301" t="s">
        <v>2172</v>
      </c>
      <c r="H12" s="301" t="s">
        <v>896</v>
      </c>
      <c r="I12" s="301" t="s">
        <v>2173</v>
      </c>
      <c r="J12" s="40"/>
      <c r="K12" s="40"/>
      <c r="L12" s="40"/>
      <c r="M12" s="40"/>
      <c r="N12" s="40"/>
      <c r="O12" s="40"/>
      <c r="P12" s="40"/>
      <c r="Q12" s="40"/>
      <c r="R12" s="40"/>
      <c r="S12" s="40"/>
      <c r="T12" s="40"/>
      <c r="U12" s="40"/>
      <c r="V12" s="40"/>
      <c r="W12" s="40"/>
      <c r="X12" s="40"/>
      <c r="Y12" s="40"/>
      <c r="Z12" s="40"/>
    </row>
    <row r="13">
      <c r="A13" s="301" t="s">
        <v>983</v>
      </c>
      <c r="B13" s="301" t="s">
        <v>2174</v>
      </c>
      <c r="C13" s="301" t="s">
        <v>2175</v>
      </c>
      <c r="D13" s="286" t="s">
        <v>2176</v>
      </c>
      <c r="E13" s="307" t="s">
        <v>2177</v>
      </c>
      <c r="F13" s="125" t="s">
        <v>2119</v>
      </c>
      <c r="G13" s="125" t="s">
        <v>2178</v>
      </c>
      <c r="H13" s="301" t="s">
        <v>896</v>
      </c>
      <c r="I13" s="301"/>
      <c r="J13" s="40"/>
      <c r="K13" s="40"/>
      <c r="L13" s="40"/>
      <c r="M13" s="40"/>
      <c r="N13" s="40"/>
      <c r="O13" s="40"/>
      <c r="P13" s="40"/>
      <c r="Q13" s="40"/>
      <c r="R13" s="40"/>
      <c r="S13" s="40"/>
      <c r="T13" s="40"/>
      <c r="U13" s="40"/>
      <c r="V13" s="40"/>
      <c r="W13" s="40"/>
      <c r="X13" s="40"/>
      <c r="Y13" s="40"/>
      <c r="Z13" s="40"/>
    </row>
    <row r="14">
      <c r="A14" s="301" t="s">
        <v>983</v>
      </c>
      <c r="B14" s="301" t="s">
        <v>2179</v>
      </c>
      <c r="C14" s="301" t="s">
        <v>2180</v>
      </c>
      <c r="D14" s="286" t="s">
        <v>2181</v>
      </c>
      <c r="E14" s="307" t="s">
        <v>2182</v>
      </c>
      <c r="F14" s="125" t="s">
        <v>2119</v>
      </c>
      <c r="G14" s="125" t="s">
        <v>2183</v>
      </c>
      <c r="H14" s="301" t="s">
        <v>896</v>
      </c>
      <c r="I14" s="308"/>
      <c r="J14" s="40"/>
      <c r="K14" s="40"/>
      <c r="L14" s="40"/>
      <c r="M14" s="40"/>
      <c r="N14" s="40"/>
      <c r="O14" s="40"/>
      <c r="P14" s="40"/>
      <c r="Q14" s="40"/>
      <c r="R14" s="40"/>
      <c r="S14" s="40"/>
      <c r="T14" s="40"/>
      <c r="U14" s="40"/>
      <c r="V14" s="40"/>
      <c r="W14" s="40"/>
      <c r="X14" s="40"/>
      <c r="Y14" s="40"/>
      <c r="Z14" s="40"/>
    </row>
    <row r="15">
      <c r="A15" s="301" t="s">
        <v>983</v>
      </c>
      <c r="B15" s="301" t="s">
        <v>1592</v>
      </c>
      <c r="C15" s="301" t="s">
        <v>2184</v>
      </c>
      <c r="D15" s="302" t="s">
        <v>2185</v>
      </c>
      <c r="E15" s="307" t="s">
        <v>2186</v>
      </c>
      <c r="F15" s="125" t="s">
        <v>2119</v>
      </c>
      <c r="G15" s="125" t="s">
        <v>2187</v>
      </c>
      <c r="H15" s="301" t="s">
        <v>896</v>
      </c>
      <c r="I15" s="301" t="s">
        <v>2188</v>
      </c>
      <c r="J15" s="40"/>
      <c r="K15" s="40"/>
      <c r="L15" s="40"/>
      <c r="M15" s="40"/>
      <c r="N15" s="40"/>
      <c r="O15" s="40"/>
      <c r="P15" s="40"/>
      <c r="Q15" s="40"/>
      <c r="R15" s="40"/>
      <c r="S15" s="40"/>
      <c r="T15" s="40"/>
      <c r="U15" s="40"/>
      <c r="V15" s="40"/>
      <c r="W15" s="40"/>
      <c r="X15" s="40"/>
      <c r="Y15" s="40"/>
      <c r="Z15" s="40"/>
    </row>
    <row r="16">
      <c r="A16" s="125" t="s">
        <v>2189</v>
      </c>
      <c r="B16" s="125" t="s">
        <v>2190</v>
      </c>
      <c r="C16" s="125" t="s">
        <v>2191</v>
      </c>
      <c r="D16" s="309" t="s">
        <v>2192</v>
      </c>
      <c r="E16" s="303" t="s">
        <v>2193</v>
      </c>
      <c r="F16" s="125" t="s">
        <v>2119</v>
      </c>
      <c r="G16" s="301" t="s">
        <v>2194</v>
      </c>
      <c r="H16" s="301" t="s">
        <v>896</v>
      </c>
      <c r="I16" s="306"/>
      <c r="J16" s="40"/>
      <c r="K16" s="40"/>
      <c r="L16" s="40"/>
      <c r="M16" s="40"/>
      <c r="N16" s="40"/>
      <c r="O16" s="40"/>
      <c r="P16" s="40"/>
      <c r="Q16" s="40"/>
      <c r="R16" s="40"/>
      <c r="S16" s="40"/>
      <c r="T16" s="40"/>
      <c r="U16" s="40"/>
      <c r="V16" s="40"/>
      <c r="W16" s="40"/>
      <c r="X16" s="40"/>
      <c r="Y16" s="40"/>
      <c r="Z16" s="40"/>
    </row>
    <row r="17">
      <c r="A17" s="125" t="s">
        <v>2195</v>
      </c>
      <c r="B17" s="125" t="s">
        <v>2196</v>
      </c>
      <c r="C17" s="125" t="s">
        <v>2197</v>
      </c>
      <c r="D17" s="309" t="s">
        <v>2198</v>
      </c>
      <c r="E17" s="303" t="s">
        <v>2149</v>
      </c>
      <c r="F17" s="125" t="s">
        <v>2119</v>
      </c>
      <c r="G17" s="301" t="s">
        <v>2150</v>
      </c>
      <c r="H17" s="301" t="s">
        <v>896</v>
      </c>
      <c r="I17" s="301" t="s">
        <v>2199</v>
      </c>
      <c r="J17" s="40"/>
      <c r="K17" s="40"/>
      <c r="L17" s="40"/>
      <c r="M17" s="40"/>
      <c r="N17" s="40"/>
      <c r="O17" s="40"/>
      <c r="P17" s="40"/>
      <c r="Q17" s="40"/>
      <c r="R17" s="40"/>
      <c r="S17" s="40"/>
      <c r="T17" s="40"/>
      <c r="U17" s="40"/>
      <c r="V17" s="40"/>
      <c r="W17" s="40"/>
      <c r="X17" s="40"/>
      <c r="Y17" s="40"/>
      <c r="Z17" s="40"/>
    </row>
    <row r="18">
      <c r="A18" s="125" t="s">
        <v>2200</v>
      </c>
      <c r="B18" s="125" t="s">
        <v>2201</v>
      </c>
      <c r="C18" s="125" t="s">
        <v>2202</v>
      </c>
      <c r="D18" s="309" t="s">
        <v>2203</v>
      </c>
      <c r="E18" s="303" t="s">
        <v>2204</v>
      </c>
      <c r="F18" s="125" t="s">
        <v>2119</v>
      </c>
      <c r="G18" s="125" t="s">
        <v>2205</v>
      </c>
      <c r="H18" s="301" t="s">
        <v>896</v>
      </c>
      <c r="I18" s="301" t="s">
        <v>2206</v>
      </c>
      <c r="J18" s="40"/>
      <c r="K18" s="40"/>
      <c r="L18" s="40"/>
      <c r="M18" s="40"/>
      <c r="N18" s="40"/>
      <c r="O18" s="40"/>
      <c r="P18" s="40"/>
      <c r="Q18" s="40"/>
      <c r="R18" s="40"/>
      <c r="S18" s="40"/>
      <c r="T18" s="40"/>
      <c r="U18" s="40"/>
      <c r="V18" s="40"/>
      <c r="W18" s="40"/>
      <c r="X18" s="40"/>
      <c r="Y18" s="40"/>
      <c r="Z18" s="40"/>
    </row>
    <row r="19">
      <c r="A19" s="301" t="s">
        <v>2207</v>
      </c>
      <c r="B19" s="301" t="s">
        <v>2208</v>
      </c>
      <c r="C19" s="301" t="s">
        <v>2209</v>
      </c>
      <c r="D19" s="302" t="s">
        <v>2142</v>
      </c>
      <c r="E19" s="303" t="s">
        <v>2143</v>
      </c>
      <c r="F19" s="125" t="s">
        <v>2119</v>
      </c>
      <c r="G19" s="301" t="s">
        <v>2144</v>
      </c>
      <c r="H19" s="301" t="s">
        <v>896</v>
      </c>
      <c r="I19" s="306"/>
      <c r="J19" s="40"/>
      <c r="K19" s="40"/>
      <c r="L19" s="40"/>
      <c r="M19" s="40"/>
      <c r="N19" s="40"/>
      <c r="O19" s="40"/>
      <c r="P19" s="40"/>
      <c r="Q19" s="40"/>
      <c r="R19" s="40"/>
      <c r="S19" s="40"/>
      <c r="T19" s="40"/>
      <c r="U19" s="40"/>
      <c r="V19" s="40"/>
      <c r="W19" s="40"/>
      <c r="X19" s="40"/>
      <c r="Y19" s="40"/>
      <c r="Z19" s="40"/>
    </row>
    <row r="20">
      <c r="A20" s="301" t="s">
        <v>2210</v>
      </c>
      <c r="B20" s="301" t="s">
        <v>2211</v>
      </c>
      <c r="C20" s="301" t="s">
        <v>2212</v>
      </c>
      <c r="D20" s="286" t="s">
        <v>2181</v>
      </c>
      <c r="E20" s="307" t="s">
        <v>2182</v>
      </c>
      <c r="F20" s="125" t="s">
        <v>2119</v>
      </c>
      <c r="G20" s="125" t="s">
        <v>2183</v>
      </c>
      <c r="H20" s="301" t="s">
        <v>896</v>
      </c>
      <c r="I20" s="306"/>
      <c r="J20" s="40"/>
      <c r="K20" s="40"/>
      <c r="L20" s="40"/>
      <c r="M20" s="40"/>
      <c r="N20" s="40"/>
      <c r="O20" s="40"/>
      <c r="P20" s="40"/>
      <c r="Q20" s="40"/>
      <c r="R20" s="40"/>
      <c r="S20" s="40"/>
      <c r="T20" s="40"/>
      <c r="U20" s="40"/>
      <c r="V20" s="40"/>
      <c r="W20" s="40"/>
      <c r="X20" s="40"/>
      <c r="Y20" s="40"/>
      <c r="Z20" s="40"/>
    </row>
    <row r="21">
      <c r="A21" s="301" t="s">
        <v>2213</v>
      </c>
      <c r="B21" s="301" t="s">
        <v>2214</v>
      </c>
      <c r="C21" s="301" t="s">
        <v>2215</v>
      </c>
      <c r="D21" s="302" t="s">
        <v>2124</v>
      </c>
      <c r="E21" s="303" t="s">
        <v>2125</v>
      </c>
      <c r="F21" s="125" t="s">
        <v>2119</v>
      </c>
      <c r="G21" s="301" t="s">
        <v>2126</v>
      </c>
      <c r="H21" s="301" t="s">
        <v>896</v>
      </c>
      <c r="I21" s="306"/>
      <c r="J21" s="40"/>
      <c r="K21" s="40"/>
      <c r="L21" s="40"/>
      <c r="M21" s="40"/>
      <c r="N21" s="40"/>
      <c r="O21" s="40"/>
      <c r="P21" s="40"/>
      <c r="Q21" s="40"/>
      <c r="R21" s="40"/>
      <c r="S21" s="40"/>
      <c r="T21" s="40"/>
      <c r="U21" s="40"/>
      <c r="V21" s="40"/>
      <c r="W21" s="40"/>
      <c r="X21" s="40"/>
      <c r="Y21" s="40"/>
      <c r="Z21" s="40"/>
    </row>
    <row r="22">
      <c r="A22" s="301" t="s">
        <v>2216</v>
      </c>
      <c r="B22" s="301" t="s">
        <v>2217</v>
      </c>
      <c r="C22" s="301" t="s">
        <v>2218</v>
      </c>
      <c r="D22" s="302" t="s">
        <v>2219</v>
      </c>
      <c r="E22" s="307" t="s">
        <v>2220</v>
      </c>
      <c r="F22" s="125" t="s">
        <v>2119</v>
      </c>
      <c r="G22" s="125" t="s">
        <v>2221</v>
      </c>
      <c r="H22" s="301" t="s">
        <v>896</v>
      </c>
      <c r="I22" s="301" t="s">
        <v>2222</v>
      </c>
      <c r="J22" s="310"/>
      <c r="K22" s="40"/>
      <c r="L22" s="40"/>
      <c r="M22" s="40"/>
      <c r="N22" s="40"/>
      <c r="O22" s="40"/>
      <c r="P22" s="40"/>
      <c r="Q22" s="40"/>
      <c r="R22" s="40"/>
      <c r="S22" s="40"/>
      <c r="T22" s="40"/>
      <c r="U22" s="40"/>
      <c r="V22" s="40"/>
      <c r="W22" s="40"/>
      <c r="X22" s="40"/>
      <c r="Y22" s="40"/>
      <c r="Z22" s="40"/>
    </row>
    <row r="23">
      <c r="A23" s="301" t="s">
        <v>2216</v>
      </c>
      <c r="B23" s="301" t="s">
        <v>2223</v>
      </c>
      <c r="C23" s="301" t="s">
        <v>2224</v>
      </c>
      <c r="D23" s="302" t="s">
        <v>2225</v>
      </c>
      <c r="E23" s="307" t="s">
        <v>2226</v>
      </c>
      <c r="F23" s="125" t="s">
        <v>2119</v>
      </c>
      <c r="G23" s="125" t="s">
        <v>2227</v>
      </c>
      <c r="H23" s="301" t="s">
        <v>896</v>
      </c>
      <c r="I23" s="306"/>
      <c r="J23" s="40"/>
      <c r="K23" s="40"/>
      <c r="L23" s="40"/>
      <c r="M23" s="40"/>
      <c r="N23" s="40"/>
      <c r="O23" s="40"/>
      <c r="P23" s="40"/>
      <c r="Q23" s="40"/>
      <c r="R23" s="40"/>
      <c r="S23" s="40"/>
      <c r="T23" s="40"/>
      <c r="U23" s="40"/>
      <c r="V23" s="40"/>
      <c r="W23" s="40"/>
      <c r="X23" s="40"/>
      <c r="Y23" s="40"/>
      <c r="Z23" s="40"/>
    </row>
    <row r="24">
      <c r="A24" s="104"/>
      <c r="B24" s="104"/>
      <c r="C24" s="104"/>
      <c r="D24" s="104"/>
      <c r="E24" s="311"/>
      <c r="F24" s="104"/>
      <c r="G24" s="104"/>
      <c r="H24" s="104"/>
      <c r="I24" s="104"/>
      <c r="J24" s="104"/>
      <c r="K24" s="104"/>
      <c r="L24" s="104"/>
      <c r="M24" s="104"/>
      <c r="N24" s="104"/>
      <c r="O24" s="104"/>
      <c r="P24" s="104"/>
      <c r="Q24" s="104"/>
      <c r="R24" s="104"/>
      <c r="S24" s="104"/>
      <c r="T24" s="104"/>
      <c r="U24" s="104"/>
      <c r="V24" s="104"/>
      <c r="W24" s="104"/>
      <c r="X24" s="104"/>
      <c r="Y24" s="104"/>
      <c r="Z24" s="104"/>
    </row>
    <row r="25">
      <c r="A25" s="104"/>
      <c r="B25" s="104"/>
      <c r="C25" s="104"/>
      <c r="D25" s="104"/>
      <c r="E25" s="311"/>
      <c r="F25" s="104"/>
      <c r="G25" s="104"/>
      <c r="H25" s="104"/>
      <c r="I25" s="104"/>
      <c r="J25" s="104"/>
      <c r="K25" s="104"/>
      <c r="L25" s="104"/>
      <c r="M25" s="104"/>
      <c r="N25" s="104"/>
      <c r="O25" s="104"/>
      <c r="P25" s="104"/>
      <c r="Q25" s="104"/>
      <c r="R25" s="104"/>
      <c r="S25" s="104"/>
      <c r="T25" s="104"/>
      <c r="U25" s="104"/>
      <c r="V25" s="104"/>
      <c r="W25" s="104"/>
      <c r="X25" s="104"/>
      <c r="Y25" s="104"/>
      <c r="Z25" s="104"/>
    </row>
    <row r="26">
      <c r="A26" s="104"/>
      <c r="B26" s="104"/>
      <c r="C26" s="104"/>
      <c r="D26" s="104"/>
      <c r="E26" s="311"/>
      <c r="F26" s="104"/>
      <c r="G26" s="104"/>
      <c r="H26" s="104"/>
      <c r="I26" s="104"/>
      <c r="J26" s="104"/>
      <c r="K26" s="104"/>
      <c r="L26" s="104"/>
      <c r="M26" s="104"/>
      <c r="N26" s="104"/>
      <c r="O26" s="104"/>
      <c r="P26" s="104"/>
      <c r="Q26" s="104"/>
      <c r="R26" s="104"/>
      <c r="S26" s="104"/>
      <c r="T26" s="104"/>
      <c r="U26" s="104"/>
      <c r="V26" s="104"/>
      <c r="W26" s="104"/>
      <c r="X26" s="104"/>
      <c r="Y26" s="104"/>
      <c r="Z26" s="104"/>
    </row>
    <row r="27">
      <c r="A27" s="104"/>
      <c r="B27" s="104"/>
      <c r="C27" s="104"/>
      <c r="D27" s="104"/>
      <c r="E27" s="311"/>
      <c r="F27" s="104"/>
      <c r="G27" s="104"/>
      <c r="H27" s="104"/>
      <c r="I27" s="104"/>
      <c r="J27" s="104"/>
      <c r="K27" s="104"/>
      <c r="L27" s="104"/>
      <c r="M27" s="104"/>
      <c r="N27" s="104"/>
      <c r="O27" s="104"/>
      <c r="P27" s="104"/>
      <c r="Q27" s="104"/>
      <c r="R27" s="104"/>
      <c r="S27" s="104"/>
      <c r="T27" s="104"/>
      <c r="U27" s="104"/>
      <c r="V27" s="104"/>
      <c r="W27" s="104"/>
      <c r="X27" s="104"/>
      <c r="Y27" s="104"/>
      <c r="Z27" s="104"/>
    </row>
    <row r="28">
      <c r="A28" s="104"/>
      <c r="B28" s="104"/>
      <c r="C28" s="104"/>
      <c r="D28" s="104"/>
      <c r="E28" s="311"/>
      <c r="F28" s="104"/>
      <c r="G28" s="104"/>
      <c r="H28" s="104"/>
      <c r="I28" s="104"/>
      <c r="J28" s="104"/>
      <c r="K28" s="104"/>
      <c r="L28" s="104"/>
      <c r="M28" s="104"/>
      <c r="N28" s="104"/>
      <c r="O28" s="104"/>
      <c r="P28" s="104"/>
      <c r="Q28" s="104"/>
      <c r="R28" s="104"/>
      <c r="S28" s="104"/>
      <c r="T28" s="104"/>
      <c r="U28" s="104"/>
      <c r="V28" s="104"/>
      <c r="W28" s="104"/>
      <c r="X28" s="104"/>
      <c r="Y28" s="104"/>
      <c r="Z28" s="104"/>
    </row>
    <row r="29">
      <c r="A29" s="104"/>
      <c r="B29" s="104"/>
      <c r="C29" s="104"/>
      <c r="D29" s="104"/>
      <c r="E29" s="311"/>
      <c r="F29" s="104"/>
      <c r="G29" s="104"/>
      <c r="H29" s="104"/>
      <c r="I29" s="104"/>
      <c r="J29" s="104"/>
      <c r="K29" s="104"/>
      <c r="L29" s="104"/>
      <c r="M29" s="104"/>
      <c r="N29" s="104"/>
      <c r="O29" s="104"/>
      <c r="P29" s="104"/>
      <c r="Q29" s="104"/>
      <c r="R29" s="104"/>
      <c r="S29" s="104"/>
      <c r="T29" s="104"/>
      <c r="U29" s="104"/>
      <c r="V29" s="104"/>
      <c r="W29" s="104"/>
      <c r="X29" s="104"/>
      <c r="Y29" s="104"/>
      <c r="Z29" s="104"/>
    </row>
    <row r="30">
      <c r="A30" s="104"/>
      <c r="B30" s="104"/>
      <c r="C30" s="104"/>
      <c r="D30" s="104"/>
      <c r="E30" s="311"/>
      <c r="F30" s="104"/>
      <c r="G30" s="104"/>
      <c r="H30" s="104"/>
      <c r="I30" s="104"/>
      <c r="J30" s="104"/>
      <c r="K30" s="104"/>
      <c r="L30" s="104"/>
      <c r="M30" s="104"/>
      <c r="N30" s="104"/>
      <c r="O30" s="104"/>
      <c r="P30" s="104"/>
      <c r="Q30" s="104"/>
      <c r="R30" s="104"/>
      <c r="S30" s="104"/>
      <c r="T30" s="104"/>
      <c r="U30" s="104"/>
      <c r="V30" s="104"/>
      <c r="W30" s="104"/>
      <c r="X30" s="104"/>
      <c r="Y30" s="104"/>
      <c r="Z30" s="104"/>
    </row>
    <row r="31">
      <c r="A31" s="104"/>
      <c r="B31" s="104"/>
      <c r="C31" s="104"/>
      <c r="D31" s="104"/>
      <c r="E31" s="311"/>
      <c r="F31" s="104"/>
      <c r="G31" s="104"/>
      <c r="H31" s="104"/>
      <c r="I31" s="104"/>
      <c r="J31" s="104"/>
      <c r="K31" s="104"/>
      <c r="L31" s="104"/>
      <c r="M31" s="104"/>
      <c r="N31" s="104"/>
      <c r="O31" s="104"/>
      <c r="P31" s="104"/>
      <c r="Q31" s="104"/>
      <c r="R31" s="104"/>
      <c r="S31" s="104"/>
      <c r="T31" s="104"/>
      <c r="U31" s="104"/>
      <c r="V31" s="104"/>
      <c r="W31" s="104"/>
      <c r="X31" s="104"/>
      <c r="Y31" s="104"/>
      <c r="Z31" s="104"/>
    </row>
    <row r="32">
      <c r="A32" s="104"/>
      <c r="B32" s="104"/>
      <c r="C32" s="104"/>
      <c r="D32" s="104"/>
      <c r="E32" s="311"/>
      <c r="F32" s="104"/>
      <c r="G32" s="104"/>
      <c r="H32" s="104"/>
      <c r="I32" s="104"/>
      <c r="J32" s="104"/>
      <c r="K32" s="104"/>
      <c r="L32" s="104"/>
      <c r="M32" s="104"/>
      <c r="N32" s="104"/>
      <c r="O32" s="104"/>
      <c r="P32" s="104"/>
      <c r="Q32" s="104"/>
      <c r="R32" s="104"/>
      <c r="S32" s="104"/>
      <c r="T32" s="104"/>
      <c r="U32" s="104"/>
      <c r="V32" s="104"/>
      <c r="W32" s="104"/>
      <c r="X32" s="104"/>
      <c r="Y32" s="104"/>
      <c r="Z32" s="104"/>
    </row>
    <row r="33">
      <c r="A33" s="104"/>
      <c r="B33" s="104"/>
      <c r="C33" s="104"/>
      <c r="D33" s="104"/>
      <c r="E33" s="311"/>
      <c r="F33" s="104"/>
      <c r="G33" s="104"/>
      <c r="H33" s="104"/>
      <c r="I33" s="104"/>
      <c r="J33" s="104"/>
      <c r="K33" s="104"/>
      <c r="L33" s="104"/>
      <c r="M33" s="104"/>
      <c r="N33" s="104"/>
      <c r="O33" s="104"/>
      <c r="P33" s="104"/>
      <c r="Q33" s="104"/>
      <c r="R33" s="104"/>
      <c r="S33" s="104"/>
      <c r="T33" s="104"/>
      <c r="U33" s="104"/>
      <c r="V33" s="104"/>
      <c r="W33" s="104"/>
      <c r="X33" s="104"/>
      <c r="Y33" s="104"/>
      <c r="Z33" s="104"/>
    </row>
    <row r="34">
      <c r="A34" s="104"/>
      <c r="B34" s="104"/>
      <c r="C34" s="104"/>
      <c r="D34" s="104"/>
      <c r="E34" s="311"/>
      <c r="F34" s="104"/>
      <c r="G34" s="104"/>
      <c r="H34" s="104"/>
      <c r="I34" s="104"/>
      <c r="J34" s="104"/>
      <c r="K34" s="104"/>
      <c r="L34" s="104"/>
      <c r="M34" s="104"/>
      <c r="N34" s="104"/>
      <c r="O34" s="104"/>
      <c r="P34" s="104"/>
      <c r="Q34" s="104"/>
      <c r="R34" s="104"/>
      <c r="S34" s="104"/>
      <c r="T34" s="104"/>
      <c r="U34" s="104"/>
      <c r="V34" s="104"/>
      <c r="W34" s="104"/>
      <c r="X34" s="104"/>
      <c r="Y34" s="104"/>
      <c r="Z34" s="104"/>
    </row>
    <row r="35">
      <c r="A35" s="104"/>
      <c r="B35" s="104"/>
      <c r="C35" s="104"/>
      <c r="D35" s="104"/>
      <c r="E35" s="311"/>
      <c r="F35" s="104"/>
      <c r="G35" s="104"/>
      <c r="H35" s="104"/>
      <c r="I35" s="104"/>
      <c r="J35" s="104"/>
      <c r="K35" s="104"/>
      <c r="L35" s="104"/>
      <c r="M35" s="104"/>
      <c r="N35" s="104"/>
      <c r="O35" s="104"/>
      <c r="P35" s="104"/>
      <c r="Q35" s="104"/>
      <c r="R35" s="104"/>
      <c r="S35" s="104"/>
      <c r="T35" s="104"/>
      <c r="U35" s="104"/>
      <c r="V35" s="104"/>
      <c r="W35" s="104"/>
      <c r="X35" s="104"/>
      <c r="Y35" s="104"/>
      <c r="Z35" s="104"/>
    </row>
    <row r="36">
      <c r="A36" s="104"/>
      <c r="B36" s="104"/>
      <c r="C36" s="104"/>
      <c r="D36" s="104"/>
      <c r="E36" s="311"/>
      <c r="F36" s="104"/>
      <c r="G36" s="104"/>
      <c r="H36" s="104"/>
      <c r="I36" s="104"/>
      <c r="J36" s="104"/>
      <c r="K36" s="104"/>
      <c r="L36" s="104"/>
      <c r="M36" s="104"/>
      <c r="N36" s="104"/>
      <c r="O36" s="104"/>
      <c r="P36" s="104"/>
      <c r="Q36" s="104"/>
      <c r="R36" s="104"/>
      <c r="S36" s="104"/>
      <c r="T36" s="104"/>
      <c r="U36" s="104"/>
      <c r="V36" s="104"/>
      <c r="W36" s="104"/>
      <c r="X36" s="104"/>
      <c r="Y36" s="104"/>
      <c r="Z36" s="104"/>
    </row>
    <row r="37">
      <c r="A37" s="104"/>
      <c r="B37" s="104"/>
      <c r="C37" s="104"/>
      <c r="D37" s="104"/>
      <c r="E37" s="311"/>
      <c r="F37" s="104"/>
      <c r="G37" s="104"/>
      <c r="H37" s="104"/>
      <c r="I37" s="104"/>
      <c r="J37" s="104"/>
      <c r="K37" s="104"/>
      <c r="L37" s="104"/>
      <c r="M37" s="104"/>
      <c r="N37" s="104"/>
      <c r="O37" s="104"/>
      <c r="P37" s="104"/>
      <c r="Q37" s="104"/>
      <c r="R37" s="104"/>
      <c r="S37" s="104"/>
      <c r="T37" s="104"/>
      <c r="U37" s="104"/>
      <c r="V37" s="104"/>
      <c r="W37" s="104"/>
      <c r="X37" s="104"/>
      <c r="Y37" s="104"/>
      <c r="Z37" s="104"/>
    </row>
    <row r="38">
      <c r="A38" s="104"/>
      <c r="B38" s="104"/>
      <c r="C38" s="104"/>
      <c r="D38" s="104"/>
      <c r="E38" s="311"/>
      <c r="F38" s="104"/>
      <c r="G38" s="104"/>
      <c r="H38" s="104"/>
      <c r="I38" s="104"/>
      <c r="J38" s="104"/>
      <c r="K38" s="104"/>
      <c r="L38" s="104"/>
      <c r="M38" s="104"/>
      <c r="N38" s="104"/>
      <c r="O38" s="104"/>
      <c r="P38" s="104"/>
      <c r="Q38" s="104"/>
      <c r="R38" s="104"/>
      <c r="S38" s="104"/>
      <c r="T38" s="104"/>
      <c r="U38" s="104"/>
      <c r="V38" s="104"/>
      <c r="W38" s="104"/>
      <c r="X38" s="104"/>
      <c r="Y38" s="104"/>
      <c r="Z38" s="104"/>
    </row>
    <row r="39">
      <c r="A39" s="104"/>
      <c r="B39" s="104"/>
      <c r="C39" s="104"/>
      <c r="D39" s="104"/>
      <c r="E39" s="311"/>
      <c r="F39" s="104"/>
      <c r="G39" s="104"/>
      <c r="H39" s="104"/>
      <c r="I39" s="104"/>
      <c r="J39" s="104"/>
      <c r="K39" s="104"/>
      <c r="L39" s="104"/>
      <c r="M39" s="104"/>
      <c r="N39" s="104"/>
      <c r="O39" s="104"/>
      <c r="P39" s="104"/>
      <c r="Q39" s="104"/>
      <c r="R39" s="104"/>
      <c r="S39" s="104"/>
      <c r="T39" s="104"/>
      <c r="U39" s="104"/>
      <c r="V39" s="104"/>
      <c r="W39" s="104"/>
      <c r="X39" s="104"/>
      <c r="Y39" s="104"/>
      <c r="Z39" s="104"/>
    </row>
    <row r="40">
      <c r="A40" s="104"/>
      <c r="B40" s="104"/>
      <c r="C40" s="104"/>
      <c r="D40" s="104"/>
      <c r="E40" s="311"/>
      <c r="F40" s="104"/>
      <c r="G40" s="104"/>
      <c r="H40" s="104"/>
      <c r="I40" s="104"/>
      <c r="J40" s="104"/>
      <c r="K40" s="104"/>
      <c r="L40" s="104"/>
      <c r="M40" s="104"/>
      <c r="N40" s="104"/>
      <c r="O40" s="104"/>
      <c r="P40" s="104"/>
      <c r="Q40" s="104"/>
      <c r="R40" s="104"/>
      <c r="S40" s="104"/>
      <c r="T40" s="104"/>
      <c r="U40" s="104"/>
      <c r="V40" s="104"/>
      <c r="W40" s="104"/>
      <c r="X40" s="104"/>
      <c r="Y40" s="104"/>
      <c r="Z40" s="104"/>
    </row>
    <row r="41">
      <c r="A41" s="104"/>
      <c r="B41" s="104"/>
      <c r="C41" s="104"/>
      <c r="D41" s="104"/>
      <c r="E41" s="311"/>
      <c r="F41" s="104"/>
      <c r="G41" s="104"/>
      <c r="H41" s="104"/>
      <c r="I41" s="104"/>
      <c r="J41" s="104"/>
      <c r="K41" s="104"/>
      <c r="L41" s="104"/>
      <c r="M41" s="104"/>
      <c r="N41" s="104"/>
      <c r="O41" s="104"/>
      <c r="P41" s="104"/>
      <c r="Q41" s="104"/>
      <c r="R41" s="104"/>
      <c r="S41" s="104"/>
      <c r="T41" s="104"/>
      <c r="U41" s="104"/>
      <c r="V41" s="104"/>
      <c r="W41" s="104"/>
      <c r="X41" s="104"/>
      <c r="Y41" s="104"/>
      <c r="Z41" s="104"/>
    </row>
    <row r="42">
      <c r="A42" s="104"/>
      <c r="B42" s="104"/>
      <c r="C42" s="104"/>
      <c r="D42" s="104"/>
      <c r="E42" s="311"/>
      <c r="F42" s="104"/>
      <c r="G42" s="104"/>
      <c r="H42" s="104"/>
      <c r="I42" s="104"/>
      <c r="J42" s="104"/>
      <c r="K42" s="104"/>
      <c r="L42" s="104"/>
      <c r="M42" s="104"/>
      <c r="N42" s="104"/>
      <c r="O42" s="104"/>
      <c r="P42" s="104"/>
      <c r="Q42" s="104"/>
      <c r="R42" s="104"/>
      <c r="S42" s="104"/>
      <c r="T42" s="104"/>
      <c r="U42" s="104"/>
      <c r="V42" s="104"/>
      <c r="W42" s="104"/>
      <c r="X42" s="104"/>
      <c r="Y42" s="104"/>
      <c r="Z42" s="104"/>
    </row>
    <row r="43">
      <c r="A43" s="104"/>
      <c r="B43" s="104"/>
      <c r="C43" s="104"/>
      <c r="D43" s="104"/>
      <c r="E43" s="311"/>
      <c r="F43" s="104"/>
      <c r="G43" s="104"/>
      <c r="H43" s="104"/>
      <c r="I43" s="104"/>
      <c r="J43" s="104"/>
      <c r="K43" s="104"/>
      <c r="L43" s="104"/>
      <c r="M43" s="104"/>
      <c r="N43" s="104"/>
      <c r="O43" s="104"/>
      <c r="P43" s="104"/>
      <c r="Q43" s="104"/>
      <c r="R43" s="104"/>
      <c r="S43" s="104"/>
      <c r="T43" s="104"/>
      <c r="U43" s="104"/>
      <c r="V43" s="104"/>
      <c r="W43" s="104"/>
      <c r="X43" s="104"/>
      <c r="Y43" s="104"/>
      <c r="Z43" s="104"/>
    </row>
    <row r="44">
      <c r="A44" s="104"/>
      <c r="B44" s="104"/>
      <c r="C44" s="104"/>
      <c r="D44" s="104"/>
      <c r="E44" s="311"/>
      <c r="F44" s="104"/>
      <c r="G44" s="104"/>
      <c r="H44" s="104"/>
      <c r="I44" s="104"/>
      <c r="J44" s="104"/>
      <c r="K44" s="104"/>
      <c r="L44" s="104"/>
      <c r="M44" s="104"/>
      <c r="N44" s="104"/>
      <c r="O44" s="104"/>
      <c r="P44" s="104"/>
      <c r="Q44" s="104"/>
      <c r="R44" s="104"/>
      <c r="S44" s="104"/>
      <c r="T44" s="104"/>
      <c r="U44" s="104"/>
      <c r="V44" s="104"/>
      <c r="W44" s="104"/>
      <c r="X44" s="104"/>
      <c r="Y44" s="104"/>
      <c r="Z44" s="104"/>
    </row>
    <row r="45">
      <c r="A45" s="104"/>
      <c r="B45" s="104"/>
      <c r="C45" s="104"/>
      <c r="D45" s="104"/>
      <c r="E45" s="311"/>
      <c r="F45" s="104"/>
      <c r="G45" s="104"/>
      <c r="H45" s="104"/>
      <c r="I45" s="104"/>
      <c r="J45" s="104"/>
      <c r="K45" s="104"/>
      <c r="L45" s="104"/>
      <c r="M45" s="104"/>
      <c r="N45" s="104"/>
      <c r="O45" s="104"/>
      <c r="P45" s="104"/>
      <c r="Q45" s="104"/>
      <c r="R45" s="104"/>
      <c r="S45" s="104"/>
      <c r="T45" s="104"/>
      <c r="U45" s="104"/>
      <c r="V45" s="104"/>
      <c r="W45" s="104"/>
      <c r="X45" s="104"/>
      <c r="Y45" s="104"/>
      <c r="Z45" s="104"/>
    </row>
    <row r="46">
      <c r="A46" s="104"/>
      <c r="B46" s="104"/>
      <c r="C46" s="104"/>
      <c r="D46" s="104"/>
      <c r="E46" s="311"/>
      <c r="F46" s="104"/>
      <c r="G46" s="104"/>
      <c r="H46" s="104"/>
      <c r="I46" s="104"/>
      <c r="J46" s="104"/>
      <c r="K46" s="104"/>
      <c r="L46" s="104"/>
      <c r="M46" s="104"/>
      <c r="N46" s="104"/>
      <c r="O46" s="104"/>
      <c r="P46" s="104"/>
      <c r="Q46" s="104"/>
      <c r="R46" s="104"/>
      <c r="S46" s="104"/>
      <c r="T46" s="104"/>
      <c r="U46" s="104"/>
      <c r="V46" s="104"/>
      <c r="W46" s="104"/>
      <c r="X46" s="104"/>
      <c r="Y46" s="104"/>
      <c r="Z46" s="104"/>
    </row>
    <row r="47">
      <c r="A47" s="104"/>
      <c r="B47" s="104"/>
      <c r="C47" s="104"/>
      <c r="D47" s="104"/>
      <c r="E47" s="311"/>
      <c r="F47" s="104"/>
      <c r="G47" s="104"/>
      <c r="H47" s="104"/>
      <c r="I47" s="104"/>
      <c r="J47" s="104"/>
      <c r="K47" s="104"/>
      <c r="L47" s="104"/>
      <c r="M47" s="104"/>
      <c r="N47" s="104"/>
      <c r="O47" s="104"/>
      <c r="P47" s="104"/>
      <c r="Q47" s="104"/>
      <c r="R47" s="104"/>
      <c r="S47" s="104"/>
      <c r="T47" s="104"/>
      <c r="U47" s="104"/>
      <c r="V47" s="104"/>
      <c r="W47" s="104"/>
      <c r="X47" s="104"/>
      <c r="Y47" s="104"/>
      <c r="Z47" s="104"/>
    </row>
    <row r="48">
      <c r="A48" s="104"/>
      <c r="B48" s="104"/>
      <c r="C48" s="104"/>
      <c r="D48" s="104"/>
      <c r="E48" s="311"/>
      <c r="F48" s="104"/>
      <c r="G48" s="104"/>
      <c r="H48" s="104"/>
      <c r="I48" s="104"/>
      <c r="J48" s="104"/>
      <c r="K48" s="104"/>
      <c r="L48" s="104"/>
      <c r="M48" s="104"/>
      <c r="N48" s="104"/>
      <c r="O48" s="104"/>
      <c r="P48" s="104"/>
      <c r="Q48" s="104"/>
      <c r="R48" s="104"/>
      <c r="S48" s="104"/>
      <c r="T48" s="104"/>
      <c r="U48" s="104"/>
      <c r="V48" s="104"/>
      <c r="W48" s="104"/>
      <c r="X48" s="104"/>
      <c r="Y48" s="104"/>
      <c r="Z48" s="104"/>
    </row>
    <row r="49">
      <c r="A49" s="104"/>
      <c r="B49" s="104"/>
      <c r="C49" s="104"/>
      <c r="D49" s="104"/>
      <c r="E49" s="311"/>
      <c r="F49" s="104"/>
      <c r="G49" s="104"/>
      <c r="H49" s="104"/>
      <c r="I49" s="104"/>
      <c r="J49" s="104"/>
      <c r="K49" s="104"/>
      <c r="L49" s="104"/>
      <c r="M49" s="104"/>
      <c r="N49" s="104"/>
      <c r="O49" s="104"/>
      <c r="P49" s="104"/>
      <c r="Q49" s="104"/>
      <c r="R49" s="104"/>
      <c r="S49" s="104"/>
      <c r="T49" s="104"/>
      <c r="U49" s="104"/>
      <c r="V49" s="104"/>
      <c r="W49" s="104"/>
      <c r="X49" s="104"/>
      <c r="Y49" s="104"/>
      <c r="Z49" s="104"/>
    </row>
    <row r="50">
      <c r="A50" s="104"/>
      <c r="B50" s="104"/>
      <c r="C50" s="104"/>
      <c r="D50" s="104"/>
      <c r="E50" s="311"/>
      <c r="F50" s="104"/>
      <c r="G50" s="104"/>
      <c r="H50" s="104"/>
      <c r="I50" s="104"/>
      <c r="J50" s="104"/>
      <c r="K50" s="104"/>
      <c r="L50" s="104"/>
      <c r="M50" s="104"/>
      <c r="N50" s="104"/>
      <c r="O50" s="104"/>
      <c r="P50" s="104"/>
      <c r="Q50" s="104"/>
      <c r="R50" s="104"/>
      <c r="S50" s="104"/>
      <c r="T50" s="104"/>
      <c r="U50" s="104"/>
      <c r="V50" s="104"/>
      <c r="W50" s="104"/>
      <c r="X50" s="104"/>
      <c r="Y50" s="104"/>
      <c r="Z50" s="104"/>
    </row>
    <row r="51">
      <c r="A51" s="104"/>
      <c r="B51" s="104"/>
      <c r="C51" s="104"/>
      <c r="D51" s="104"/>
      <c r="E51" s="311"/>
      <c r="F51" s="104"/>
      <c r="G51" s="104"/>
      <c r="H51" s="104"/>
      <c r="I51" s="104"/>
      <c r="J51" s="104"/>
      <c r="K51" s="104"/>
      <c r="L51" s="104"/>
      <c r="M51" s="104"/>
      <c r="N51" s="104"/>
      <c r="O51" s="104"/>
      <c r="P51" s="104"/>
      <c r="Q51" s="104"/>
      <c r="R51" s="104"/>
      <c r="S51" s="104"/>
      <c r="T51" s="104"/>
      <c r="U51" s="104"/>
      <c r="V51" s="104"/>
      <c r="W51" s="104"/>
      <c r="X51" s="104"/>
      <c r="Y51" s="104"/>
      <c r="Z51" s="104"/>
    </row>
    <row r="52">
      <c r="A52" s="104"/>
      <c r="B52" s="104"/>
      <c r="C52" s="104"/>
      <c r="D52" s="104"/>
      <c r="E52" s="311"/>
      <c r="F52" s="104"/>
      <c r="G52" s="104"/>
      <c r="H52" s="104"/>
      <c r="I52" s="104"/>
      <c r="J52" s="104"/>
      <c r="K52" s="104"/>
      <c r="L52" s="104"/>
      <c r="M52" s="104"/>
      <c r="N52" s="104"/>
      <c r="O52" s="104"/>
      <c r="P52" s="104"/>
      <c r="Q52" s="104"/>
      <c r="R52" s="104"/>
      <c r="S52" s="104"/>
      <c r="T52" s="104"/>
      <c r="U52" s="104"/>
      <c r="V52" s="104"/>
      <c r="W52" s="104"/>
      <c r="X52" s="104"/>
      <c r="Y52" s="104"/>
      <c r="Z52" s="104"/>
    </row>
    <row r="53">
      <c r="A53" s="104"/>
      <c r="B53" s="104"/>
      <c r="C53" s="104"/>
      <c r="D53" s="104"/>
      <c r="E53" s="311"/>
      <c r="F53" s="104"/>
      <c r="G53" s="104"/>
      <c r="H53" s="104"/>
      <c r="I53" s="104"/>
      <c r="J53" s="104"/>
      <c r="K53" s="104"/>
      <c r="L53" s="104"/>
      <c r="M53" s="104"/>
      <c r="N53" s="104"/>
      <c r="O53" s="104"/>
      <c r="P53" s="104"/>
      <c r="Q53" s="104"/>
      <c r="R53" s="104"/>
      <c r="S53" s="104"/>
      <c r="T53" s="104"/>
      <c r="U53" s="104"/>
      <c r="V53" s="104"/>
      <c r="W53" s="104"/>
      <c r="X53" s="104"/>
      <c r="Y53" s="104"/>
      <c r="Z53" s="104"/>
    </row>
    <row r="54">
      <c r="A54" s="104"/>
      <c r="B54" s="104"/>
      <c r="C54" s="104"/>
      <c r="D54" s="104"/>
      <c r="E54" s="311"/>
      <c r="F54" s="104"/>
      <c r="G54" s="104"/>
      <c r="H54" s="104"/>
      <c r="I54" s="104"/>
      <c r="J54" s="104"/>
      <c r="K54" s="104"/>
      <c r="L54" s="104"/>
      <c r="M54" s="104"/>
      <c r="N54" s="104"/>
      <c r="O54" s="104"/>
      <c r="P54" s="104"/>
      <c r="Q54" s="104"/>
      <c r="R54" s="104"/>
      <c r="S54" s="104"/>
      <c r="T54" s="104"/>
      <c r="U54" s="104"/>
      <c r="V54" s="104"/>
      <c r="W54" s="104"/>
      <c r="X54" s="104"/>
      <c r="Y54" s="104"/>
      <c r="Z54" s="104"/>
    </row>
    <row r="55">
      <c r="A55" s="104"/>
      <c r="B55" s="104"/>
      <c r="C55" s="104"/>
      <c r="D55" s="104"/>
      <c r="E55" s="311"/>
      <c r="F55" s="104"/>
      <c r="G55" s="104"/>
      <c r="H55" s="104"/>
      <c r="I55" s="104"/>
      <c r="J55" s="104"/>
      <c r="K55" s="104"/>
      <c r="L55" s="104"/>
      <c r="M55" s="104"/>
      <c r="N55" s="104"/>
      <c r="O55" s="104"/>
      <c r="P55" s="104"/>
      <c r="Q55" s="104"/>
      <c r="R55" s="104"/>
      <c r="S55" s="104"/>
      <c r="T55" s="104"/>
      <c r="U55" s="104"/>
      <c r="V55" s="104"/>
      <c r="W55" s="104"/>
      <c r="X55" s="104"/>
      <c r="Y55" s="104"/>
      <c r="Z55" s="104"/>
    </row>
    <row r="56">
      <c r="A56" s="104"/>
      <c r="B56" s="104"/>
      <c r="C56" s="104"/>
      <c r="D56" s="104"/>
      <c r="E56" s="311"/>
      <c r="F56" s="104"/>
      <c r="G56" s="104"/>
      <c r="H56" s="104"/>
      <c r="I56" s="104"/>
      <c r="J56" s="104"/>
      <c r="K56" s="104"/>
      <c r="L56" s="104"/>
      <c r="M56" s="104"/>
      <c r="N56" s="104"/>
      <c r="O56" s="104"/>
      <c r="P56" s="104"/>
      <c r="Q56" s="104"/>
      <c r="R56" s="104"/>
      <c r="S56" s="104"/>
      <c r="T56" s="104"/>
      <c r="U56" s="104"/>
      <c r="V56" s="104"/>
      <c r="W56" s="104"/>
      <c r="X56" s="104"/>
      <c r="Y56" s="104"/>
      <c r="Z56" s="104"/>
    </row>
    <row r="57">
      <c r="A57" s="104"/>
      <c r="B57" s="104"/>
      <c r="C57" s="104"/>
      <c r="D57" s="104"/>
      <c r="E57" s="311"/>
      <c r="F57" s="104"/>
      <c r="G57" s="104"/>
      <c r="H57" s="104"/>
      <c r="I57" s="104"/>
      <c r="J57" s="104"/>
      <c r="K57" s="104"/>
      <c r="L57" s="104"/>
      <c r="M57" s="104"/>
      <c r="N57" s="104"/>
      <c r="O57" s="104"/>
      <c r="P57" s="104"/>
      <c r="Q57" s="104"/>
      <c r="R57" s="104"/>
      <c r="S57" s="104"/>
      <c r="T57" s="104"/>
      <c r="U57" s="104"/>
      <c r="V57" s="104"/>
      <c r="W57" s="104"/>
      <c r="X57" s="104"/>
      <c r="Y57" s="104"/>
      <c r="Z57" s="104"/>
    </row>
    <row r="58">
      <c r="A58" s="104"/>
      <c r="B58" s="104"/>
      <c r="C58" s="104"/>
      <c r="D58" s="104"/>
      <c r="E58" s="311"/>
      <c r="F58" s="104"/>
      <c r="G58" s="104"/>
      <c r="H58" s="104"/>
      <c r="I58" s="104"/>
      <c r="J58" s="104"/>
      <c r="K58" s="104"/>
      <c r="L58" s="104"/>
      <c r="M58" s="104"/>
      <c r="N58" s="104"/>
      <c r="O58" s="104"/>
      <c r="P58" s="104"/>
      <c r="Q58" s="104"/>
      <c r="R58" s="104"/>
      <c r="S58" s="104"/>
      <c r="T58" s="104"/>
      <c r="U58" s="104"/>
      <c r="V58" s="104"/>
      <c r="W58" s="104"/>
      <c r="X58" s="104"/>
      <c r="Y58" s="104"/>
      <c r="Z58" s="104"/>
    </row>
    <row r="59">
      <c r="A59" s="104"/>
      <c r="B59" s="104"/>
      <c r="C59" s="104"/>
      <c r="D59" s="104"/>
      <c r="E59" s="311"/>
      <c r="F59" s="104"/>
      <c r="G59" s="104"/>
      <c r="H59" s="104"/>
      <c r="I59" s="104"/>
      <c r="J59" s="104"/>
      <c r="K59" s="104"/>
      <c r="L59" s="104"/>
      <c r="M59" s="104"/>
      <c r="N59" s="104"/>
      <c r="O59" s="104"/>
      <c r="P59" s="104"/>
      <c r="Q59" s="104"/>
      <c r="R59" s="104"/>
      <c r="S59" s="104"/>
      <c r="T59" s="104"/>
      <c r="U59" s="104"/>
      <c r="V59" s="104"/>
      <c r="W59" s="104"/>
      <c r="X59" s="104"/>
      <c r="Y59" s="104"/>
      <c r="Z59" s="104"/>
    </row>
    <row r="60">
      <c r="A60" s="104"/>
      <c r="B60" s="104"/>
      <c r="C60" s="104"/>
      <c r="D60" s="104"/>
      <c r="E60" s="311"/>
      <c r="F60" s="104"/>
      <c r="G60" s="104"/>
      <c r="H60" s="104"/>
      <c r="I60" s="104"/>
      <c r="J60" s="104"/>
      <c r="K60" s="104"/>
      <c r="L60" s="104"/>
      <c r="M60" s="104"/>
      <c r="N60" s="104"/>
      <c r="O60" s="104"/>
      <c r="P60" s="104"/>
      <c r="Q60" s="104"/>
      <c r="R60" s="104"/>
      <c r="S60" s="104"/>
      <c r="T60" s="104"/>
      <c r="U60" s="104"/>
      <c r="V60" s="104"/>
      <c r="W60" s="104"/>
      <c r="X60" s="104"/>
      <c r="Y60" s="104"/>
      <c r="Z60" s="104"/>
    </row>
    <row r="61">
      <c r="A61" s="104"/>
      <c r="B61" s="104"/>
      <c r="C61" s="104"/>
      <c r="D61" s="104"/>
      <c r="E61" s="311"/>
      <c r="F61" s="104"/>
      <c r="G61" s="104"/>
      <c r="H61" s="104"/>
      <c r="I61" s="104"/>
      <c r="J61" s="104"/>
      <c r="K61" s="104"/>
      <c r="L61" s="104"/>
      <c r="M61" s="104"/>
      <c r="N61" s="104"/>
      <c r="O61" s="104"/>
      <c r="P61" s="104"/>
      <c r="Q61" s="104"/>
      <c r="R61" s="104"/>
      <c r="S61" s="104"/>
      <c r="T61" s="104"/>
      <c r="U61" s="104"/>
      <c r="V61" s="104"/>
      <c r="W61" s="104"/>
      <c r="X61" s="104"/>
      <c r="Y61" s="104"/>
      <c r="Z61" s="104"/>
    </row>
    <row r="62">
      <c r="A62" s="104"/>
      <c r="B62" s="104"/>
      <c r="C62" s="104"/>
      <c r="D62" s="104"/>
      <c r="E62" s="311"/>
      <c r="F62" s="104"/>
      <c r="G62" s="104"/>
      <c r="H62" s="104"/>
      <c r="I62" s="104"/>
      <c r="J62" s="104"/>
      <c r="K62" s="104"/>
      <c r="L62" s="104"/>
      <c r="M62" s="104"/>
      <c r="N62" s="104"/>
      <c r="O62" s="104"/>
      <c r="P62" s="104"/>
      <c r="Q62" s="104"/>
      <c r="R62" s="104"/>
      <c r="S62" s="104"/>
      <c r="T62" s="104"/>
      <c r="U62" s="104"/>
      <c r="V62" s="104"/>
      <c r="W62" s="104"/>
      <c r="X62" s="104"/>
      <c r="Y62" s="104"/>
      <c r="Z62" s="104"/>
    </row>
    <row r="63">
      <c r="A63" s="104"/>
      <c r="B63" s="104"/>
      <c r="C63" s="104"/>
      <c r="D63" s="104"/>
      <c r="E63" s="311"/>
      <c r="F63" s="104"/>
      <c r="G63" s="104"/>
      <c r="H63" s="104"/>
      <c r="I63" s="104"/>
      <c r="J63" s="104"/>
      <c r="K63" s="104"/>
      <c r="L63" s="104"/>
      <c r="M63" s="104"/>
      <c r="N63" s="104"/>
      <c r="O63" s="104"/>
      <c r="P63" s="104"/>
      <c r="Q63" s="104"/>
      <c r="R63" s="104"/>
      <c r="S63" s="104"/>
      <c r="T63" s="104"/>
      <c r="U63" s="104"/>
      <c r="V63" s="104"/>
      <c r="W63" s="104"/>
      <c r="X63" s="104"/>
      <c r="Y63" s="104"/>
      <c r="Z63" s="104"/>
    </row>
    <row r="64">
      <c r="A64" s="104"/>
      <c r="B64" s="104"/>
      <c r="C64" s="104"/>
      <c r="D64" s="104"/>
      <c r="E64" s="311"/>
      <c r="F64" s="104"/>
      <c r="G64" s="104"/>
      <c r="H64" s="104"/>
      <c r="I64" s="104"/>
      <c r="J64" s="104"/>
      <c r="K64" s="104"/>
      <c r="L64" s="104"/>
      <c r="M64" s="104"/>
      <c r="N64" s="104"/>
      <c r="O64" s="104"/>
      <c r="P64" s="104"/>
      <c r="Q64" s="104"/>
      <c r="R64" s="104"/>
      <c r="S64" s="104"/>
      <c r="T64" s="104"/>
      <c r="U64" s="104"/>
      <c r="V64" s="104"/>
      <c r="W64" s="104"/>
      <c r="X64" s="104"/>
      <c r="Y64" s="104"/>
      <c r="Z64" s="104"/>
    </row>
    <row r="65">
      <c r="A65" s="104"/>
      <c r="B65" s="104"/>
      <c r="C65" s="104"/>
      <c r="D65" s="104"/>
      <c r="E65" s="311"/>
      <c r="F65" s="104"/>
      <c r="G65" s="104"/>
      <c r="H65" s="104"/>
      <c r="I65" s="104"/>
      <c r="J65" s="104"/>
      <c r="K65" s="104"/>
      <c r="L65" s="104"/>
      <c r="M65" s="104"/>
      <c r="N65" s="104"/>
      <c r="O65" s="104"/>
      <c r="P65" s="104"/>
      <c r="Q65" s="104"/>
      <c r="R65" s="104"/>
      <c r="S65" s="104"/>
      <c r="T65" s="104"/>
      <c r="U65" s="104"/>
      <c r="V65" s="104"/>
      <c r="W65" s="104"/>
      <c r="X65" s="104"/>
      <c r="Y65" s="104"/>
      <c r="Z65" s="104"/>
    </row>
    <row r="66">
      <c r="A66" s="104"/>
      <c r="B66" s="104"/>
      <c r="C66" s="104"/>
      <c r="D66" s="104"/>
      <c r="E66" s="311"/>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104"/>
      <c r="C67" s="104"/>
      <c r="D67" s="104"/>
      <c r="E67" s="311"/>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104"/>
      <c r="C68" s="104"/>
      <c r="D68" s="104"/>
      <c r="E68" s="311"/>
      <c r="F68" s="104"/>
      <c r="G68" s="104"/>
      <c r="H68" s="104"/>
      <c r="I68" s="104"/>
      <c r="J68" s="104"/>
      <c r="K68" s="104"/>
      <c r="L68" s="104"/>
      <c r="M68" s="104"/>
      <c r="N68" s="104"/>
      <c r="O68" s="104"/>
      <c r="P68" s="104"/>
      <c r="Q68" s="104"/>
      <c r="R68" s="104"/>
      <c r="S68" s="104"/>
      <c r="T68" s="104"/>
      <c r="U68" s="104"/>
      <c r="V68" s="104"/>
      <c r="W68" s="104"/>
      <c r="X68" s="104"/>
      <c r="Y68" s="104"/>
      <c r="Z68" s="104"/>
    </row>
    <row r="69">
      <c r="A69" s="104"/>
      <c r="B69" s="104"/>
      <c r="C69" s="104"/>
      <c r="D69" s="104"/>
      <c r="E69" s="311"/>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104"/>
      <c r="C70" s="104"/>
      <c r="D70" s="104"/>
      <c r="E70" s="311"/>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104"/>
      <c r="C71" s="104"/>
      <c r="D71" s="104"/>
      <c r="E71" s="311"/>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104"/>
      <c r="C72" s="104"/>
      <c r="D72" s="104"/>
      <c r="E72" s="311"/>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104"/>
      <c r="C73" s="104"/>
      <c r="D73" s="104"/>
      <c r="E73" s="311"/>
      <c r="F73" s="104"/>
      <c r="G73" s="104"/>
      <c r="H73" s="104"/>
      <c r="I73" s="104"/>
      <c r="J73" s="104"/>
      <c r="K73" s="104"/>
      <c r="L73" s="104"/>
      <c r="M73" s="104"/>
      <c r="N73" s="104"/>
      <c r="O73" s="104"/>
      <c r="P73" s="104"/>
      <c r="Q73" s="104"/>
      <c r="R73" s="104"/>
      <c r="S73" s="104"/>
      <c r="T73" s="104"/>
      <c r="U73" s="104"/>
      <c r="V73" s="104"/>
      <c r="W73" s="104"/>
      <c r="X73" s="104"/>
      <c r="Y73" s="104"/>
      <c r="Z73" s="104"/>
    </row>
    <row r="74">
      <c r="A74" s="104"/>
      <c r="B74" s="104"/>
      <c r="C74" s="104"/>
      <c r="D74" s="104"/>
      <c r="E74" s="311"/>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104"/>
      <c r="C75" s="104"/>
      <c r="D75" s="104"/>
      <c r="E75" s="311"/>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104"/>
      <c r="C76" s="104"/>
      <c r="D76" s="104"/>
      <c r="E76" s="311"/>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104"/>
      <c r="C77" s="104"/>
      <c r="D77" s="104"/>
      <c r="E77" s="311"/>
      <c r="F77" s="104"/>
      <c r="G77" s="104"/>
      <c r="H77" s="104"/>
      <c r="I77" s="104"/>
      <c r="J77" s="104"/>
      <c r="K77" s="104"/>
      <c r="L77" s="104"/>
      <c r="M77" s="104"/>
      <c r="N77" s="104"/>
      <c r="O77" s="104"/>
      <c r="P77" s="104"/>
      <c r="Q77" s="104"/>
      <c r="R77" s="104"/>
      <c r="S77" s="104"/>
      <c r="T77" s="104"/>
      <c r="U77" s="104"/>
      <c r="V77" s="104"/>
      <c r="W77" s="104"/>
      <c r="X77" s="104"/>
      <c r="Y77" s="104"/>
      <c r="Z77" s="104"/>
    </row>
    <row r="78">
      <c r="A78" s="104"/>
      <c r="B78" s="104"/>
      <c r="C78" s="104"/>
      <c r="D78" s="104"/>
      <c r="E78" s="311"/>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104"/>
      <c r="C79" s="104"/>
      <c r="D79" s="104"/>
      <c r="E79" s="311"/>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104"/>
      <c r="C80" s="104"/>
      <c r="D80" s="104"/>
      <c r="E80" s="311"/>
      <c r="F80" s="104"/>
      <c r="G80" s="104"/>
      <c r="H80" s="104"/>
      <c r="I80" s="104"/>
      <c r="J80" s="104"/>
      <c r="K80" s="104"/>
      <c r="L80" s="104"/>
      <c r="M80" s="104"/>
      <c r="N80" s="104"/>
      <c r="O80" s="104"/>
      <c r="P80" s="104"/>
      <c r="Q80" s="104"/>
      <c r="R80" s="104"/>
      <c r="S80" s="104"/>
      <c r="T80" s="104"/>
      <c r="U80" s="104"/>
      <c r="V80" s="104"/>
      <c r="W80" s="104"/>
      <c r="X80" s="104"/>
      <c r="Y80" s="104"/>
      <c r="Z80" s="104"/>
    </row>
    <row r="81">
      <c r="A81" s="104"/>
      <c r="B81" s="104"/>
      <c r="C81" s="104"/>
      <c r="D81" s="104"/>
      <c r="E81" s="311"/>
      <c r="F81" s="104"/>
      <c r="G81" s="104"/>
      <c r="H81" s="104"/>
      <c r="I81" s="104"/>
      <c r="J81" s="104"/>
      <c r="K81" s="104"/>
      <c r="L81" s="104"/>
      <c r="M81" s="104"/>
      <c r="N81" s="104"/>
      <c r="O81" s="104"/>
      <c r="P81" s="104"/>
      <c r="Q81" s="104"/>
      <c r="R81" s="104"/>
      <c r="S81" s="104"/>
      <c r="T81" s="104"/>
      <c r="U81" s="104"/>
      <c r="V81" s="104"/>
      <c r="W81" s="104"/>
      <c r="X81" s="104"/>
      <c r="Y81" s="104"/>
      <c r="Z81" s="104"/>
    </row>
    <row r="82">
      <c r="A82" s="104"/>
      <c r="B82" s="104"/>
      <c r="C82" s="104"/>
      <c r="D82" s="104"/>
      <c r="E82" s="311"/>
      <c r="F82" s="104"/>
      <c r="G82" s="104"/>
      <c r="H82" s="104"/>
      <c r="I82" s="104"/>
      <c r="J82" s="104"/>
      <c r="K82" s="104"/>
      <c r="L82" s="104"/>
      <c r="M82" s="104"/>
      <c r="N82" s="104"/>
      <c r="O82" s="104"/>
      <c r="P82" s="104"/>
      <c r="Q82" s="104"/>
      <c r="R82" s="104"/>
      <c r="S82" s="104"/>
      <c r="T82" s="104"/>
      <c r="U82" s="104"/>
      <c r="V82" s="104"/>
      <c r="W82" s="104"/>
      <c r="X82" s="104"/>
      <c r="Y82" s="104"/>
      <c r="Z82" s="104"/>
    </row>
    <row r="83">
      <c r="A83" s="104"/>
      <c r="B83" s="104"/>
      <c r="C83" s="104"/>
      <c r="D83" s="104"/>
      <c r="E83" s="311"/>
      <c r="F83" s="104"/>
      <c r="G83" s="104"/>
      <c r="H83" s="104"/>
      <c r="I83" s="104"/>
      <c r="J83" s="104"/>
      <c r="K83" s="104"/>
      <c r="L83" s="104"/>
      <c r="M83" s="104"/>
      <c r="N83" s="104"/>
      <c r="O83" s="104"/>
      <c r="P83" s="104"/>
      <c r="Q83" s="104"/>
      <c r="R83" s="104"/>
      <c r="S83" s="104"/>
      <c r="T83" s="104"/>
      <c r="U83" s="104"/>
      <c r="V83" s="104"/>
      <c r="W83" s="104"/>
      <c r="X83" s="104"/>
      <c r="Y83" s="104"/>
      <c r="Z83" s="104"/>
    </row>
    <row r="84">
      <c r="A84" s="104"/>
      <c r="B84" s="104"/>
      <c r="C84" s="104"/>
      <c r="D84" s="104"/>
      <c r="E84" s="311"/>
      <c r="F84" s="104"/>
      <c r="G84" s="104"/>
      <c r="H84" s="104"/>
      <c r="I84" s="104"/>
      <c r="J84" s="104"/>
      <c r="K84" s="104"/>
      <c r="L84" s="104"/>
      <c r="M84" s="104"/>
      <c r="N84" s="104"/>
      <c r="O84" s="104"/>
      <c r="P84" s="104"/>
      <c r="Q84" s="104"/>
      <c r="R84" s="104"/>
      <c r="S84" s="104"/>
      <c r="T84" s="104"/>
      <c r="U84" s="104"/>
      <c r="V84" s="104"/>
      <c r="W84" s="104"/>
      <c r="X84" s="104"/>
      <c r="Y84" s="104"/>
      <c r="Z84" s="104"/>
    </row>
    <row r="85">
      <c r="A85" s="104"/>
      <c r="B85" s="104"/>
      <c r="C85" s="104"/>
      <c r="D85" s="104"/>
      <c r="E85" s="311"/>
      <c r="F85" s="104"/>
      <c r="G85" s="104"/>
      <c r="H85" s="104"/>
      <c r="I85" s="104"/>
      <c r="J85" s="104"/>
      <c r="K85" s="104"/>
      <c r="L85" s="104"/>
      <c r="M85" s="104"/>
      <c r="N85" s="104"/>
      <c r="O85" s="104"/>
      <c r="P85" s="104"/>
      <c r="Q85" s="104"/>
      <c r="R85" s="104"/>
      <c r="S85" s="104"/>
      <c r="T85" s="104"/>
      <c r="U85" s="104"/>
      <c r="V85" s="104"/>
      <c r="W85" s="104"/>
      <c r="X85" s="104"/>
      <c r="Y85" s="104"/>
      <c r="Z85" s="104"/>
    </row>
    <row r="86">
      <c r="A86" s="104"/>
      <c r="B86" s="104"/>
      <c r="C86" s="104"/>
      <c r="D86" s="104"/>
      <c r="E86" s="311"/>
      <c r="F86" s="104"/>
      <c r="G86" s="104"/>
      <c r="H86" s="104"/>
      <c r="I86" s="104"/>
      <c r="J86" s="104"/>
      <c r="K86" s="104"/>
      <c r="L86" s="104"/>
      <c r="M86" s="104"/>
      <c r="N86" s="104"/>
      <c r="O86" s="104"/>
      <c r="P86" s="104"/>
      <c r="Q86" s="104"/>
      <c r="R86" s="104"/>
      <c r="S86" s="104"/>
      <c r="T86" s="104"/>
      <c r="U86" s="104"/>
      <c r="V86" s="104"/>
      <c r="W86" s="104"/>
      <c r="X86" s="104"/>
      <c r="Y86" s="104"/>
      <c r="Z86" s="104"/>
    </row>
    <row r="87">
      <c r="A87" s="104"/>
      <c r="B87" s="104"/>
      <c r="C87" s="104"/>
      <c r="D87" s="104"/>
      <c r="E87" s="311"/>
      <c r="F87" s="104"/>
      <c r="G87" s="104"/>
      <c r="H87" s="104"/>
      <c r="I87" s="104"/>
      <c r="J87" s="104"/>
      <c r="K87" s="104"/>
      <c r="L87" s="104"/>
      <c r="M87" s="104"/>
      <c r="N87" s="104"/>
      <c r="O87" s="104"/>
      <c r="P87" s="104"/>
      <c r="Q87" s="104"/>
      <c r="R87" s="104"/>
      <c r="S87" s="104"/>
      <c r="T87" s="104"/>
      <c r="U87" s="104"/>
      <c r="V87" s="104"/>
      <c r="W87" s="104"/>
      <c r="X87" s="104"/>
      <c r="Y87" s="104"/>
      <c r="Z87" s="104"/>
    </row>
    <row r="88">
      <c r="A88" s="104"/>
      <c r="B88" s="104"/>
      <c r="C88" s="104"/>
      <c r="D88" s="104"/>
      <c r="E88" s="311"/>
      <c r="F88" s="104"/>
      <c r="G88" s="104"/>
      <c r="H88" s="104"/>
      <c r="I88" s="104"/>
      <c r="J88" s="104"/>
      <c r="K88" s="104"/>
      <c r="L88" s="104"/>
      <c r="M88" s="104"/>
      <c r="N88" s="104"/>
      <c r="O88" s="104"/>
      <c r="P88" s="104"/>
      <c r="Q88" s="104"/>
      <c r="R88" s="104"/>
      <c r="S88" s="104"/>
      <c r="T88" s="104"/>
      <c r="U88" s="104"/>
      <c r="V88" s="104"/>
      <c r="W88" s="104"/>
      <c r="X88" s="104"/>
      <c r="Y88" s="104"/>
      <c r="Z88" s="104"/>
    </row>
    <row r="89">
      <c r="A89" s="104"/>
      <c r="B89" s="104"/>
      <c r="C89" s="104"/>
      <c r="D89" s="104"/>
      <c r="E89" s="311"/>
      <c r="F89" s="104"/>
      <c r="G89" s="104"/>
      <c r="H89" s="104"/>
      <c r="I89" s="104"/>
      <c r="J89" s="104"/>
      <c r="K89" s="104"/>
      <c r="L89" s="104"/>
      <c r="M89" s="104"/>
      <c r="N89" s="104"/>
      <c r="O89" s="104"/>
      <c r="P89" s="104"/>
      <c r="Q89" s="104"/>
      <c r="R89" s="104"/>
      <c r="S89" s="104"/>
      <c r="T89" s="104"/>
      <c r="U89" s="104"/>
      <c r="V89" s="104"/>
      <c r="W89" s="104"/>
      <c r="X89" s="104"/>
      <c r="Y89" s="104"/>
      <c r="Z89" s="104"/>
    </row>
    <row r="90">
      <c r="A90" s="104"/>
      <c r="B90" s="104"/>
      <c r="C90" s="104"/>
      <c r="D90" s="104"/>
      <c r="E90" s="311"/>
      <c r="F90" s="104"/>
      <c r="G90" s="104"/>
      <c r="H90" s="104"/>
      <c r="I90" s="104"/>
      <c r="J90" s="104"/>
      <c r="K90" s="104"/>
      <c r="L90" s="104"/>
      <c r="M90" s="104"/>
      <c r="N90" s="104"/>
      <c r="O90" s="104"/>
      <c r="P90" s="104"/>
      <c r="Q90" s="104"/>
      <c r="R90" s="104"/>
      <c r="S90" s="104"/>
      <c r="T90" s="104"/>
      <c r="U90" s="104"/>
      <c r="V90" s="104"/>
      <c r="W90" s="104"/>
      <c r="X90" s="104"/>
      <c r="Y90" s="104"/>
      <c r="Z90" s="104"/>
    </row>
    <row r="91">
      <c r="A91" s="104"/>
      <c r="B91" s="104"/>
      <c r="C91" s="104"/>
      <c r="D91" s="104"/>
      <c r="E91" s="311"/>
      <c r="F91" s="104"/>
      <c r="G91" s="104"/>
      <c r="H91" s="104"/>
      <c r="I91" s="104"/>
      <c r="J91" s="104"/>
      <c r="K91" s="104"/>
      <c r="L91" s="104"/>
      <c r="M91" s="104"/>
      <c r="N91" s="104"/>
      <c r="O91" s="104"/>
      <c r="P91" s="104"/>
      <c r="Q91" s="104"/>
      <c r="R91" s="104"/>
      <c r="S91" s="104"/>
      <c r="T91" s="104"/>
      <c r="U91" s="104"/>
      <c r="V91" s="104"/>
      <c r="W91" s="104"/>
      <c r="X91" s="104"/>
      <c r="Y91" s="104"/>
      <c r="Z91" s="104"/>
    </row>
    <row r="92">
      <c r="A92" s="104"/>
      <c r="B92" s="104"/>
      <c r="C92" s="104"/>
      <c r="D92" s="104"/>
      <c r="E92" s="311"/>
      <c r="F92" s="104"/>
      <c r="G92" s="104"/>
      <c r="H92" s="104"/>
      <c r="I92" s="104"/>
      <c r="J92" s="104"/>
      <c r="K92" s="104"/>
      <c r="L92" s="104"/>
      <c r="M92" s="104"/>
      <c r="N92" s="104"/>
      <c r="O92" s="104"/>
      <c r="P92" s="104"/>
      <c r="Q92" s="104"/>
      <c r="R92" s="104"/>
      <c r="S92" s="104"/>
      <c r="T92" s="104"/>
      <c r="U92" s="104"/>
      <c r="V92" s="104"/>
      <c r="W92" s="104"/>
      <c r="X92" s="104"/>
      <c r="Y92" s="104"/>
      <c r="Z92" s="104"/>
    </row>
    <row r="93">
      <c r="A93" s="104"/>
      <c r="B93" s="104"/>
      <c r="C93" s="104"/>
      <c r="D93" s="104"/>
      <c r="E93" s="311"/>
      <c r="F93" s="104"/>
      <c r="G93" s="104"/>
      <c r="H93" s="104"/>
      <c r="I93" s="104"/>
      <c r="J93" s="104"/>
      <c r="K93" s="104"/>
      <c r="L93" s="104"/>
      <c r="M93" s="104"/>
      <c r="N93" s="104"/>
      <c r="O93" s="104"/>
      <c r="P93" s="104"/>
      <c r="Q93" s="104"/>
      <c r="R93" s="104"/>
      <c r="S93" s="104"/>
      <c r="T93" s="104"/>
      <c r="U93" s="104"/>
      <c r="V93" s="104"/>
      <c r="W93" s="104"/>
      <c r="X93" s="104"/>
      <c r="Y93" s="104"/>
      <c r="Z93" s="104"/>
    </row>
    <row r="94">
      <c r="A94" s="104"/>
      <c r="B94" s="104"/>
      <c r="C94" s="104"/>
      <c r="D94" s="104"/>
      <c r="E94" s="311"/>
      <c r="F94" s="104"/>
      <c r="G94" s="104"/>
      <c r="H94" s="104"/>
      <c r="I94" s="104"/>
      <c r="J94" s="104"/>
      <c r="K94" s="104"/>
      <c r="L94" s="104"/>
      <c r="M94" s="104"/>
      <c r="N94" s="104"/>
      <c r="O94" s="104"/>
      <c r="P94" s="104"/>
      <c r="Q94" s="104"/>
      <c r="R94" s="104"/>
      <c r="S94" s="104"/>
      <c r="T94" s="104"/>
      <c r="U94" s="104"/>
      <c r="V94" s="104"/>
      <c r="W94" s="104"/>
      <c r="X94" s="104"/>
      <c r="Y94" s="104"/>
      <c r="Z94" s="104"/>
    </row>
    <row r="95">
      <c r="A95" s="104"/>
      <c r="B95" s="104"/>
      <c r="C95" s="104"/>
      <c r="D95" s="104"/>
      <c r="E95" s="311"/>
      <c r="F95" s="104"/>
      <c r="G95" s="104"/>
      <c r="H95" s="104"/>
      <c r="I95" s="104"/>
      <c r="J95" s="104"/>
      <c r="K95" s="104"/>
      <c r="L95" s="104"/>
      <c r="M95" s="104"/>
      <c r="N95" s="104"/>
      <c r="O95" s="104"/>
      <c r="P95" s="104"/>
      <c r="Q95" s="104"/>
      <c r="R95" s="104"/>
      <c r="S95" s="104"/>
      <c r="T95" s="104"/>
      <c r="U95" s="104"/>
      <c r="V95" s="104"/>
      <c r="W95" s="104"/>
      <c r="X95" s="104"/>
      <c r="Y95" s="104"/>
      <c r="Z95" s="104"/>
    </row>
    <row r="96">
      <c r="A96" s="104"/>
      <c r="B96" s="104"/>
      <c r="C96" s="104"/>
      <c r="D96" s="104"/>
      <c r="E96" s="311"/>
      <c r="F96" s="104"/>
      <c r="G96" s="104"/>
      <c r="H96" s="104"/>
      <c r="I96" s="104"/>
      <c r="J96" s="104"/>
      <c r="K96" s="104"/>
      <c r="L96" s="104"/>
      <c r="M96" s="104"/>
      <c r="N96" s="104"/>
      <c r="O96" s="104"/>
      <c r="P96" s="104"/>
      <c r="Q96" s="104"/>
      <c r="R96" s="104"/>
      <c r="S96" s="104"/>
      <c r="T96" s="104"/>
      <c r="U96" s="104"/>
      <c r="V96" s="104"/>
      <c r="W96" s="104"/>
      <c r="X96" s="104"/>
      <c r="Y96" s="104"/>
      <c r="Z96" s="104"/>
    </row>
    <row r="97">
      <c r="A97" s="104"/>
      <c r="B97" s="104"/>
      <c r="C97" s="104"/>
      <c r="D97" s="104"/>
      <c r="E97" s="311"/>
      <c r="F97" s="104"/>
      <c r="G97" s="104"/>
      <c r="H97" s="104"/>
      <c r="I97" s="104"/>
      <c r="J97" s="104"/>
      <c r="K97" s="104"/>
      <c r="L97" s="104"/>
      <c r="M97" s="104"/>
      <c r="N97" s="104"/>
      <c r="O97" s="104"/>
      <c r="P97" s="104"/>
      <c r="Q97" s="104"/>
      <c r="R97" s="104"/>
      <c r="S97" s="104"/>
      <c r="T97" s="104"/>
      <c r="U97" s="104"/>
      <c r="V97" s="104"/>
      <c r="W97" s="104"/>
      <c r="X97" s="104"/>
      <c r="Y97" s="104"/>
      <c r="Z97" s="104"/>
    </row>
    <row r="98">
      <c r="A98" s="104"/>
      <c r="B98" s="104"/>
      <c r="C98" s="104"/>
      <c r="D98" s="104"/>
      <c r="E98" s="311"/>
      <c r="F98" s="104"/>
      <c r="G98" s="104"/>
      <c r="H98" s="104"/>
      <c r="I98" s="104"/>
      <c r="J98" s="104"/>
      <c r="K98" s="104"/>
      <c r="L98" s="104"/>
      <c r="M98" s="104"/>
      <c r="N98" s="104"/>
      <c r="O98" s="104"/>
      <c r="P98" s="104"/>
      <c r="Q98" s="104"/>
      <c r="R98" s="104"/>
      <c r="S98" s="104"/>
      <c r="T98" s="104"/>
      <c r="U98" s="104"/>
      <c r="V98" s="104"/>
      <c r="W98" s="104"/>
      <c r="X98" s="104"/>
      <c r="Y98" s="104"/>
      <c r="Z98" s="104"/>
    </row>
    <row r="99">
      <c r="A99" s="312" t="s">
        <v>2228</v>
      </c>
      <c r="B99" s="104"/>
      <c r="C99" s="104"/>
      <c r="D99" s="104"/>
      <c r="E99" s="311"/>
      <c r="F99" s="104"/>
      <c r="G99" s="104"/>
      <c r="H99" s="104"/>
      <c r="I99" s="104"/>
      <c r="J99" s="104"/>
      <c r="K99" s="104"/>
      <c r="L99" s="104"/>
      <c r="M99" s="104"/>
      <c r="N99" s="104"/>
      <c r="O99" s="104"/>
      <c r="P99" s="104"/>
      <c r="Q99" s="104"/>
      <c r="R99" s="104"/>
      <c r="S99" s="104"/>
      <c r="T99" s="104"/>
      <c r="U99" s="104"/>
      <c r="V99" s="104"/>
      <c r="W99" s="104"/>
      <c r="X99" s="104"/>
      <c r="Y99" s="104"/>
      <c r="Z99" s="104"/>
    </row>
    <row r="100">
      <c r="A100" s="313" t="s">
        <v>2229</v>
      </c>
      <c r="B100" s="104"/>
      <c r="C100" s="104"/>
      <c r="D100" s="104"/>
      <c r="E100" s="311"/>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313" t="s">
        <v>2230</v>
      </c>
      <c r="B101" s="104"/>
      <c r="C101" s="104"/>
      <c r="D101" s="104"/>
      <c r="E101" s="311"/>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104"/>
      <c r="C102" s="104"/>
      <c r="D102" s="104"/>
      <c r="E102" s="311"/>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104"/>
      <c r="C103" s="104"/>
      <c r="D103" s="104"/>
      <c r="E103" s="311"/>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104"/>
      <c r="C104" s="104"/>
      <c r="D104" s="104"/>
      <c r="E104" s="311"/>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104"/>
      <c r="C105" s="104"/>
      <c r="D105" s="104"/>
      <c r="E105" s="311"/>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10" t="s">
        <v>2231</v>
      </c>
      <c r="B106" s="104"/>
      <c r="C106" s="104"/>
      <c r="D106" s="104"/>
      <c r="E106" s="311"/>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10" t="s">
        <v>1252</v>
      </c>
      <c r="B107" s="104"/>
      <c r="C107" s="104"/>
      <c r="D107" s="104"/>
      <c r="E107" s="311"/>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10" t="s">
        <v>986</v>
      </c>
      <c r="B108" s="104"/>
      <c r="C108" s="104"/>
      <c r="D108" s="104"/>
      <c r="E108" s="311"/>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10" t="s">
        <v>984</v>
      </c>
      <c r="B109" s="104"/>
      <c r="C109" s="104"/>
      <c r="D109" s="104"/>
      <c r="E109" s="311"/>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104"/>
      <c r="C110" s="104"/>
      <c r="D110" s="104"/>
      <c r="E110" s="311"/>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104"/>
      <c r="C111" s="104"/>
      <c r="D111" s="104"/>
      <c r="E111" s="311"/>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104"/>
      <c r="C112" s="104"/>
      <c r="D112" s="104"/>
      <c r="E112" s="311"/>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104"/>
      <c r="C113" s="104"/>
      <c r="D113" s="104"/>
      <c r="E113" s="311"/>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104"/>
      <c r="C114" s="104"/>
      <c r="D114" s="104"/>
      <c r="E114" s="311"/>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104"/>
      <c r="C115" s="104"/>
      <c r="D115" s="104"/>
      <c r="E115" s="311"/>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104"/>
      <c r="C116" s="104"/>
      <c r="D116" s="104"/>
      <c r="E116" s="311"/>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104"/>
      <c r="C117" s="104"/>
      <c r="D117" s="104"/>
      <c r="E117" s="311"/>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104"/>
      <c r="C118" s="104"/>
      <c r="D118" s="104"/>
      <c r="E118" s="311"/>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104"/>
      <c r="C119" s="104"/>
      <c r="D119" s="104"/>
      <c r="E119" s="311"/>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104"/>
      <c r="C120" s="104"/>
      <c r="D120" s="104"/>
      <c r="E120" s="311"/>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104"/>
      <c r="C121" s="104"/>
      <c r="D121" s="104"/>
      <c r="E121" s="311"/>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104"/>
      <c r="C122" s="104"/>
      <c r="D122" s="104"/>
      <c r="E122" s="311"/>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104"/>
      <c r="C123" s="104"/>
      <c r="D123" s="104"/>
      <c r="E123" s="311"/>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104"/>
      <c r="C124" s="104"/>
      <c r="D124" s="104"/>
      <c r="E124" s="311"/>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104"/>
      <c r="C125" s="104"/>
      <c r="D125" s="104"/>
      <c r="E125" s="311"/>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104"/>
      <c r="C126" s="104"/>
      <c r="D126" s="104"/>
      <c r="E126" s="311"/>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104"/>
      <c r="C127" s="104"/>
      <c r="D127" s="104"/>
      <c r="E127" s="311"/>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104"/>
      <c r="C128" s="104"/>
      <c r="D128" s="104"/>
      <c r="E128" s="311"/>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104"/>
      <c r="C129" s="104"/>
      <c r="D129" s="104"/>
      <c r="E129" s="311"/>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104"/>
      <c r="C130" s="104"/>
      <c r="D130" s="104"/>
      <c r="E130" s="311"/>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104"/>
      <c r="C131" s="104"/>
      <c r="D131" s="104"/>
      <c r="E131" s="311"/>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104"/>
      <c r="C132" s="104"/>
      <c r="D132" s="104"/>
      <c r="E132" s="311"/>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104"/>
      <c r="C133" s="104"/>
      <c r="D133" s="104"/>
      <c r="E133" s="311"/>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104"/>
      <c r="C134" s="104"/>
      <c r="D134" s="104"/>
      <c r="E134" s="311"/>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104"/>
      <c r="C135" s="104"/>
      <c r="D135" s="104"/>
      <c r="E135" s="311"/>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104"/>
      <c r="C136" s="104"/>
      <c r="D136" s="104"/>
      <c r="E136" s="311"/>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104"/>
      <c r="C137" s="104"/>
      <c r="D137" s="104"/>
      <c r="E137" s="311"/>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104"/>
      <c r="C138" s="104"/>
      <c r="D138" s="104"/>
      <c r="E138" s="311"/>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104"/>
      <c r="C139" s="104"/>
      <c r="D139" s="104"/>
      <c r="E139" s="311"/>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104"/>
      <c r="C140" s="104"/>
      <c r="D140" s="104"/>
      <c r="E140" s="311"/>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104"/>
      <c r="C141" s="104"/>
      <c r="D141" s="104"/>
      <c r="E141" s="311"/>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104"/>
      <c r="C142" s="104"/>
      <c r="D142" s="104"/>
      <c r="E142" s="311"/>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104"/>
      <c r="C143" s="104"/>
      <c r="D143" s="104"/>
      <c r="E143" s="311"/>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104"/>
      <c r="C144" s="104"/>
      <c r="D144" s="104"/>
      <c r="E144" s="311"/>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104"/>
      <c r="C145" s="104"/>
      <c r="D145" s="104"/>
      <c r="E145" s="311"/>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104"/>
      <c r="C146" s="104"/>
      <c r="D146" s="104"/>
      <c r="E146" s="311"/>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c r="C147" s="104"/>
      <c r="D147" s="104"/>
      <c r="E147" s="311"/>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104"/>
      <c r="C148" s="104"/>
      <c r="D148" s="104"/>
      <c r="E148" s="311"/>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104"/>
      <c r="C149" s="104"/>
      <c r="D149" s="104"/>
      <c r="E149" s="311"/>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104"/>
      <c r="C150" s="104"/>
      <c r="D150" s="104"/>
      <c r="E150" s="311"/>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104"/>
      <c r="C151" s="104"/>
      <c r="D151" s="104"/>
      <c r="E151" s="311"/>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104"/>
      <c r="C152" s="104"/>
      <c r="D152" s="104"/>
      <c r="E152" s="311"/>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104"/>
      <c r="C153" s="104"/>
      <c r="D153" s="104"/>
      <c r="E153" s="311"/>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104"/>
      <c r="C154" s="104"/>
      <c r="D154" s="104"/>
      <c r="E154" s="311"/>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104"/>
      <c r="C155" s="104"/>
      <c r="D155" s="104"/>
      <c r="E155" s="311"/>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104"/>
      <c r="C156" s="104"/>
      <c r="D156" s="104"/>
      <c r="E156" s="311"/>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104"/>
      <c r="C157" s="104"/>
      <c r="D157" s="104"/>
      <c r="E157" s="311"/>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104"/>
      <c r="C158" s="104"/>
      <c r="D158" s="104"/>
      <c r="E158" s="311"/>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104"/>
      <c r="C159" s="104"/>
      <c r="D159" s="104"/>
      <c r="E159" s="311"/>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104"/>
      <c r="C160" s="104"/>
      <c r="D160" s="104"/>
      <c r="E160" s="311"/>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104"/>
      <c r="C161" s="104"/>
      <c r="D161" s="104"/>
      <c r="E161" s="311"/>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104"/>
      <c r="C162" s="104"/>
      <c r="D162" s="104"/>
      <c r="E162" s="311"/>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104"/>
      <c r="C163" s="104"/>
      <c r="D163" s="104"/>
      <c r="E163" s="311"/>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311"/>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104"/>
      <c r="C165" s="104"/>
      <c r="D165" s="104"/>
      <c r="E165" s="311"/>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104"/>
      <c r="C166" s="104"/>
      <c r="D166" s="104"/>
      <c r="E166" s="311"/>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104"/>
      <c r="C167" s="104"/>
      <c r="D167" s="104"/>
      <c r="E167" s="311"/>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04"/>
      <c r="C168" s="104"/>
      <c r="D168" s="104"/>
      <c r="E168" s="311"/>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104"/>
      <c r="C169" s="104"/>
      <c r="D169" s="104"/>
      <c r="E169" s="311"/>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104"/>
      <c r="C170" s="104"/>
      <c r="D170" s="104"/>
      <c r="E170" s="311"/>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104"/>
      <c r="C171" s="104"/>
      <c r="D171" s="104"/>
      <c r="E171" s="311"/>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104"/>
      <c r="C172" s="104"/>
      <c r="D172" s="104"/>
      <c r="E172" s="311"/>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104"/>
      <c r="C173" s="104"/>
      <c r="D173" s="104"/>
      <c r="E173" s="311"/>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104"/>
      <c r="C174" s="104"/>
      <c r="D174" s="104"/>
      <c r="E174" s="311"/>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104"/>
      <c r="C175" s="104"/>
      <c r="D175" s="104"/>
      <c r="E175" s="311"/>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104"/>
      <c r="C176" s="104"/>
      <c r="D176" s="104"/>
      <c r="E176" s="311"/>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104"/>
      <c r="C177" s="104"/>
      <c r="D177" s="104"/>
      <c r="E177" s="311"/>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104"/>
      <c r="C178" s="104"/>
      <c r="D178" s="104"/>
      <c r="E178" s="311"/>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104"/>
      <c r="C179" s="104"/>
      <c r="D179" s="104"/>
      <c r="E179" s="311"/>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104"/>
      <c r="C180" s="104"/>
      <c r="D180" s="104"/>
      <c r="E180" s="311"/>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104"/>
      <c r="C181" s="104"/>
      <c r="D181" s="104"/>
      <c r="E181" s="311"/>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104"/>
      <c r="C182" s="104"/>
      <c r="D182" s="104"/>
      <c r="E182" s="311"/>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104"/>
      <c r="C183" s="104"/>
      <c r="D183" s="104"/>
      <c r="E183" s="311"/>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104"/>
      <c r="C184" s="104"/>
      <c r="D184" s="104"/>
      <c r="E184" s="311"/>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104"/>
      <c r="C185" s="104"/>
      <c r="D185" s="104"/>
      <c r="E185" s="311"/>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104"/>
      <c r="C186" s="104"/>
      <c r="D186" s="104"/>
      <c r="E186" s="311"/>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04"/>
      <c r="C187" s="104"/>
      <c r="D187" s="104"/>
      <c r="E187" s="311"/>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104"/>
      <c r="C188" s="104"/>
      <c r="D188" s="104"/>
      <c r="E188" s="311"/>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104"/>
      <c r="C189" s="104"/>
      <c r="D189" s="104"/>
      <c r="E189" s="311"/>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311"/>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104"/>
      <c r="C191" s="104"/>
      <c r="D191" s="104"/>
      <c r="E191" s="311"/>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104"/>
      <c r="C192" s="104"/>
      <c r="D192" s="104"/>
      <c r="E192" s="311"/>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104"/>
      <c r="C193" s="104"/>
      <c r="D193" s="104"/>
      <c r="E193" s="311"/>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104"/>
      <c r="C194" s="104"/>
      <c r="D194" s="104"/>
      <c r="E194" s="311"/>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104"/>
      <c r="C195" s="104"/>
      <c r="D195" s="104"/>
      <c r="E195" s="311"/>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104"/>
      <c r="C196" s="104"/>
      <c r="D196" s="104"/>
      <c r="E196" s="311"/>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104"/>
      <c r="C197" s="104"/>
      <c r="D197" s="104"/>
      <c r="E197" s="311"/>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104"/>
      <c r="C198" s="104"/>
      <c r="D198" s="104"/>
      <c r="E198" s="311"/>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104"/>
      <c r="C199" s="104"/>
      <c r="D199" s="104"/>
      <c r="E199" s="311"/>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104"/>
      <c r="C200" s="104"/>
      <c r="D200" s="104"/>
      <c r="E200" s="311"/>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311"/>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104"/>
      <c r="C202" s="104"/>
      <c r="D202" s="104"/>
      <c r="E202" s="311"/>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104"/>
      <c r="C203" s="104"/>
      <c r="D203" s="104"/>
      <c r="E203" s="311"/>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104"/>
      <c r="C204" s="104"/>
      <c r="D204" s="104"/>
      <c r="E204" s="311"/>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104"/>
      <c r="C205" s="104"/>
      <c r="D205" s="104"/>
      <c r="E205" s="311"/>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104"/>
      <c r="C206" s="104"/>
      <c r="D206" s="104"/>
      <c r="E206" s="311"/>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104"/>
      <c r="C207" s="104"/>
      <c r="D207" s="104"/>
      <c r="E207" s="311"/>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104"/>
      <c r="C208" s="104"/>
      <c r="D208" s="104"/>
      <c r="E208" s="311"/>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104"/>
      <c r="C209" s="104"/>
      <c r="D209" s="104"/>
      <c r="E209" s="311"/>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104"/>
      <c r="C210" s="104"/>
      <c r="D210" s="104"/>
      <c r="E210" s="311"/>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104"/>
      <c r="C211" s="104"/>
      <c r="D211" s="104"/>
      <c r="E211" s="311"/>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104"/>
      <c r="C212" s="104"/>
      <c r="D212" s="104"/>
      <c r="E212" s="311"/>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104"/>
      <c r="C213" s="104"/>
      <c r="D213" s="104"/>
      <c r="E213" s="311"/>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104"/>
      <c r="C214" s="104"/>
      <c r="D214" s="104"/>
      <c r="E214" s="311"/>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104"/>
      <c r="C215" s="104"/>
      <c r="D215" s="104"/>
      <c r="E215" s="311"/>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104"/>
      <c r="C216" s="104"/>
      <c r="D216" s="104"/>
      <c r="E216" s="311"/>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104"/>
      <c r="C217" s="104"/>
      <c r="D217" s="104"/>
      <c r="E217" s="311"/>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104"/>
      <c r="C218" s="104"/>
      <c r="D218" s="104"/>
      <c r="E218" s="311"/>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104"/>
      <c r="C219" s="104"/>
      <c r="D219" s="104"/>
      <c r="E219" s="311"/>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104"/>
      <c r="C220" s="104"/>
      <c r="D220" s="104"/>
      <c r="E220" s="311"/>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104"/>
      <c r="C221" s="104"/>
      <c r="D221" s="104"/>
      <c r="E221" s="311"/>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104"/>
      <c r="C222" s="104"/>
      <c r="D222" s="104"/>
      <c r="E222" s="311"/>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104"/>
      <c r="C223" s="104"/>
      <c r="D223" s="104"/>
      <c r="E223" s="311"/>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104"/>
      <c r="C224" s="104"/>
      <c r="D224" s="104"/>
      <c r="E224" s="311"/>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104"/>
      <c r="C225" s="104"/>
      <c r="D225" s="104"/>
      <c r="E225" s="311"/>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104"/>
      <c r="C226" s="104"/>
      <c r="D226" s="104"/>
      <c r="E226" s="311"/>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104"/>
      <c r="C227" s="104"/>
      <c r="D227" s="104"/>
      <c r="E227" s="311"/>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104"/>
      <c r="C228" s="104"/>
      <c r="D228" s="104"/>
      <c r="E228" s="311"/>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104"/>
      <c r="C229" s="104"/>
      <c r="D229" s="104"/>
      <c r="E229" s="311"/>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104"/>
      <c r="C230" s="104"/>
      <c r="D230" s="104"/>
      <c r="E230" s="311"/>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104"/>
      <c r="C231" s="104"/>
      <c r="D231" s="104"/>
      <c r="E231" s="311"/>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104"/>
      <c r="C232" s="104"/>
      <c r="D232" s="104"/>
      <c r="E232" s="311"/>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104"/>
      <c r="C233" s="104"/>
      <c r="D233" s="104"/>
      <c r="E233" s="311"/>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104"/>
      <c r="C234" s="104"/>
      <c r="D234" s="104"/>
      <c r="E234" s="311"/>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104"/>
      <c r="C235" s="104"/>
      <c r="D235" s="104"/>
      <c r="E235" s="311"/>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104"/>
      <c r="C236" s="104"/>
      <c r="D236" s="104"/>
      <c r="E236" s="311"/>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311"/>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311"/>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311"/>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311"/>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311"/>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311"/>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311"/>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311"/>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311"/>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311"/>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311"/>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311"/>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311"/>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311"/>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311"/>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311"/>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311"/>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311"/>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311"/>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311"/>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311"/>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311"/>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311"/>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311"/>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311"/>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311"/>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311"/>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311"/>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311"/>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311"/>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311"/>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311"/>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311"/>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311"/>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311"/>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311"/>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311"/>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311"/>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311"/>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311"/>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311"/>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311"/>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311"/>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311"/>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311"/>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311"/>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311"/>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311"/>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311"/>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311"/>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311"/>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311"/>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311"/>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311"/>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311"/>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311"/>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311"/>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311"/>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311"/>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311"/>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311"/>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311"/>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311"/>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311"/>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311"/>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311"/>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311"/>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311"/>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311"/>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311"/>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311"/>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311"/>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311"/>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311"/>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311"/>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311"/>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311"/>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311"/>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311"/>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311"/>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311"/>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311"/>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311"/>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311"/>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311"/>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311"/>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311"/>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311"/>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311"/>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311"/>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311"/>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311"/>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311"/>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311"/>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311"/>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311"/>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311"/>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311"/>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311"/>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311"/>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311"/>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311"/>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311"/>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311"/>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311"/>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311"/>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311"/>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311"/>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311"/>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311"/>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311"/>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311"/>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311"/>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311"/>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311"/>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311"/>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311"/>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311"/>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311"/>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311"/>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311"/>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311"/>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311"/>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311"/>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311"/>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311"/>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311"/>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311"/>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311"/>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311"/>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311"/>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311"/>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311"/>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311"/>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311"/>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311"/>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311"/>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311"/>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311"/>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311"/>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311"/>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311"/>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311"/>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311"/>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311"/>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311"/>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311"/>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311"/>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311"/>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311"/>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311"/>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311"/>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311"/>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311"/>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311"/>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311"/>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311"/>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311"/>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311"/>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311"/>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311"/>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311"/>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311"/>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311"/>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311"/>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311"/>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311"/>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311"/>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311"/>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311"/>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311"/>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311"/>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311"/>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311"/>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311"/>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311"/>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311"/>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311"/>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311"/>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311"/>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311"/>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311"/>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311"/>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311"/>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311"/>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311"/>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311"/>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311"/>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311"/>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311"/>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311"/>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311"/>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311"/>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311"/>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311"/>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311"/>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311"/>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311"/>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311"/>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311"/>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311"/>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311"/>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311"/>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311"/>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311"/>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311"/>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311"/>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311"/>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311"/>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311"/>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311"/>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311"/>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311"/>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311"/>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311"/>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311"/>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311"/>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311"/>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311"/>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311"/>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311"/>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311"/>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311"/>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311"/>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311"/>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311"/>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311"/>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311"/>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311"/>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311"/>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311"/>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311"/>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311"/>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311"/>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311"/>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311"/>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311"/>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311"/>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311"/>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311"/>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311"/>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311"/>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311"/>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311"/>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311"/>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311"/>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311"/>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311"/>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311"/>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311"/>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311"/>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311"/>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311"/>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311"/>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311"/>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311"/>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311"/>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311"/>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311"/>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311"/>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311"/>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311"/>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311"/>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311"/>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311"/>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311"/>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311"/>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311"/>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311"/>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311"/>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311"/>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311"/>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311"/>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311"/>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311"/>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311"/>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311"/>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311"/>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311"/>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311"/>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311"/>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311"/>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311"/>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311"/>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311"/>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311"/>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311"/>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311"/>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311"/>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311"/>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311"/>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311"/>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311"/>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311"/>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311"/>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311"/>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311"/>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311"/>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311"/>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311"/>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311"/>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311"/>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311"/>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311"/>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311"/>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311"/>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311"/>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311"/>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311"/>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311"/>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311"/>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311"/>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311"/>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311"/>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311"/>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311"/>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311"/>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311"/>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311"/>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311"/>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311"/>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311"/>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311"/>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311"/>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311"/>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311"/>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311"/>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311"/>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311"/>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311"/>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311"/>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311"/>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311"/>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311"/>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311"/>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311"/>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311"/>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311"/>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311"/>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311"/>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311"/>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311"/>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311"/>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311"/>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311"/>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311"/>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311"/>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311"/>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311"/>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311"/>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311"/>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311"/>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311"/>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311"/>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311"/>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311"/>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311"/>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311"/>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104"/>
      <c r="C595" s="104"/>
      <c r="D595" s="104"/>
      <c r="E595" s="311"/>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104"/>
      <c r="C596" s="104"/>
      <c r="D596" s="104"/>
      <c r="E596" s="311"/>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104"/>
      <c r="C597" s="104"/>
      <c r="D597" s="104"/>
      <c r="E597" s="311"/>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104"/>
      <c r="C598" s="104"/>
      <c r="D598" s="104"/>
      <c r="E598" s="311"/>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104"/>
      <c r="C599" s="104"/>
      <c r="D599" s="104"/>
      <c r="E599" s="311"/>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104"/>
      <c r="C600" s="104"/>
      <c r="D600" s="104"/>
      <c r="E600" s="311"/>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104"/>
      <c r="C601" s="104"/>
      <c r="D601" s="104"/>
      <c r="E601" s="311"/>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104"/>
      <c r="C602" s="104"/>
      <c r="D602" s="104"/>
      <c r="E602" s="311"/>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104"/>
      <c r="C603" s="104"/>
      <c r="D603" s="104"/>
      <c r="E603" s="311"/>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104"/>
      <c r="C604" s="104"/>
      <c r="D604" s="104"/>
      <c r="E604" s="311"/>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104"/>
      <c r="C605" s="104"/>
      <c r="D605" s="104"/>
      <c r="E605" s="311"/>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104"/>
      <c r="C606" s="104"/>
      <c r="D606" s="104"/>
      <c r="E606" s="311"/>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104"/>
      <c r="C607" s="104"/>
      <c r="D607" s="104"/>
      <c r="E607" s="311"/>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104"/>
      <c r="C608" s="104"/>
      <c r="D608" s="104"/>
      <c r="E608" s="311"/>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104"/>
      <c r="C609" s="104"/>
      <c r="D609" s="104"/>
      <c r="E609" s="311"/>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104"/>
      <c r="C610" s="104"/>
      <c r="D610" s="104"/>
      <c r="E610" s="311"/>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104"/>
      <c r="C611" s="104"/>
      <c r="D611" s="104"/>
      <c r="E611" s="311"/>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104"/>
      <c r="C612" s="104"/>
      <c r="D612" s="104"/>
      <c r="E612" s="311"/>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104"/>
      <c r="C613" s="104"/>
      <c r="D613" s="104"/>
      <c r="E613" s="311"/>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104"/>
      <c r="C614" s="104"/>
      <c r="D614" s="104"/>
      <c r="E614" s="311"/>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104"/>
      <c r="C615" s="104"/>
      <c r="D615" s="104"/>
      <c r="E615" s="311"/>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104"/>
      <c r="C616" s="104"/>
      <c r="D616" s="104"/>
      <c r="E616" s="311"/>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104"/>
      <c r="C617" s="104"/>
      <c r="D617" s="104"/>
      <c r="E617" s="311"/>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104"/>
      <c r="C618" s="104"/>
      <c r="D618" s="104"/>
      <c r="E618" s="311"/>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104"/>
      <c r="C619" s="104"/>
      <c r="D619" s="104"/>
      <c r="E619" s="311"/>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104"/>
      <c r="C620" s="104"/>
      <c r="D620" s="104"/>
      <c r="E620" s="311"/>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104"/>
      <c r="C621" s="104"/>
      <c r="D621" s="104"/>
      <c r="E621" s="311"/>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104"/>
      <c r="C622" s="104"/>
      <c r="D622" s="104"/>
      <c r="E622" s="311"/>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104"/>
      <c r="C623" s="104"/>
      <c r="D623" s="104"/>
      <c r="E623" s="311"/>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104"/>
      <c r="C624" s="104"/>
      <c r="D624" s="104"/>
      <c r="E624" s="311"/>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104"/>
      <c r="C625" s="104"/>
      <c r="D625" s="104"/>
      <c r="E625" s="311"/>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104"/>
      <c r="C626" s="104"/>
      <c r="D626" s="104"/>
      <c r="E626" s="311"/>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104"/>
      <c r="C627" s="104"/>
      <c r="D627" s="104"/>
      <c r="E627" s="311"/>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104"/>
      <c r="C628" s="104"/>
      <c r="D628" s="104"/>
      <c r="E628" s="311"/>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104"/>
      <c r="C629" s="104"/>
      <c r="D629" s="104"/>
      <c r="E629" s="311"/>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104"/>
      <c r="C630" s="104"/>
      <c r="D630" s="104"/>
      <c r="E630" s="311"/>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104"/>
      <c r="C631" s="104"/>
      <c r="D631" s="104"/>
      <c r="E631" s="311"/>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104"/>
      <c r="C632" s="104"/>
      <c r="D632" s="104"/>
      <c r="E632" s="311"/>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104"/>
      <c r="C633" s="104"/>
      <c r="D633" s="104"/>
      <c r="E633" s="311"/>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104"/>
      <c r="C634" s="104"/>
      <c r="D634" s="104"/>
      <c r="E634" s="311"/>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104"/>
      <c r="C635" s="104"/>
      <c r="D635" s="104"/>
      <c r="E635" s="311"/>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104"/>
      <c r="C636" s="104"/>
      <c r="D636" s="104"/>
      <c r="E636" s="311"/>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104"/>
      <c r="C637" s="104"/>
      <c r="D637" s="104"/>
      <c r="E637" s="311"/>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104"/>
      <c r="C638" s="104"/>
      <c r="D638" s="104"/>
      <c r="E638" s="311"/>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104"/>
      <c r="C639" s="104"/>
      <c r="D639" s="104"/>
      <c r="E639" s="311"/>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104"/>
      <c r="C640" s="104"/>
      <c r="D640" s="104"/>
      <c r="E640" s="311"/>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104"/>
      <c r="C641" s="104"/>
      <c r="D641" s="104"/>
      <c r="E641" s="311"/>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104"/>
      <c r="C642" s="104"/>
      <c r="D642" s="104"/>
      <c r="E642" s="311"/>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104"/>
      <c r="C643" s="104"/>
      <c r="D643" s="104"/>
      <c r="E643" s="311"/>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104"/>
      <c r="C644" s="104"/>
      <c r="D644" s="104"/>
      <c r="E644" s="311"/>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104"/>
      <c r="C645" s="104"/>
      <c r="D645" s="104"/>
      <c r="E645" s="311"/>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104"/>
      <c r="C646" s="104"/>
      <c r="D646" s="104"/>
      <c r="E646" s="311"/>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104"/>
      <c r="C647" s="104"/>
      <c r="D647" s="104"/>
      <c r="E647" s="311"/>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104"/>
      <c r="C648" s="104"/>
      <c r="D648" s="104"/>
      <c r="E648" s="311"/>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104"/>
      <c r="C649" s="104"/>
      <c r="D649" s="104"/>
      <c r="E649" s="311"/>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104"/>
      <c r="C650" s="104"/>
      <c r="D650" s="104"/>
      <c r="E650" s="311"/>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104"/>
      <c r="C651" s="104"/>
      <c r="D651" s="104"/>
      <c r="E651" s="311"/>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104"/>
      <c r="C652" s="104"/>
      <c r="D652" s="104"/>
      <c r="E652" s="311"/>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104"/>
      <c r="C653" s="104"/>
      <c r="D653" s="104"/>
      <c r="E653" s="311"/>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104"/>
      <c r="C654" s="104"/>
      <c r="D654" s="104"/>
      <c r="E654" s="311"/>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104"/>
      <c r="C655" s="104"/>
      <c r="D655" s="104"/>
      <c r="E655" s="311"/>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104"/>
      <c r="C656" s="104"/>
      <c r="D656" s="104"/>
      <c r="E656" s="311"/>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104"/>
      <c r="C657" s="104"/>
      <c r="D657" s="104"/>
      <c r="E657" s="311"/>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104"/>
      <c r="C658" s="104"/>
      <c r="D658" s="104"/>
      <c r="E658" s="311"/>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104"/>
      <c r="C659" s="104"/>
      <c r="D659" s="104"/>
      <c r="E659" s="311"/>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104"/>
      <c r="C660" s="104"/>
      <c r="D660" s="104"/>
      <c r="E660" s="311"/>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104"/>
      <c r="C661" s="104"/>
      <c r="D661" s="104"/>
      <c r="E661" s="311"/>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104"/>
      <c r="C662" s="104"/>
      <c r="D662" s="104"/>
      <c r="E662" s="311"/>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104"/>
      <c r="C663" s="104"/>
      <c r="D663" s="104"/>
      <c r="E663" s="311"/>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104"/>
      <c r="C664" s="104"/>
      <c r="D664" s="104"/>
      <c r="E664" s="311"/>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104"/>
      <c r="C665" s="104"/>
      <c r="D665" s="104"/>
      <c r="E665" s="311"/>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104"/>
      <c r="C666" s="104"/>
      <c r="D666" s="104"/>
      <c r="E666" s="311"/>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104"/>
      <c r="C667" s="104"/>
      <c r="D667" s="104"/>
      <c r="E667" s="311"/>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104"/>
      <c r="C668" s="104"/>
      <c r="D668" s="104"/>
      <c r="E668" s="311"/>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104"/>
      <c r="C669" s="104"/>
      <c r="D669" s="104"/>
      <c r="E669" s="311"/>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104"/>
      <c r="C670" s="104"/>
      <c r="D670" s="104"/>
      <c r="E670" s="311"/>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104"/>
      <c r="C671" s="104"/>
      <c r="D671" s="104"/>
      <c r="E671" s="311"/>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104"/>
      <c r="C672" s="104"/>
      <c r="D672" s="104"/>
      <c r="E672" s="311"/>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104"/>
      <c r="C673" s="104"/>
      <c r="D673" s="104"/>
      <c r="E673" s="311"/>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104"/>
      <c r="C674" s="104"/>
      <c r="D674" s="104"/>
      <c r="E674" s="311"/>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104"/>
      <c r="C675" s="104"/>
      <c r="D675" s="104"/>
      <c r="E675" s="311"/>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104"/>
      <c r="C676" s="104"/>
      <c r="D676" s="104"/>
      <c r="E676" s="311"/>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104"/>
      <c r="C677" s="104"/>
      <c r="D677" s="104"/>
      <c r="E677" s="311"/>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104"/>
      <c r="C678" s="104"/>
      <c r="D678" s="104"/>
      <c r="E678" s="311"/>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104"/>
      <c r="C679" s="104"/>
      <c r="D679" s="104"/>
      <c r="E679" s="311"/>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104"/>
      <c r="C680" s="104"/>
      <c r="D680" s="104"/>
      <c r="E680" s="311"/>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104"/>
      <c r="C681" s="104"/>
      <c r="D681" s="104"/>
      <c r="E681" s="311"/>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104"/>
      <c r="C682" s="104"/>
      <c r="D682" s="104"/>
      <c r="E682" s="311"/>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104"/>
      <c r="C683" s="104"/>
      <c r="D683" s="104"/>
      <c r="E683" s="311"/>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104"/>
      <c r="C684" s="104"/>
      <c r="D684" s="104"/>
      <c r="E684" s="311"/>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104"/>
      <c r="C685" s="104"/>
      <c r="D685" s="104"/>
      <c r="E685" s="311"/>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104"/>
      <c r="C686" s="104"/>
      <c r="D686" s="104"/>
      <c r="E686" s="311"/>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104"/>
      <c r="C687" s="104"/>
      <c r="D687" s="104"/>
      <c r="E687" s="311"/>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104"/>
      <c r="C688" s="104"/>
      <c r="D688" s="104"/>
      <c r="E688" s="311"/>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104"/>
      <c r="C689" s="104"/>
      <c r="D689" s="104"/>
      <c r="E689" s="311"/>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104"/>
      <c r="C690" s="104"/>
      <c r="D690" s="104"/>
      <c r="E690" s="311"/>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104"/>
      <c r="C691" s="104"/>
      <c r="D691" s="104"/>
      <c r="E691" s="311"/>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104"/>
      <c r="C692" s="104"/>
      <c r="D692" s="104"/>
      <c r="E692" s="311"/>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104"/>
      <c r="C693" s="104"/>
      <c r="D693" s="104"/>
      <c r="E693" s="311"/>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104"/>
      <c r="C694" s="104"/>
      <c r="D694" s="104"/>
      <c r="E694" s="311"/>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104"/>
      <c r="C695" s="104"/>
      <c r="D695" s="104"/>
      <c r="E695" s="311"/>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104"/>
      <c r="C696" s="104"/>
      <c r="D696" s="104"/>
      <c r="E696" s="311"/>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104"/>
      <c r="C697" s="104"/>
      <c r="D697" s="104"/>
      <c r="E697" s="311"/>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104"/>
      <c r="C698" s="104"/>
      <c r="D698" s="104"/>
      <c r="E698" s="311"/>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104"/>
      <c r="C699" s="104"/>
      <c r="D699" s="104"/>
      <c r="E699" s="311"/>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104"/>
      <c r="C700" s="104"/>
      <c r="D700" s="104"/>
      <c r="E700" s="311"/>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104"/>
      <c r="C701" s="104"/>
      <c r="D701" s="104"/>
      <c r="E701" s="311"/>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104"/>
      <c r="C702" s="104"/>
      <c r="D702" s="104"/>
      <c r="E702" s="311"/>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104"/>
      <c r="C703" s="104"/>
      <c r="D703" s="104"/>
      <c r="E703" s="311"/>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104"/>
      <c r="C704" s="104"/>
      <c r="D704" s="104"/>
      <c r="E704" s="311"/>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104"/>
      <c r="C705" s="104"/>
      <c r="D705" s="104"/>
      <c r="E705" s="311"/>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104"/>
      <c r="C706" s="104"/>
      <c r="D706" s="104"/>
      <c r="E706" s="311"/>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104"/>
      <c r="C707" s="104"/>
      <c r="D707" s="104"/>
      <c r="E707" s="311"/>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104"/>
      <c r="C708" s="104"/>
      <c r="D708" s="104"/>
      <c r="E708" s="311"/>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104"/>
      <c r="C709" s="104"/>
      <c r="D709" s="104"/>
      <c r="E709" s="311"/>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104"/>
      <c r="C710" s="104"/>
      <c r="D710" s="104"/>
      <c r="E710" s="311"/>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104"/>
      <c r="C711" s="104"/>
      <c r="D711" s="104"/>
      <c r="E711" s="311"/>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104"/>
      <c r="C712" s="104"/>
      <c r="D712" s="104"/>
      <c r="E712" s="311"/>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104"/>
      <c r="C713" s="104"/>
      <c r="D713" s="104"/>
      <c r="E713" s="311"/>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104"/>
      <c r="C714" s="104"/>
      <c r="D714" s="104"/>
      <c r="E714" s="311"/>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104"/>
      <c r="C715" s="104"/>
      <c r="D715" s="104"/>
      <c r="E715" s="311"/>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104"/>
      <c r="C716" s="104"/>
      <c r="D716" s="104"/>
      <c r="E716" s="311"/>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104"/>
      <c r="C717" s="104"/>
      <c r="D717" s="104"/>
      <c r="E717" s="311"/>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104"/>
      <c r="C718" s="104"/>
      <c r="D718" s="104"/>
      <c r="E718" s="311"/>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104"/>
      <c r="C719" s="104"/>
      <c r="D719" s="104"/>
      <c r="E719" s="311"/>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104"/>
      <c r="C720" s="104"/>
      <c r="D720" s="104"/>
      <c r="E720" s="311"/>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104"/>
      <c r="C721" s="104"/>
      <c r="D721" s="104"/>
      <c r="E721" s="311"/>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104"/>
      <c r="C722" s="104"/>
      <c r="D722" s="104"/>
      <c r="E722" s="311"/>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104"/>
      <c r="C723" s="104"/>
      <c r="D723" s="104"/>
      <c r="E723" s="311"/>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104"/>
      <c r="C724" s="104"/>
      <c r="D724" s="104"/>
      <c r="E724" s="311"/>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104"/>
      <c r="C725" s="104"/>
      <c r="D725" s="104"/>
      <c r="E725" s="311"/>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104"/>
      <c r="C726" s="104"/>
      <c r="D726" s="104"/>
      <c r="E726" s="311"/>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104"/>
      <c r="C727" s="104"/>
      <c r="D727" s="104"/>
      <c r="E727" s="311"/>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104"/>
      <c r="C728" s="104"/>
      <c r="D728" s="104"/>
      <c r="E728" s="311"/>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104"/>
      <c r="C729" s="104"/>
      <c r="D729" s="104"/>
      <c r="E729" s="311"/>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104"/>
      <c r="C730" s="104"/>
      <c r="D730" s="104"/>
      <c r="E730" s="311"/>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104"/>
      <c r="C731" s="104"/>
      <c r="D731" s="104"/>
      <c r="E731" s="311"/>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104"/>
      <c r="C732" s="104"/>
      <c r="D732" s="104"/>
      <c r="E732" s="311"/>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104"/>
      <c r="C733" s="104"/>
      <c r="D733" s="104"/>
      <c r="E733" s="311"/>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104"/>
      <c r="C734" s="104"/>
      <c r="D734" s="104"/>
      <c r="E734" s="311"/>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104"/>
      <c r="C735" s="104"/>
      <c r="D735" s="104"/>
      <c r="E735" s="311"/>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104"/>
      <c r="C736" s="104"/>
      <c r="D736" s="104"/>
      <c r="E736" s="311"/>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104"/>
      <c r="C737" s="104"/>
      <c r="D737" s="104"/>
      <c r="E737" s="311"/>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104"/>
      <c r="C738" s="104"/>
      <c r="D738" s="104"/>
      <c r="E738" s="311"/>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104"/>
      <c r="C739" s="104"/>
      <c r="D739" s="104"/>
      <c r="E739" s="311"/>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104"/>
      <c r="C740" s="104"/>
      <c r="D740" s="104"/>
      <c r="E740" s="311"/>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104"/>
      <c r="C741" s="104"/>
      <c r="D741" s="104"/>
      <c r="E741" s="311"/>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104"/>
      <c r="C742" s="104"/>
      <c r="D742" s="104"/>
      <c r="E742" s="311"/>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104"/>
      <c r="C743" s="104"/>
      <c r="D743" s="104"/>
      <c r="E743" s="311"/>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104"/>
      <c r="C744" s="104"/>
      <c r="D744" s="104"/>
      <c r="E744" s="311"/>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104"/>
      <c r="C745" s="104"/>
      <c r="D745" s="104"/>
      <c r="E745" s="311"/>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104"/>
      <c r="C746" s="104"/>
      <c r="D746" s="104"/>
      <c r="E746" s="311"/>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104"/>
      <c r="C747" s="104"/>
      <c r="D747" s="104"/>
      <c r="E747" s="311"/>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104"/>
      <c r="C748" s="104"/>
      <c r="D748" s="104"/>
      <c r="E748" s="311"/>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104"/>
      <c r="C749" s="104"/>
      <c r="D749" s="104"/>
      <c r="E749" s="311"/>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104"/>
      <c r="C750" s="104"/>
      <c r="D750" s="104"/>
      <c r="E750" s="311"/>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104"/>
      <c r="C751" s="104"/>
      <c r="D751" s="104"/>
      <c r="E751" s="311"/>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104"/>
      <c r="C752" s="104"/>
      <c r="D752" s="104"/>
      <c r="E752" s="311"/>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104"/>
      <c r="C753" s="104"/>
      <c r="D753" s="104"/>
      <c r="E753" s="311"/>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104"/>
      <c r="C754" s="104"/>
      <c r="D754" s="104"/>
      <c r="E754" s="311"/>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104"/>
      <c r="C755" s="104"/>
      <c r="D755" s="104"/>
      <c r="E755" s="311"/>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104"/>
      <c r="C756" s="104"/>
      <c r="D756" s="104"/>
      <c r="E756" s="311"/>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104"/>
      <c r="C757" s="104"/>
      <c r="D757" s="104"/>
      <c r="E757" s="311"/>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104"/>
      <c r="C758" s="104"/>
      <c r="D758" s="104"/>
      <c r="E758" s="311"/>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104"/>
      <c r="C759" s="104"/>
      <c r="D759" s="104"/>
      <c r="E759" s="311"/>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104"/>
      <c r="C760" s="104"/>
      <c r="D760" s="104"/>
      <c r="E760" s="311"/>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104"/>
      <c r="C761" s="104"/>
      <c r="D761" s="104"/>
      <c r="E761" s="311"/>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104"/>
      <c r="C762" s="104"/>
      <c r="D762" s="104"/>
      <c r="E762" s="311"/>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104"/>
      <c r="C763" s="104"/>
      <c r="D763" s="104"/>
      <c r="E763" s="311"/>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104"/>
      <c r="C764" s="104"/>
      <c r="D764" s="104"/>
      <c r="E764" s="311"/>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104"/>
      <c r="C765" s="104"/>
      <c r="D765" s="104"/>
      <c r="E765" s="311"/>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104"/>
      <c r="C766" s="104"/>
      <c r="D766" s="104"/>
      <c r="E766" s="311"/>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104"/>
      <c r="C767" s="104"/>
      <c r="D767" s="104"/>
      <c r="E767" s="311"/>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104"/>
      <c r="C768" s="104"/>
      <c r="D768" s="104"/>
      <c r="E768" s="311"/>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104"/>
      <c r="C769" s="104"/>
      <c r="D769" s="104"/>
      <c r="E769" s="311"/>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104"/>
      <c r="C770" s="104"/>
      <c r="D770" s="104"/>
      <c r="E770" s="311"/>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104"/>
      <c r="C771" s="104"/>
      <c r="D771" s="104"/>
      <c r="E771" s="311"/>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104"/>
      <c r="C772" s="104"/>
      <c r="D772" s="104"/>
      <c r="E772" s="311"/>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104"/>
      <c r="C773" s="104"/>
      <c r="D773" s="104"/>
      <c r="E773" s="311"/>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104"/>
      <c r="C774" s="104"/>
      <c r="D774" s="104"/>
      <c r="E774" s="311"/>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104"/>
      <c r="C775" s="104"/>
      <c r="D775" s="104"/>
      <c r="E775" s="311"/>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104"/>
      <c r="C776" s="104"/>
      <c r="D776" s="104"/>
      <c r="E776" s="311"/>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104"/>
      <c r="C777" s="104"/>
      <c r="D777" s="104"/>
      <c r="E777" s="311"/>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104"/>
      <c r="C778" s="104"/>
      <c r="D778" s="104"/>
      <c r="E778" s="311"/>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104"/>
      <c r="C779" s="104"/>
      <c r="D779" s="104"/>
      <c r="E779" s="311"/>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104"/>
      <c r="C780" s="104"/>
      <c r="D780" s="104"/>
      <c r="E780" s="311"/>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104"/>
      <c r="C781" s="104"/>
      <c r="D781" s="104"/>
      <c r="E781" s="311"/>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104"/>
      <c r="C782" s="104"/>
      <c r="D782" s="104"/>
      <c r="E782" s="311"/>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104"/>
      <c r="C783" s="104"/>
      <c r="D783" s="104"/>
      <c r="E783" s="311"/>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104"/>
      <c r="C784" s="104"/>
      <c r="D784" s="104"/>
      <c r="E784" s="311"/>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104"/>
      <c r="C785" s="104"/>
      <c r="D785" s="104"/>
      <c r="E785" s="311"/>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104"/>
      <c r="C786" s="104"/>
      <c r="D786" s="104"/>
      <c r="E786" s="311"/>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104"/>
      <c r="C787" s="104"/>
      <c r="D787" s="104"/>
      <c r="E787" s="311"/>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104"/>
      <c r="C788" s="104"/>
      <c r="D788" s="104"/>
      <c r="E788" s="311"/>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104"/>
      <c r="C789" s="104"/>
      <c r="D789" s="104"/>
      <c r="E789" s="311"/>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104"/>
      <c r="C790" s="104"/>
      <c r="D790" s="104"/>
      <c r="E790" s="311"/>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104"/>
      <c r="C791" s="104"/>
      <c r="D791" s="104"/>
      <c r="E791" s="311"/>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104"/>
      <c r="C792" s="104"/>
      <c r="D792" s="104"/>
      <c r="E792" s="311"/>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104"/>
      <c r="C793" s="104"/>
      <c r="D793" s="104"/>
      <c r="E793" s="311"/>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104"/>
      <c r="C794" s="104"/>
      <c r="D794" s="104"/>
      <c r="E794" s="311"/>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104"/>
      <c r="C795" s="104"/>
      <c r="D795" s="104"/>
      <c r="E795" s="311"/>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104"/>
      <c r="C796" s="104"/>
      <c r="D796" s="104"/>
      <c r="E796" s="311"/>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104"/>
      <c r="C797" s="104"/>
      <c r="D797" s="104"/>
      <c r="E797" s="311"/>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104"/>
      <c r="C798" s="104"/>
      <c r="D798" s="104"/>
      <c r="E798" s="311"/>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104"/>
      <c r="C799" s="104"/>
      <c r="D799" s="104"/>
      <c r="E799" s="311"/>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104"/>
      <c r="C800" s="104"/>
      <c r="D800" s="104"/>
      <c r="E800" s="311"/>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104"/>
      <c r="C801" s="104"/>
      <c r="D801" s="104"/>
      <c r="E801" s="311"/>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104"/>
      <c r="C802" s="104"/>
      <c r="D802" s="104"/>
      <c r="E802" s="311"/>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104"/>
      <c r="C803" s="104"/>
      <c r="D803" s="104"/>
      <c r="E803" s="311"/>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104"/>
      <c r="C804" s="104"/>
      <c r="D804" s="104"/>
      <c r="E804" s="311"/>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104"/>
      <c r="C805" s="104"/>
      <c r="D805" s="104"/>
      <c r="E805" s="311"/>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104"/>
      <c r="C806" s="104"/>
      <c r="D806" s="104"/>
      <c r="E806" s="311"/>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104"/>
      <c r="C807" s="104"/>
      <c r="D807" s="104"/>
      <c r="E807" s="311"/>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104"/>
      <c r="C808" s="104"/>
      <c r="D808" s="104"/>
      <c r="E808" s="311"/>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104"/>
      <c r="C809" s="104"/>
      <c r="D809" s="104"/>
      <c r="E809" s="311"/>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104"/>
      <c r="C810" s="104"/>
      <c r="D810" s="104"/>
      <c r="E810" s="311"/>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104"/>
      <c r="C811" s="104"/>
      <c r="D811" s="104"/>
      <c r="E811" s="311"/>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104"/>
      <c r="C812" s="104"/>
      <c r="D812" s="104"/>
      <c r="E812" s="311"/>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104"/>
      <c r="C813" s="104"/>
      <c r="D813" s="104"/>
      <c r="E813" s="311"/>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104"/>
      <c r="C814" s="104"/>
      <c r="D814" s="104"/>
      <c r="E814" s="311"/>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104"/>
      <c r="C815" s="104"/>
      <c r="D815" s="104"/>
      <c r="E815" s="311"/>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104"/>
      <c r="C816" s="104"/>
      <c r="D816" s="104"/>
      <c r="E816" s="311"/>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104"/>
      <c r="C817" s="104"/>
      <c r="D817" s="104"/>
      <c r="E817" s="311"/>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104"/>
      <c r="C818" s="104"/>
      <c r="D818" s="104"/>
      <c r="E818" s="311"/>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104"/>
      <c r="C819" s="104"/>
      <c r="D819" s="104"/>
      <c r="E819" s="311"/>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104"/>
      <c r="C820" s="104"/>
      <c r="D820" s="104"/>
      <c r="E820" s="311"/>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104"/>
      <c r="C821" s="104"/>
      <c r="D821" s="104"/>
      <c r="E821" s="311"/>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104"/>
      <c r="C822" s="104"/>
      <c r="D822" s="104"/>
      <c r="E822" s="311"/>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104"/>
      <c r="C823" s="104"/>
      <c r="D823" s="104"/>
      <c r="E823" s="311"/>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104"/>
      <c r="C824" s="104"/>
      <c r="D824" s="104"/>
      <c r="E824" s="311"/>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104"/>
      <c r="C825" s="104"/>
      <c r="D825" s="104"/>
      <c r="E825" s="311"/>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104"/>
      <c r="C826" s="104"/>
      <c r="D826" s="104"/>
      <c r="E826" s="311"/>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104"/>
      <c r="C827" s="104"/>
      <c r="D827" s="104"/>
      <c r="E827" s="311"/>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104"/>
      <c r="C828" s="104"/>
      <c r="D828" s="104"/>
      <c r="E828" s="311"/>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104"/>
      <c r="C829" s="104"/>
      <c r="D829" s="104"/>
      <c r="E829" s="311"/>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104"/>
      <c r="C830" s="104"/>
      <c r="D830" s="104"/>
      <c r="E830" s="311"/>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104"/>
      <c r="C831" s="104"/>
      <c r="D831" s="104"/>
      <c r="E831" s="311"/>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104"/>
      <c r="C832" s="104"/>
      <c r="D832" s="104"/>
      <c r="E832" s="311"/>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104"/>
      <c r="C833" s="104"/>
      <c r="D833" s="104"/>
      <c r="E833" s="311"/>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104"/>
      <c r="C834" s="104"/>
      <c r="D834" s="104"/>
      <c r="E834" s="311"/>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104"/>
      <c r="C835" s="104"/>
      <c r="D835" s="104"/>
      <c r="E835" s="311"/>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104"/>
      <c r="C836" s="104"/>
      <c r="D836" s="104"/>
      <c r="E836" s="311"/>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104"/>
      <c r="C837" s="104"/>
      <c r="D837" s="104"/>
      <c r="E837" s="311"/>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104"/>
      <c r="C838" s="104"/>
      <c r="D838" s="104"/>
      <c r="E838" s="311"/>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104"/>
      <c r="C839" s="104"/>
      <c r="D839" s="104"/>
      <c r="E839" s="311"/>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104"/>
      <c r="C840" s="104"/>
      <c r="D840" s="104"/>
      <c r="E840" s="311"/>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104"/>
      <c r="C841" s="104"/>
      <c r="D841" s="104"/>
      <c r="E841" s="311"/>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104"/>
      <c r="C842" s="104"/>
      <c r="D842" s="104"/>
      <c r="E842" s="311"/>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104"/>
      <c r="C843" s="104"/>
      <c r="D843" s="104"/>
      <c r="E843" s="311"/>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104"/>
      <c r="C844" s="104"/>
      <c r="D844" s="104"/>
      <c r="E844" s="311"/>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104"/>
      <c r="C845" s="104"/>
      <c r="D845" s="104"/>
      <c r="E845" s="311"/>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104"/>
      <c r="C846" s="104"/>
      <c r="D846" s="104"/>
      <c r="E846" s="311"/>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104"/>
      <c r="C847" s="104"/>
      <c r="D847" s="104"/>
      <c r="E847" s="311"/>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104"/>
      <c r="C848" s="104"/>
      <c r="D848" s="104"/>
      <c r="E848" s="311"/>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104"/>
      <c r="C849" s="104"/>
      <c r="D849" s="104"/>
      <c r="E849" s="311"/>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104"/>
      <c r="C850" s="104"/>
      <c r="D850" s="104"/>
      <c r="E850" s="311"/>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104"/>
      <c r="C851" s="104"/>
      <c r="D851" s="104"/>
      <c r="E851" s="311"/>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104"/>
      <c r="C852" s="104"/>
      <c r="D852" s="104"/>
      <c r="E852" s="311"/>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104"/>
      <c r="C853" s="104"/>
      <c r="D853" s="104"/>
      <c r="E853" s="311"/>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104"/>
      <c r="C854" s="104"/>
      <c r="D854" s="104"/>
      <c r="E854" s="311"/>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104"/>
      <c r="C855" s="104"/>
      <c r="D855" s="104"/>
      <c r="E855" s="311"/>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104"/>
      <c r="C856" s="104"/>
      <c r="D856" s="104"/>
      <c r="E856" s="311"/>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104"/>
      <c r="C857" s="104"/>
      <c r="D857" s="104"/>
      <c r="E857" s="311"/>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104"/>
      <c r="C858" s="104"/>
      <c r="D858" s="104"/>
      <c r="E858" s="311"/>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104"/>
      <c r="C859" s="104"/>
      <c r="D859" s="104"/>
      <c r="E859" s="311"/>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104"/>
      <c r="C860" s="104"/>
      <c r="D860" s="104"/>
      <c r="E860" s="311"/>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104"/>
      <c r="C861" s="104"/>
      <c r="D861" s="104"/>
      <c r="E861" s="311"/>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104"/>
      <c r="C862" s="104"/>
      <c r="D862" s="104"/>
      <c r="E862" s="311"/>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104"/>
      <c r="C863" s="104"/>
      <c r="D863" s="104"/>
      <c r="E863" s="311"/>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104"/>
      <c r="C864" s="104"/>
      <c r="D864" s="104"/>
      <c r="E864" s="311"/>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104"/>
      <c r="C865" s="104"/>
      <c r="D865" s="104"/>
      <c r="E865" s="311"/>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104"/>
      <c r="C866" s="104"/>
      <c r="D866" s="104"/>
      <c r="E866" s="311"/>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104"/>
      <c r="C867" s="104"/>
      <c r="D867" s="104"/>
      <c r="E867" s="311"/>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104"/>
      <c r="C868" s="104"/>
      <c r="D868" s="104"/>
      <c r="E868" s="311"/>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104"/>
      <c r="C869" s="104"/>
      <c r="D869" s="104"/>
      <c r="E869" s="311"/>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104"/>
      <c r="C870" s="104"/>
      <c r="D870" s="104"/>
      <c r="E870" s="311"/>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104"/>
      <c r="C871" s="104"/>
      <c r="D871" s="104"/>
      <c r="E871" s="311"/>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104"/>
      <c r="C872" s="104"/>
      <c r="D872" s="104"/>
      <c r="E872" s="311"/>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104"/>
      <c r="C873" s="104"/>
      <c r="D873" s="104"/>
      <c r="E873" s="311"/>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104"/>
      <c r="C874" s="104"/>
      <c r="D874" s="104"/>
      <c r="E874" s="311"/>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104"/>
      <c r="C875" s="104"/>
      <c r="D875" s="104"/>
      <c r="E875" s="311"/>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104"/>
      <c r="C876" s="104"/>
      <c r="D876" s="104"/>
      <c r="E876" s="311"/>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104"/>
      <c r="C877" s="104"/>
      <c r="D877" s="104"/>
      <c r="E877" s="311"/>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104"/>
      <c r="C878" s="104"/>
      <c r="D878" s="104"/>
      <c r="E878" s="311"/>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104"/>
      <c r="C879" s="104"/>
      <c r="D879" s="104"/>
      <c r="E879" s="311"/>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104"/>
      <c r="C880" s="104"/>
      <c r="D880" s="104"/>
      <c r="E880" s="311"/>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104"/>
      <c r="C881" s="104"/>
      <c r="D881" s="104"/>
      <c r="E881" s="311"/>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104"/>
      <c r="C882" s="104"/>
      <c r="D882" s="104"/>
      <c r="E882" s="311"/>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104"/>
      <c r="C883" s="104"/>
      <c r="D883" s="104"/>
      <c r="E883" s="311"/>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104"/>
      <c r="C884" s="104"/>
      <c r="D884" s="104"/>
      <c r="E884" s="311"/>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104"/>
      <c r="C885" s="104"/>
      <c r="D885" s="104"/>
      <c r="E885" s="311"/>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104"/>
      <c r="C886" s="104"/>
      <c r="D886" s="104"/>
      <c r="E886" s="311"/>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104"/>
      <c r="C887" s="104"/>
      <c r="D887" s="104"/>
      <c r="E887" s="311"/>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104"/>
      <c r="C888" s="104"/>
      <c r="D888" s="104"/>
      <c r="E888" s="311"/>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104"/>
      <c r="C889" s="104"/>
      <c r="D889" s="104"/>
      <c r="E889" s="311"/>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104"/>
      <c r="C890" s="104"/>
      <c r="D890" s="104"/>
      <c r="E890" s="311"/>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104"/>
      <c r="C891" s="104"/>
      <c r="D891" s="104"/>
      <c r="E891" s="311"/>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104"/>
      <c r="C892" s="104"/>
      <c r="D892" s="104"/>
      <c r="E892" s="311"/>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104"/>
      <c r="C893" s="104"/>
      <c r="D893" s="104"/>
      <c r="E893" s="311"/>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104"/>
      <c r="C894" s="104"/>
      <c r="D894" s="104"/>
      <c r="E894" s="311"/>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104"/>
      <c r="C895" s="104"/>
      <c r="D895" s="104"/>
      <c r="E895" s="311"/>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104"/>
      <c r="C896" s="104"/>
      <c r="D896" s="104"/>
      <c r="E896" s="311"/>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104"/>
      <c r="C897" s="104"/>
      <c r="D897" s="104"/>
      <c r="E897" s="311"/>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104"/>
      <c r="C898" s="104"/>
      <c r="D898" s="104"/>
      <c r="E898" s="311"/>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104"/>
      <c r="C899" s="104"/>
      <c r="D899" s="104"/>
      <c r="E899" s="311"/>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104"/>
      <c r="C900" s="104"/>
      <c r="D900" s="104"/>
      <c r="E900" s="311"/>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104"/>
      <c r="C901" s="104"/>
      <c r="D901" s="104"/>
      <c r="E901" s="311"/>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104"/>
      <c r="C902" s="104"/>
      <c r="D902" s="104"/>
      <c r="E902" s="311"/>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104"/>
      <c r="C903" s="104"/>
      <c r="D903" s="104"/>
      <c r="E903" s="311"/>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104"/>
      <c r="C904" s="104"/>
      <c r="D904" s="104"/>
      <c r="E904" s="311"/>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104"/>
      <c r="C905" s="104"/>
      <c r="D905" s="104"/>
      <c r="E905" s="311"/>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104"/>
      <c r="C906" s="104"/>
      <c r="D906" s="104"/>
      <c r="E906" s="311"/>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104"/>
      <c r="C907" s="104"/>
      <c r="D907" s="104"/>
      <c r="E907" s="311"/>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104"/>
      <c r="C908" s="104"/>
      <c r="D908" s="104"/>
      <c r="E908" s="311"/>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104"/>
      <c r="C909" s="104"/>
      <c r="D909" s="104"/>
      <c r="E909" s="311"/>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104"/>
      <c r="C910" s="104"/>
      <c r="D910" s="104"/>
      <c r="E910" s="311"/>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104"/>
      <c r="C911" s="104"/>
      <c r="D911" s="104"/>
      <c r="E911" s="311"/>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104"/>
      <c r="C912" s="104"/>
      <c r="D912" s="104"/>
      <c r="E912" s="311"/>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104"/>
      <c r="C913" s="104"/>
      <c r="D913" s="104"/>
      <c r="E913" s="311"/>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104"/>
      <c r="C914" s="104"/>
      <c r="D914" s="104"/>
      <c r="E914" s="311"/>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104"/>
      <c r="C915" s="104"/>
      <c r="D915" s="104"/>
      <c r="E915" s="311"/>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104"/>
      <c r="C916" s="104"/>
      <c r="D916" s="104"/>
      <c r="E916" s="311"/>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104"/>
      <c r="C917" s="104"/>
      <c r="D917" s="104"/>
      <c r="E917" s="311"/>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104"/>
      <c r="C918" s="104"/>
      <c r="D918" s="104"/>
      <c r="E918" s="311"/>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104"/>
      <c r="C919" s="104"/>
      <c r="D919" s="104"/>
      <c r="E919" s="311"/>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104"/>
      <c r="C920" s="104"/>
      <c r="D920" s="104"/>
      <c r="E920" s="311"/>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104"/>
      <c r="C921" s="104"/>
      <c r="D921" s="104"/>
      <c r="E921" s="311"/>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104"/>
      <c r="C922" s="104"/>
      <c r="D922" s="104"/>
      <c r="E922" s="311"/>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104"/>
      <c r="C923" s="104"/>
      <c r="D923" s="104"/>
      <c r="E923" s="311"/>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104"/>
      <c r="C924" s="104"/>
      <c r="D924" s="104"/>
      <c r="E924" s="311"/>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104"/>
      <c r="C925" s="104"/>
      <c r="D925" s="104"/>
      <c r="E925" s="311"/>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104"/>
      <c r="C926" s="104"/>
      <c r="D926" s="104"/>
      <c r="E926" s="311"/>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104"/>
      <c r="C927" s="104"/>
      <c r="D927" s="104"/>
      <c r="E927" s="311"/>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104"/>
      <c r="C928" s="104"/>
      <c r="D928" s="104"/>
      <c r="E928" s="311"/>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104"/>
      <c r="C929" s="104"/>
      <c r="D929" s="104"/>
      <c r="E929" s="311"/>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104"/>
      <c r="C930" s="104"/>
      <c r="D930" s="104"/>
      <c r="E930" s="311"/>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104"/>
      <c r="C931" s="104"/>
      <c r="D931" s="104"/>
      <c r="E931" s="311"/>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104"/>
      <c r="C932" s="104"/>
      <c r="D932" s="104"/>
      <c r="E932" s="311"/>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104"/>
      <c r="C933" s="104"/>
      <c r="D933" s="104"/>
      <c r="E933" s="311"/>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104"/>
      <c r="C934" s="104"/>
      <c r="D934" s="104"/>
      <c r="E934" s="311"/>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104"/>
      <c r="C935" s="104"/>
      <c r="D935" s="104"/>
      <c r="E935" s="311"/>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104"/>
      <c r="C936" s="104"/>
      <c r="D936" s="104"/>
      <c r="E936" s="311"/>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104"/>
      <c r="C937" s="104"/>
      <c r="D937" s="104"/>
      <c r="E937" s="311"/>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104"/>
      <c r="C938" s="104"/>
      <c r="D938" s="104"/>
      <c r="E938" s="311"/>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104"/>
      <c r="C939" s="104"/>
      <c r="D939" s="104"/>
      <c r="E939" s="311"/>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104"/>
      <c r="C940" s="104"/>
      <c r="D940" s="104"/>
      <c r="E940" s="311"/>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104"/>
      <c r="C941" s="104"/>
      <c r="D941" s="104"/>
      <c r="E941" s="311"/>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104"/>
      <c r="C942" s="104"/>
      <c r="D942" s="104"/>
      <c r="E942" s="311"/>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104"/>
      <c r="C943" s="104"/>
      <c r="D943" s="104"/>
      <c r="E943" s="311"/>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104"/>
      <c r="C944" s="104"/>
      <c r="D944" s="104"/>
      <c r="E944" s="311"/>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104"/>
      <c r="C945" s="104"/>
      <c r="D945" s="104"/>
      <c r="E945" s="311"/>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104"/>
      <c r="C946" s="104"/>
      <c r="D946" s="104"/>
      <c r="E946" s="311"/>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104"/>
      <c r="C947" s="104"/>
      <c r="D947" s="104"/>
      <c r="E947" s="311"/>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104"/>
      <c r="C948" s="104"/>
      <c r="D948" s="104"/>
      <c r="E948" s="311"/>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104"/>
      <c r="C949" s="104"/>
      <c r="D949" s="104"/>
      <c r="E949" s="311"/>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104"/>
      <c r="C950" s="104"/>
      <c r="D950" s="104"/>
      <c r="E950" s="311"/>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104"/>
      <c r="C951" s="104"/>
      <c r="D951" s="104"/>
      <c r="E951" s="311"/>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104"/>
      <c r="C952" s="104"/>
      <c r="D952" s="104"/>
      <c r="E952" s="311"/>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104"/>
      <c r="C953" s="104"/>
      <c r="D953" s="104"/>
      <c r="E953" s="311"/>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104"/>
      <c r="C954" s="104"/>
      <c r="D954" s="104"/>
      <c r="E954" s="311"/>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104"/>
      <c r="C955" s="104"/>
      <c r="D955" s="104"/>
      <c r="E955" s="311"/>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104"/>
      <c r="C956" s="104"/>
      <c r="D956" s="104"/>
      <c r="E956" s="311"/>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104"/>
      <c r="C957" s="104"/>
      <c r="D957" s="104"/>
      <c r="E957" s="311"/>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104"/>
      <c r="C958" s="104"/>
      <c r="D958" s="104"/>
      <c r="E958" s="311"/>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104"/>
      <c r="C959" s="104"/>
      <c r="D959" s="104"/>
      <c r="E959" s="311"/>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104"/>
      <c r="C960" s="104"/>
      <c r="D960" s="104"/>
      <c r="E960" s="311"/>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104"/>
      <c r="C961" s="104"/>
      <c r="D961" s="104"/>
      <c r="E961" s="311"/>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104"/>
      <c r="C962" s="104"/>
      <c r="D962" s="104"/>
      <c r="E962" s="311"/>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104"/>
      <c r="C963" s="104"/>
      <c r="D963" s="104"/>
      <c r="E963" s="311"/>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104"/>
      <c r="C964" s="104"/>
      <c r="D964" s="104"/>
      <c r="E964" s="311"/>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104"/>
      <c r="C965" s="104"/>
      <c r="D965" s="104"/>
      <c r="E965" s="311"/>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104"/>
      <c r="C966" s="104"/>
      <c r="D966" s="104"/>
      <c r="E966" s="311"/>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104"/>
      <c r="C967" s="104"/>
      <c r="D967" s="104"/>
      <c r="E967" s="311"/>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104"/>
      <c r="C968" s="104"/>
      <c r="D968" s="104"/>
      <c r="E968" s="311"/>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104"/>
      <c r="C969" s="104"/>
      <c r="D969" s="104"/>
      <c r="E969" s="311"/>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104"/>
      <c r="C970" s="104"/>
      <c r="D970" s="104"/>
      <c r="E970" s="311"/>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104"/>
      <c r="C971" s="104"/>
      <c r="D971" s="104"/>
      <c r="E971" s="311"/>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104"/>
      <c r="C972" s="104"/>
      <c r="D972" s="104"/>
      <c r="E972" s="311"/>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104"/>
      <c r="C973" s="104"/>
      <c r="D973" s="104"/>
      <c r="E973" s="311"/>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104"/>
      <c r="C974" s="104"/>
      <c r="D974" s="104"/>
      <c r="E974" s="311"/>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104"/>
      <c r="C975" s="104"/>
      <c r="D975" s="104"/>
      <c r="E975" s="311"/>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104"/>
      <c r="C976" s="104"/>
      <c r="D976" s="104"/>
      <c r="E976" s="311"/>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104"/>
      <c r="C977" s="104"/>
      <c r="D977" s="104"/>
      <c r="E977" s="311"/>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104"/>
      <c r="C978" s="104"/>
      <c r="D978" s="104"/>
      <c r="E978" s="311"/>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104"/>
      <c r="C979" s="104"/>
      <c r="D979" s="104"/>
      <c r="E979" s="311"/>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104"/>
      <c r="C980" s="104"/>
      <c r="D980" s="104"/>
      <c r="E980" s="311"/>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104"/>
      <c r="C981" s="104"/>
      <c r="D981" s="104"/>
      <c r="E981" s="311"/>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104"/>
      <c r="C982" s="104"/>
      <c r="D982" s="104"/>
      <c r="E982" s="311"/>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104"/>
      <c r="C983" s="104"/>
      <c r="D983" s="104"/>
      <c r="E983" s="311"/>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104"/>
      <c r="C984" s="104"/>
      <c r="D984" s="104"/>
      <c r="E984" s="311"/>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104"/>
      <c r="C985" s="104"/>
      <c r="D985" s="104"/>
      <c r="E985" s="311"/>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104"/>
      <c r="C986" s="104"/>
      <c r="D986" s="104"/>
      <c r="E986" s="311"/>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104"/>
      <c r="C987" s="104"/>
      <c r="D987" s="104"/>
      <c r="E987" s="311"/>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104"/>
      <c r="C988" s="104"/>
      <c r="D988" s="104"/>
      <c r="E988" s="311"/>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104"/>
      <c r="C989" s="104"/>
      <c r="D989" s="104"/>
      <c r="E989" s="311"/>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104"/>
      <c r="C990" s="104"/>
      <c r="D990" s="104"/>
      <c r="E990" s="311"/>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104"/>
      <c r="C991" s="104"/>
      <c r="D991" s="104"/>
      <c r="E991" s="311"/>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104"/>
      <c r="C992" s="104"/>
      <c r="D992" s="104"/>
      <c r="E992" s="311"/>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104"/>
      <c r="C993" s="104"/>
      <c r="D993" s="104"/>
      <c r="E993" s="311"/>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104"/>
      <c r="C994" s="104"/>
      <c r="D994" s="104"/>
      <c r="E994" s="311"/>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104"/>
      <c r="C995" s="104"/>
      <c r="D995" s="104"/>
      <c r="E995" s="311"/>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c r="A996" s="104"/>
      <c r="B996" s="104"/>
      <c r="C996" s="104"/>
      <c r="D996" s="104"/>
      <c r="E996" s="311"/>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c r="A997" s="104"/>
      <c r="B997" s="104"/>
      <c r="C997" s="104"/>
      <c r="D997" s="104"/>
      <c r="E997" s="311"/>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c r="A998" s="104"/>
      <c r="B998" s="104"/>
      <c r="C998" s="104"/>
      <c r="D998" s="104"/>
      <c r="E998" s="311"/>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c r="A999" s="104"/>
      <c r="B999" s="104"/>
      <c r="C999" s="104"/>
      <c r="D999" s="104"/>
      <c r="E999" s="311"/>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c r="A1000" s="104"/>
      <c r="B1000" s="104"/>
      <c r="C1000" s="104"/>
      <c r="D1000" s="104"/>
      <c r="E1000" s="311"/>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row r="1001">
      <c r="A1001" s="104"/>
      <c r="B1001" s="104"/>
      <c r="C1001" s="104"/>
      <c r="D1001" s="104"/>
      <c r="E1001" s="311"/>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row>
    <row r="1002">
      <c r="A1002" s="104"/>
      <c r="B1002" s="104"/>
      <c r="C1002" s="104"/>
      <c r="D1002" s="104"/>
      <c r="E1002" s="311"/>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row>
    <row r="1003">
      <c r="A1003" s="104"/>
      <c r="B1003" s="104"/>
      <c r="C1003" s="104"/>
      <c r="D1003" s="104"/>
      <c r="E1003" s="311"/>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row>
    <row r="1004">
      <c r="A1004" s="104"/>
      <c r="B1004" s="104"/>
      <c r="C1004" s="104"/>
      <c r="D1004" s="104"/>
      <c r="E1004" s="311"/>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row>
    <row r="1005">
      <c r="A1005" s="104"/>
      <c r="B1005" s="104"/>
      <c r="C1005" s="104"/>
      <c r="D1005" s="104"/>
      <c r="E1005" s="311"/>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row>
    <row r="1006">
      <c r="A1006" s="104"/>
      <c r="B1006" s="104"/>
      <c r="C1006" s="104"/>
      <c r="D1006" s="104"/>
      <c r="E1006" s="311"/>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s>
  <drawing r:id="rId2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38.13"/>
    <col customWidth="1" min="2" max="2" width="21.5"/>
    <col customWidth="1" min="3" max="3" width="17.5"/>
    <col customWidth="1" min="4" max="4" width="42.25"/>
    <col customWidth="1" min="5" max="5" width="33.25"/>
    <col customWidth="1" min="6" max="6" width="39.25"/>
    <col customWidth="1" min="7" max="7" width="33.5"/>
    <col customWidth="1" min="8" max="8" width="36.0"/>
    <col customWidth="1" min="9" max="9" width="38.63"/>
    <col customWidth="1" min="10" max="10" width="38.38"/>
    <col customWidth="1" min="11" max="11" width="38.5"/>
  </cols>
  <sheetData>
    <row r="1">
      <c r="A1" s="288" t="s">
        <v>2232</v>
      </c>
      <c r="B1" s="314"/>
      <c r="C1" s="314"/>
      <c r="D1" s="61"/>
      <c r="E1" s="61"/>
      <c r="F1" s="61"/>
      <c r="G1" s="61"/>
      <c r="H1" s="61"/>
      <c r="I1" s="315"/>
      <c r="K1" s="316"/>
    </row>
    <row r="2">
      <c r="A2" s="288" t="s">
        <v>2233</v>
      </c>
      <c r="B2" s="314"/>
      <c r="C2" s="314"/>
      <c r="D2" s="61"/>
      <c r="E2" s="61"/>
      <c r="F2" s="317"/>
      <c r="G2" s="317"/>
      <c r="H2" s="317"/>
      <c r="I2" s="315"/>
      <c r="J2" s="130"/>
      <c r="K2" s="318"/>
      <c r="L2" s="130"/>
      <c r="M2" s="130"/>
      <c r="N2" s="130"/>
      <c r="O2" s="130"/>
      <c r="P2" s="130"/>
      <c r="Q2" s="130"/>
      <c r="R2" s="130"/>
      <c r="S2" s="130"/>
      <c r="T2" s="130"/>
      <c r="U2" s="130"/>
      <c r="V2" s="130"/>
      <c r="W2" s="130"/>
      <c r="X2" s="130"/>
      <c r="Y2" s="130"/>
      <c r="Z2" s="130"/>
      <c r="AA2" s="130"/>
      <c r="AB2" s="130"/>
    </row>
    <row r="3">
      <c r="A3" s="8" t="s">
        <v>2234</v>
      </c>
      <c r="B3" s="8" t="s">
        <v>2235</v>
      </c>
      <c r="C3" s="8" t="s">
        <v>340</v>
      </c>
      <c r="D3" s="8" t="s">
        <v>1897</v>
      </c>
      <c r="E3" s="8" t="s">
        <v>362</v>
      </c>
      <c r="F3" s="8" t="s">
        <v>662</v>
      </c>
    </row>
    <row r="4">
      <c r="A4" s="53" t="s">
        <v>2236</v>
      </c>
      <c r="B4" s="53" t="s">
        <v>2237</v>
      </c>
      <c r="C4" s="53" t="s">
        <v>247</v>
      </c>
      <c r="D4" s="53" t="s">
        <v>247</v>
      </c>
      <c r="E4" s="48" t="s">
        <v>2238</v>
      </c>
      <c r="F4" s="59" t="s">
        <v>2239</v>
      </c>
    </row>
    <row r="5">
      <c r="C5" s="54"/>
      <c r="D5" s="54"/>
      <c r="E5" s="48" t="s">
        <v>2240</v>
      </c>
    </row>
    <row r="6">
      <c r="A6" s="48" t="s">
        <v>2241</v>
      </c>
      <c r="B6" s="48" t="s">
        <v>2242</v>
      </c>
      <c r="C6" s="53" t="s">
        <v>896</v>
      </c>
      <c r="D6" s="48" t="s">
        <v>2243</v>
      </c>
      <c r="E6" s="48" t="s">
        <v>2244</v>
      </c>
    </row>
    <row r="7">
      <c r="C7" s="53" t="s">
        <v>896</v>
      </c>
      <c r="D7" s="53" t="s">
        <v>2245</v>
      </c>
      <c r="E7" s="48" t="s">
        <v>2246</v>
      </c>
    </row>
    <row r="8">
      <c r="A8" s="53" t="s">
        <v>2247</v>
      </c>
      <c r="B8" s="48" t="s">
        <v>2248</v>
      </c>
      <c r="C8" s="54"/>
      <c r="D8" s="53" t="s">
        <v>2249</v>
      </c>
      <c r="E8" s="53" t="s">
        <v>2250</v>
      </c>
      <c r="F8" s="295" t="s">
        <v>2251</v>
      </c>
    </row>
    <row r="9">
      <c r="C9" s="53" t="s">
        <v>2252</v>
      </c>
      <c r="D9" s="48" t="s">
        <v>2253</v>
      </c>
      <c r="E9" s="53" t="s">
        <v>2254</v>
      </c>
      <c r="F9" s="295" t="s">
        <v>2255</v>
      </c>
    </row>
    <row r="10">
      <c r="A10" s="48" t="s">
        <v>2256</v>
      </c>
      <c r="B10" s="48" t="s">
        <v>2257</v>
      </c>
      <c r="C10" s="48" t="s">
        <v>2258</v>
      </c>
      <c r="D10" s="48" t="s">
        <v>2259</v>
      </c>
      <c r="E10" s="48" t="s">
        <v>2260</v>
      </c>
      <c r="F10" s="51"/>
      <c r="G10" s="51"/>
      <c r="H10" s="51"/>
      <c r="I10" s="51"/>
      <c r="J10" s="51"/>
      <c r="K10" s="51"/>
      <c r="L10" s="51"/>
      <c r="M10" s="51"/>
      <c r="N10" s="51"/>
      <c r="O10" s="51"/>
      <c r="P10" s="51"/>
      <c r="Q10" s="51"/>
      <c r="R10" s="51"/>
      <c r="S10" s="51"/>
      <c r="T10" s="51"/>
      <c r="U10" s="51"/>
      <c r="V10" s="51"/>
      <c r="W10" s="51"/>
      <c r="X10" s="51"/>
      <c r="Y10" s="51"/>
      <c r="Z10" s="51"/>
      <c r="AA10" s="51"/>
      <c r="AB10" s="51"/>
    </row>
    <row r="11">
      <c r="C11" s="53" t="s">
        <v>896</v>
      </c>
      <c r="D11" s="5" t="s">
        <v>2261</v>
      </c>
      <c r="E11" s="5" t="s">
        <v>2262</v>
      </c>
    </row>
    <row r="12">
      <c r="C12" s="53" t="s">
        <v>896</v>
      </c>
      <c r="D12" s="5" t="s">
        <v>2263</v>
      </c>
      <c r="E12" s="5" t="s">
        <v>2264</v>
      </c>
    </row>
    <row r="13">
      <c r="A13" s="53" t="s">
        <v>2265</v>
      </c>
      <c r="B13" s="48" t="s">
        <v>2266</v>
      </c>
      <c r="E13" s="48" t="s">
        <v>2267</v>
      </c>
    </row>
    <row r="14">
      <c r="D14" s="5" t="s">
        <v>2268</v>
      </c>
      <c r="E14" s="48" t="s">
        <v>2269</v>
      </c>
    </row>
    <row r="15">
      <c r="A15" s="48" t="s">
        <v>2270</v>
      </c>
      <c r="B15" s="53" t="s">
        <v>2271</v>
      </c>
      <c r="C15" s="54"/>
      <c r="D15" s="53" t="s">
        <v>2272</v>
      </c>
      <c r="E15" s="48" t="s">
        <v>2273</v>
      </c>
    </row>
    <row r="16">
      <c r="A16" s="53" t="s">
        <v>2274</v>
      </c>
      <c r="B16" s="53" t="s">
        <v>2275</v>
      </c>
      <c r="C16" s="54"/>
      <c r="D16" s="53" t="s">
        <v>2276</v>
      </c>
      <c r="E16" s="48" t="s">
        <v>2277</v>
      </c>
    </row>
    <row r="17">
      <c r="A17" s="53" t="s">
        <v>2278</v>
      </c>
      <c r="B17" s="54"/>
      <c r="C17" s="54"/>
      <c r="D17" s="54"/>
      <c r="E17" s="48" t="s">
        <v>2279</v>
      </c>
    </row>
    <row r="19" ht="39.75" customHeight="1">
      <c r="A19" s="120" t="s">
        <v>2280</v>
      </c>
      <c r="B19" s="319" t="s">
        <v>2281</v>
      </c>
      <c r="C19" s="168" t="s">
        <v>340</v>
      </c>
      <c r="D19" s="120" t="s">
        <v>2282</v>
      </c>
      <c r="E19" s="120" t="s">
        <v>2283</v>
      </c>
      <c r="F19" s="120" t="s">
        <v>2284</v>
      </c>
      <c r="G19" s="121" t="s">
        <v>2285</v>
      </c>
      <c r="H19" s="120" t="s">
        <v>2286</v>
      </c>
      <c r="I19" s="121" t="s">
        <v>2287</v>
      </c>
      <c r="J19" s="120" t="s">
        <v>2288</v>
      </c>
      <c r="K19" s="121" t="s">
        <v>2289</v>
      </c>
    </row>
    <row r="20">
      <c r="A20" s="143" t="s">
        <v>2290</v>
      </c>
      <c r="B20" s="169" t="s">
        <v>2291</v>
      </c>
      <c r="C20" s="48" t="s">
        <v>2292</v>
      </c>
      <c r="D20" s="320" t="s">
        <v>2293</v>
      </c>
      <c r="E20" s="320" t="s">
        <v>2294</v>
      </c>
      <c r="F20" s="320" t="s">
        <v>2295</v>
      </c>
      <c r="G20" s="58" t="s">
        <v>2296</v>
      </c>
      <c r="H20" s="320" t="s">
        <v>2297</v>
      </c>
      <c r="I20" s="58" t="s">
        <v>2298</v>
      </c>
      <c r="J20" s="169" t="s">
        <v>2299</v>
      </c>
      <c r="K20" s="320" t="s">
        <v>2300</v>
      </c>
    </row>
    <row r="21">
      <c r="A21" s="143" t="s">
        <v>1252</v>
      </c>
      <c r="B21" s="169" t="s">
        <v>2301</v>
      </c>
      <c r="D21" s="143" t="s">
        <v>2302</v>
      </c>
      <c r="E21" s="143" t="s">
        <v>2303</v>
      </c>
      <c r="F21" s="295" t="s">
        <v>2304</v>
      </c>
      <c r="G21" s="58" t="s">
        <v>2296</v>
      </c>
      <c r="H21" s="143" t="s">
        <v>2305</v>
      </c>
      <c r="I21" s="48" t="s">
        <v>2306</v>
      </c>
      <c r="J21" s="48" t="s">
        <v>2307</v>
      </c>
      <c r="K21" s="48" t="s">
        <v>2308</v>
      </c>
    </row>
    <row r="22">
      <c r="A22" s="143" t="s">
        <v>2309</v>
      </c>
      <c r="B22" s="58" t="s">
        <v>2310</v>
      </c>
      <c r="D22" s="143" t="s">
        <v>2311</v>
      </c>
      <c r="E22" s="143" t="s">
        <v>2312</v>
      </c>
      <c r="F22" s="48" t="s">
        <v>2313</v>
      </c>
      <c r="G22" s="48" t="s">
        <v>2314</v>
      </c>
      <c r="H22" s="143" t="s">
        <v>2315</v>
      </c>
      <c r="I22" s="48" t="s">
        <v>2316</v>
      </c>
      <c r="J22" s="143" t="s">
        <v>2317</v>
      </c>
      <c r="K22" s="295" t="s">
        <v>2318</v>
      </c>
    </row>
    <row r="23">
      <c r="A23" s="143" t="s">
        <v>2319</v>
      </c>
      <c r="B23" s="169" t="s">
        <v>2320</v>
      </c>
      <c r="D23" s="295" t="s">
        <v>2321</v>
      </c>
      <c r="E23" s="143" t="s">
        <v>2322</v>
      </c>
      <c r="F23" s="143" t="s">
        <v>2323</v>
      </c>
      <c r="G23" s="48" t="s">
        <v>2324</v>
      </c>
      <c r="H23" s="295" t="s">
        <v>2325</v>
      </c>
      <c r="I23" s="48" t="s">
        <v>2326</v>
      </c>
      <c r="J23" s="143" t="s">
        <v>2327</v>
      </c>
      <c r="K23" s="295" t="s">
        <v>2328</v>
      </c>
    </row>
    <row r="24">
      <c r="A24" s="48" t="s">
        <v>2329</v>
      </c>
      <c r="B24" s="58" t="s">
        <v>2330</v>
      </c>
      <c r="D24" s="48" t="s">
        <v>2331</v>
      </c>
      <c r="E24" s="143" t="s">
        <v>2332</v>
      </c>
      <c r="F24" s="59" t="s">
        <v>2333</v>
      </c>
      <c r="G24" s="48" t="s">
        <v>2334</v>
      </c>
      <c r="H24" s="143" t="s">
        <v>2335</v>
      </c>
      <c r="I24" s="48" t="s">
        <v>2336</v>
      </c>
      <c r="J24" s="143" t="s">
        <v>2337</v>
      </c>
      <c r="K24" s="48" t="s">
        <v>2338</v>
      </c>
    </row>
    <row r="25">
      <c r="A25" s="143" t="s">
        <v>2339</v>
      </c>
      <c r="B25" s="169" t="s">
        <v>2340</v>
      </c>
      <c r="D25" s="143" t="s">
        <v>2341</v>
      </c>
      <c r="E25" s="143" t="s">
        <v>2342</v>
      </c>
      <c r="F25" s="143" t="s">
        <v>2343</v>
      </c>
      <c r="G25" s="48" t="s">
        <v>2344</v>
      </c>
      <c r="H25" s="143" t="s">
        <v>2345</v>
      </c>
      <c r="I25" s="48" t="s">
        <v>2346</v>
      </c>
      <c r="J25" s="143" t="s">
        <v>2347</v>
      </c>
      <c r="K25" s="48" t="s">
        <v>2348</v>
      </c>
    </row>
    <row r="26">
      <c r="A26" s="143" t="s">
        <v>2349</v>
      </c>
      <c r="B26" s="169" t="s">
        <v>2350</v>
      </c>
      <c r="D26" s="143" t="s">
        <v>2351</v>
      </c>
      <c r="E26" s="143" t="s">
        <v>2352</v>
      </c>
      <c r="F26" s="48" t="s">
        <v>2353</v>
      </c>
      <c r="G26" s="48" t="s">
        <v>2354</v>
      </c>
      <c r="H26" s="143" t="s">
        <v>2355</v>
      </c>
      <c r="I26" s="48" t="s">
        <v>2356</v>
      </c>
      <c r="J26" s="143" t="s">
        <v>2357</v>
      </c>
      <c r="K26" s="295" t="s">
        <v>2358</v>
      </c>
    </row>
    <row r="28">
      <c r="A28" s="137" t="s">
        <v>2359</v>
      </c>
      <c r="B28" s="306"/>
      <c r="C28" s="306"/>
      <c r="D28" s="306"/>
      <c r="E28" s="306"/>
      <c r="F28" s="306"/>
    </row>
    <row r="29">
      <c r="A29" s="321"/>
      <c r="B29" s="125"/>
      <c r="C29" s="306"/>
      <c r="D29" s="306"/>
      <c r="E29" s="306"/>
      <c r="F29" s="306"/>
    </row>
    <row r="30">
      <c r="A30" s="118" t="s">
        <v>2360</v>
      </c>
      <c r="B30" s="125"/>
      <c r="C30" s="306"/>
      <c r="D30" s="306"/>
      <c r="E30" s="306"/>
      <c r="F30" s="306"/>
    </row>
    <row r="31">
      <c r="A31" s="321"/>
      <c r="B31" s="125"/>
      <c r="C31" s="306"/>
      <c r="D31" s="306"/>
      <c r="E31" s="306"/>
      <c r="F31" s="306"/>
    </row>
    <row r="32">
      <c r="A32" s="322" t="s">
        <v>2361</v>
      </c>
      <c r="B32" s="322" t="s">
        <v>796</v>
      </c>
      <c r="C32" s="322" t="s">
        <v>2362</v>
      </c>
      <c r="D32" s="322" t="s">
        <v>2363</v>
      </c>
      <c r="E32" s="322" t="s">
        <v>2364</v>
      </c>
      <c r="F32" s="322" t="s">
        <v>2365</v>
      </c>
    </row>
    <row r="33">
      <c r="A33" s="323" t="s">
        <v>2366</v>
      </c>
      <c r="B33" s="323" t="s">
        <v>2367</v>
      </c>
      <c r="C33" s="53" t="s">
        <v>896</v>
      </c>
      <c r="D33" s="323" t="s">
        <v>2368</v>
      </c>
      <c r="E33" s="323" t="s">
        <v>2369</v>
      </c>
      <c r="F33" s="323" t="s">
        <v>2370</v>
      </c>
    </row>
    <row r="34">
      <c r="A34" s="323" t="s">
        <v>2371</v>
      </c>
      <c r="B34" s="323" t="s">
        <v>2372</v>
      </c>
      <c r="C34" s="53" t="s">
        <v>896</v>
      </c>
      <c r="D34" s="323" t="s">
        <v>2373</v>
      </c>
      <c r="E34" s="323" t="s">
        <v>2374</v>
      </c>
      <c r="F34" s="323" t="s">
        <v>2375</v>
      </c>
    </row>
    <row r="35">
      <c r="A35" s="323" t="s">
        <v>2376</v>
      </c>
      <c r="B35" s="323" t="s">
        <v>2377</v>
      </c>
      <c r="C35" s="53" t="s">
        <v>896</v>
      </c>
      <c r="D35" s="323" t="s">
        <v>2373</v>
      </c>
      <c r="E35" s="323" t="s">
        <v>2378</v>
      </c>
      <c r="F35" s="323" t="s">
        <v>2379</v>
      </c>
    </row>
    <row r="36">
      <c r="A36" s="323" t="s">
        <v>984</v>
      </c>
      <c r="B36" s="323" t="s">
        <v>2380</v>
      </c>
      <c r="C36" s="53" t="s">
        <v>896</v>
      </c>
      <c r="D36" s="323" t="s">
        <v>2381</v>
      </c>
      <c r="E36" s="323" t="s">
        <v>2382</v>
      </c>
      <c r="F36" s="323" t="s">
        <v>2383</v>
      </c>
    </row>
    <row r="37">
      <c r="A37" s="41" t="s">
        <v>2384</v>
      </c>
    </row>
    <row r="38">
      <c r="A38" s="39" t="s">
        <v>2385</v>
      </c>
    </row>
    <row r="39">
      <c r="A39" s="41" t="s">
        <v>2386</v>
      </c>
      <c r="B39" s="5" t="s">
        <v>2387</v>
      </c>
    </row>
    <row r="40">
      <c r="A40" s="41" t="s">
        <v>2388</v>
      </c>
      <c r="B40" s="5" t="s">
        <v>2389</v>
      </c>
    </row>
    <row r="42">
      <c r="A42" s="61" t="s">
        <v>2390</v>
      </c>
      <c r="B42" s="61" t="s">
        <v>296</v>
      </c>
      <c r="C42" s="61" t="s">
        <v>340</v>
      </c>
      <c r="D42" s="61" t="s">
        <v>362</v>
      </c>
      <c r="E42" s="61" t="s">
        <v>2391</v>
      </c>
      <c r="F42" s="61" t="s">
        <v>2392</v>
      </c>
      <c r="G42" s="61" t="s">
        <v>315</v>
      </c>
      <c r="H42" s="61" t="s">
        <v>1118</v>
      </c>
      <c r="I42" s="54"/>
    </row>
    <row r="43" ht="115.5" customHeight="1">
      <c r="A43" s="53" t="s">
        <v>2393</v>
      </c>
      <c r="B43" s="324" t="s">
        <v>2394</v>
      </c>
      <c r="C43" s="325" t="s">
        <v>2395</v>
      </c>
      <c r="D43" s="48" t="s">
        <v>2396</v>
      </c>
      <c r="E43" s="53" t="s">
        <v>2397</v>
      </c>
      <c r="F43" s="53"/>
      <c r="G43" s="53" t="s">
        <v>1200</v>
      </c>
      <c r="H43" s="53" t="s">
        <v>2398</v>
      </c>
      <c r="I43" s="54"/>
    </row>
    <row r="44" ht="111.0" customHeight="1">
      <c r="A44" s="53" t="s">
        <v>2399</v>
      </c>
      <c r="B44" s="326" t="s">
        <v>2400</v>
      </c>
      <c r="C44" s="327" t="s">
        <v>2401</v>
      </c>
      <c r="D44" s="48" t="s">
        <v>2402</v>
      </c>
      <c r="E44" s="48" t="s">
        <v>2403</v>
      </c>
      <c r="F44" s="48" t="s">
        <v>2404</v>
      </c>
      <c r="G44" s="53" t="s">
        <v>1200</v>
      </c>
      <c r="H44" s="53" t="s">
        <v>2398</v>
      </c>
      <c r="I44" s="54"/>
      <c r="K44" s="90" t="s">
        <v>2405</v>
      </c>
    </row>
    <row r="45">
      <c r="A45" s="48" t="s">
        <v>2406</v>
      </c>
      <c r="B45" s="328"/>
      <c r="C45" s="328"/>
      <c r="D45" s="48" t="s">
        <v>2407</v>
      </c>
      <c r="E45" s="53" t="s">
        <v>2408</v>
      </c>
      <c r="F45" s="53" t="s">
        <v>2409</v>
      </c>
      <c r="G45" s="53"/>
      <c r="H45" s="53"/>
      <c r="I45" s="54"/>
      <c r="K45" s="329" t="s">
        <v>2410</v>
      </c>
    </row>
    <row r="46">
      <c r="A46" s="53" t="s">
        <v>2411</v>
      </c>
      <c r="B46" s="324" t="s">
        <v>2412</v>
      </c>
      <c r="C46" s="328"/>
      <c r="D46" s="48" t="s">
        <v>2413</v>
      </c>
      <c r="E46" s="48" t="s">
        <v>2414</v>
      </c>
      <c r="F46" s="53" t="s">
        <v>2415</v>
      </c>
      <c r="G46" s="54"/>
      <c r="H46" s="53"/>
      <c r="K46" s="329" t="s">
        <v>2416</v>
      </c>
    </row>
    <row r="47">
      <c r="A47" s="95" t="s">
        <v>2417</v>
      </c>
      <c r="B47" s="324" t="s">
        <v>2418</v>
      </c>
      <c r="C47" s="330" t="s">
        <v>2419</v>
      </c>
      <c r="D47" s="48" t="s">
        <v>2420</v>
      </c>
      <c r="E47" s="53" t="s">
        <v>2421</v>
      </c>
      <c r="F47" s="53" t="s">
        <v>2422</v>
      </c>
      <c r="G47" s="54"/>
      <c r="H47" s="53"/>
      <c r="K47" s="329" t="s">
        <v>2423</v>
      </c>
    </row>
    <row r="48">
      <c r="A48" s="93" t="s">
        <v>2424</v>
      </c>
      <c r="B48" s="331" t="s">
        <v>2425</v>
      </c>
      <c r="C48" s="332"/>
      <c r="D48" s="48" t="s">
        <v>2426</v>
      </c>
      <c r="E48" s="48" t="s">
        <v>2427</v>
      </c>
      <c r="F48" s="51"/>
      <c r="G48" s="51"/>
      <c r="H48" s="53"/>
      <c r="K48" s="329" t="s">
        <v>2428</v>
      </c>
    </row>
    <row r="49">
      <c r="A49" s="93" t="s">
        <v>2429</v>
      </c>
      <c r="B49" s="331" t="s">
        <v>2430</v>
      </c>
      <c r="C49" s="332"/>
      <c r="D49" s="48" t="s">
        <v>2431</v>
      </c>
      <c r="E49" s="48" t="s">
        <v>2432</v>
      </c>
      <c r="F49" s="51"/>
      <c r="G49" s="51"/>
      <c r="H49" s="53"/>
      <c r="K49" s="329" t="s">
        <v>2433</v>
      </c>
    </row>
    <row r="50">
      <c r="A50" s="333" t="s">
        <v>2434</v>
      </c>
      <c r="B50" s="331" t="s">
        <v>2435</v>
      </c>
      <c r="C50" s="325"/>
      <c r="D50" s="48" t="s">
        <v>2436</v>
      </c>
      <c r="E50" s="48" t="s">
        <v>2437</v>
      </c>
      <c r="F50" s="51"/>
      <c r="G50" s="51"/>
      <c r="H50" s="53"/>
      <c r="K50" s="329" t="s">
        <v>2438</v>
      </c>
    </row>
    <row r="51">
      <c r="A51" s="93" t="s">
        <v>2439</v>
      </c>
      <c r="B51" s="334" t="s">
        <v>2440</v>
      </c>
      <c r="C51" s="51"/>
      <c r="D51" s="48" t="s">
        <v>2441</v>
      </c>
      <c r="E51" s="51"/>
      <c r="F51" s="51"/>
      <c r="G51" s="51"/>
      <c r="H51" s="53"/>
      <c r="K51" s="2" t="s">
        <v>2442</v>
      </c>
    </row>
    <row r="52">
      <c r="A52" s="93" t="s">
        <v>2443</v>
      </c>
      <c r="B52" s="334" t="s">
        <v>2444</v>
      </c>
      <c r="C52" s="51"/>
      <c r="D52" s="48" t="s">
        <v>2445</v>
      </c>
      <c r="E52" s="51"/>
      <c r="F52" s="51"/>
      <c r="G52" s="51"/>
      <c r="H52" s="53"/>
      <c r="K52" s="5"/>
    </row>
    <row r="53">
      <c r="A53" s="93" t="s">
        <v>2446</v>
      </c>
      <c r="B53" s="331" t="s">
        <v>2447</v>
      </c>
      <c r="C53" s="48" t="s">
        <v>2448</v>
      </c>
      <c r="D53" s="48" t="s">
        <v>2449</v>
      </c>
      <c r="E53" s="48" t="s">
        <v>2450</v>
      </c>
      <c r="F53" s="51"/>
      <c r="H53" s="53"/>
      <c r="K53" s="5"/>
    </row>
    <row r="54">
      <c r="A54" s="333" t="s">
        <v>2451</v>
      </c>
      <c r="B54" s="331" t="s">
        <v>2452</v>
      </c>
      <c r="C54" s="51"/>
      <c r="D54" s="48" t="s">
        <v>2453</v>
      </c>
      <c r="E54" s="48" t="s">
        <v>2454</v>
      </c>
      <c r="F54" s="51"/>
      <c r="G54" s="51"/>
      <c r="H54" s="48"/>
      <c r="K54" s="2"/>
    </row>
    <row r="55">
      <c r="A55" s="61" t="s">
        <v>2455</v>
      </c>
      <c r="H55" s="53"/>
    </row>
    <row r="56">
      <c r="A56" s="53" t="s">
        <v>2456</v>
      </c>
      <c r="B56" s="54"/>
      <c r="C56" s="53" t="s">
        <v>2401</v>
      </c>
      <c r="D56" s="48" t="s">
        <v>2457</v>
      </c>
      <c r="E56" s="48" t="s">
        <v>2458</v>
      </c>
      <c r="F56" s="48" t="s">
        <v>2459</v>
      </c>
      <c r="G56" s="53" t="s">
        <v>1200</v>
      </c>
      <c r="H56" s="53" t="s">
        <v>2398</v>
      </c>
      <c r="I56" s="54"/>
      <c r="K56" s="48"/>
    </row>
    <row r="57">
      <c r="A57" s="53" t="s">
        <v>2460</v>
      </c>
      <c r="B57" s="54"/>
      <c r="C57" s="53" t="s">
        <v>2401</v>
      </c>
      <c r="D57" s="48" t="s">
        <v>2461</v>
      </c>
      <c r="E57" s="48" t="s">
        <v>2462</v>
      </c>
      <c r="F57" s="48" t="s">
        <v>2463</v>
      </c>
      <c r="G57" s="53" t="s">
        <v>1200</v>
      </c>
      <c r="H57" s="53" t="s">
        <v>2398</v>
      </c>
      <c r="I57" s="54"/>
    </row>
    <row r="58">
      <c r="A58" s="54"/>
      <c r="B58" s="54"/>
      <c r="C58" s="53" t="s">
        <v>2401</v>
      </c>
      <c r="D58" s="53" t="s">
        <v>2464</v>
      </c>
      <c r="E58" s="48" t="s">
        <v>2465</v>
      </c>
      <c r="F58" s="53" t="s">
        <v>2466</v>
      </c>
      <c r="G58" s="53" t="s">
        <v>1200</v>
      </c>
      <c r="H58" s="53" t="s">
        <v>2398</v>
      </c>
      <c r="I58" s="54"/>
    </row>
    <row r="59">
      <c r="A59" s="205"/>
      <c r="B59" s="130"/>
      <c r="C59" s="315"/>
      <c r="D59" s="335" t="s">
        <v>2467</v>
      </c>
      <c r="E59" s="106" t="s">
        <v>2468</v>
      </c>
      <c r="F59" s="106" t="s">
        <v>2469</v>
      </c>
      <c r="G59" s="53" t="s">
        <v>1200</v>
      </c>
      <c r="H59" s="53" t="s">
        <v>2398</v>
      </c>
      <c r="I59" s="315"/>
      <c r="J59" s="130"/>
      <c r="L59" s="130"/>
      <c r="M59" s="130"/>
      <c r="N59" s="130"/>
      <c r="O59" s="130"/>
      <c r="P59" s="130"/>
      <c r="Q59" s="130"/>
      <c r="R59" s="130"/>
      <c r="S59" s="130"/>
      <c r="T59" s="130"/>
      <c r="U59" s="130"/>
      <c r="V59" s="130"/>
      <c r="W59" s="130"/>
      <c r="X59" s="130"/>
      <c r="Y59" s="130"/>
      <c r="Z59" s="130"/>
      <c r="AA59" s="130"/>
      <c r="AB59" s="130"/>
    </row>
    <row r="60">
      <c r="A60" s="205" t="s">
        <v>2470</v>
      </c>
      <c r="B60" s="130"/>
      <c r="C60" s="315"/>
      <c r="D60" s="336" t="s">
        <v>2471</v>
      </c>
      <c r="E60" s="335" t="s">
        <v>2472</v>
      </c>
      <c r="F60" s="106" t="s">
        <v>2473</v>
      </c>
      <c r="G60" s="53" t="s">
        <v>1200</v>
      </c>
      <c r="H60" s="53" t="s">
        <v>2398</v>
      </c>
      <c r="I60" s="315"/>
      <c r="J60" s="130"/>
      <c r="L60" s="130"/>
      <c r="M60" s="130"/>
      <c r="N60" s="130"/>
      <c r="O60" s="130"/>
      <c r="P60" s="130"/>
      <c r="Q60" s="130"/>
      <c r="R60" s="130"/>
      <c r="S60" s="130"/>
      <c r="T60" s="130"/>
      <c r="U60" s="130"/>
      <c r="V60" s="130"/>
      <c r="W60" s="130"/>
      <c r="X60" s="130"/>
      <c r="Y60" s="130"/>
      <c r="Z60" s="130"/>
      <c r="AA60" s="130"/>
      <c r="AB60" s="130"/>
    </row>
    <row r="61">
      <c r="A61" s="48" t="s">
        <v>2474</v>
      </c>
      <c r="B61" s="59" t="s">
        <v>2452</v>
      </c>
      <c r="C61" s="54"/>
      <c r="D61" s="48" t="s">
        <v>2475</v>
      </c>
      <c r="E61" s="53" t="s">
        <v>2476</v>
      </c>
      <c r="F61" s="48" t="s">
        <v>2477</v>
      </c>
      <c r="G61" s="53" t="s">
        <v>1200</v>
      </c>
      <c r="H61" s="53" t="s">
        <v>2398</v>
      </c>
      <c r="I61" s="54"/>
    </row>
    <row r="62">
      <c r="A62" s="192"/>
      <c r="B62" s="241"/>
      <c r="C62" s="315"/>
      <c r="D62" s="336" t="s">
        <v>2478</v>
      </c>
      <c r="E62" s="106" t="s">
        <v>2479</v>
      </c>
      <c r="F62" s="106" t="s">
        <v>2480</v>
      </c>
      <c r="G62" s="315"/>
      <c r="H62" s="315"/>
      <c r="I62" s="315"/>
      <c r="J62" s="130"/>
      <c r="L62" s="130"/>
      <c r="M62" s="130"/>
      <c r="N62" s="130"/>
      <c r="O62" s="130"/>
      <c r="P62" s="130"/>
      <c r="Q62" s="130"/>
      <c r="R62" s="130"/>
      <c r="S62" s="130"/>
      <c r="T62" s="130"/>
      <c r="U62" s="130"/>
      <c r="V62" s="130"/>
      <c r="W62" s="130"/>
      <c r="X62" s="130"/>
      <c r="Y62" s="130"/>
      <c r="Z62" s="130"/>
      <c r="AA62" s="130"/>
      <c r="AB62" s="130"/>
    </row>
    <row r="63">
      <c r="A63" s="118" t="s">
        <v>2481</v>
      </c>
      <c r="B63" s="337"/>
      <c r="C63" s="321"/>
      <c r="D63" s="338" t="s">
        <v>2482</v>
      </c>
      <c r="E63" s="106" t="s">
        <v>2483</v>
      </c>
      <c r="F63" s="339" t="s">
        <v>2484</v>
      </c>
      <c r="G63" s="340"/>
      <c r="H63" s="315"/>
      <c r="I63" s="315"/>
      <c r="J63" s="130"/>
      <c r="L63" s="130"/>
      <c r="M63" s="130"/>
      <c r="N63" s="130"/>
      <c r="O63" s="130"/>
      <c r="P63" s="130"/>
      <c r="Q63" s="130"/>
      <c r="R63" s="130"/>
      <c r="S63" s="130"/>
      <c r="T63" s="130"/>
      <c r="U63" s="130"/>
      <c r="V63" s="130"/>
      <c r="W63" s="130"/>
      <c r="X63" s="130"/>
      <c r="Y63" s="130"/>
      <c r="Z63" s="130"/>
      <c r="AA63" s="130"/>
      <c r="AB63" s="130"/>
    </row>
    <row r="64">
      <c r="A64" s="112" t="s">
        <v>2485</v>
      </c>
      <c r="B64" s="341"/>
      <c r="C64" s="342"/>
      <c r="D64" s="343"/>
      <c r="E64" s="130"/>
      <c r="F64" s="130"/>
      <c r="G64" s="315"/>
      <c r="H64" s="315"/>
      <c r="I64" s="315"/>
      <c r="J64" s="130"/>
      <c r="K64" s="130"/>
      <c r="L64" s="130"/>
      <c r="M64" s="130"/>
      <c r="N64" s="130"/>
      <c r="O64" s="130"/>
      <c r="P64" s="130"/>
      <c r="Q64" s="130"/>
      <c r="R64" s="130"/>
      <c r="S64" s="130"/>
      <c r="T64" s="130"/>
      <c r="U64" s="130"/>
      <c r="V64" s="130"/>
      <c r="W64" s="130"/>
      <c r="X64" s="130"/>
      <c r="Y64" s="130"/>
      <c r="Z64" s="130"/>
      <c r="AA64" s="130"/>
      <c r="AB64" s="130"/>
    </row>
    <row r="65">
      <c r="A65" s="179" t="s">
        <v>2486</v>
      </c>
      <c r="B65" s="341"/>
      <c r="C65" s="342"/>
      <c r="D65" s="338" t="s">
        <v>2487</v>
      </c>
      <c r="E65" s="130"/>
      <c r="F65" s="130"/>
      <c r="G65" s="315"/>
      <c r="H65" s="315"/>
      <c r="I65" s="315"/>
      <c r="J65" s="130"/>
      <c r="K65" s="130"/>
      <c r="L65" s="130"/>
      <c r="M65" s="130"/>
      <c r="N65" s="130"/>
      <c r="O65" s="130"/>
      <c r="P65" s="130"/>
      <c r="Q65" s="130"/>
      <c r="R65" s="130"/>
      <c r="S65" s="130"/>
      <c r="T65" s="130"/>
      <c r="U65" s="130"/>
      <c r="V65" s="130"/>
      <c r="W65" s="130"/>
      <c r="X65" s="130"/>
      <c r="Y65" s="130"/>
      <c r="Z65" s="130"/>
      <c r="AA65" s="130"/>
      <c r="AB65" s="130"/>
    </row>
    <row r="66">
      <c r="A66" s="179" t="s">
        <v>2488</v>
      </c>
      <c r="B66" s="341"/>
      <c r="C66" s="342"/>
      <c r="D66" s="338" t="s">
        <v>2489</v>
      </c>
      <c r="E66" s="130"/>
      <c r="F66" s="130"/>
      <c r="G66" s="315"/>
      <c r="H66" s="315"/>
      <c r="I66" s="315"/>
      <c r="J66" s="130"/>
      <c r="K66" s="130"/>
      <c r="L66" s="130"/>
      <c r="M66" s="130"/>
      <c r="N66" s="130"/>
      <c r="O66" s="130"/>
      <c r="P66" s="130"/>
      <c r="Q66" s="130"/>
      <c r="R66" s="130"/>
      <c r="S66" s="130"/>
      <c r="T66" s="130"/>
      <c r="U66" s="130"/>
      <c r="V66" s="130"/>
      <c r="W66" s="130"/>
      <c r="X66" s="130"/>
      <c r="Y66" s="130"/>
      <c r="Z66" s="130"/>
      <c r="AA66" s="130"/>
      <c r="AB66" s="130"/>
    </row>
    <row r="67">
      <c r="A67" s="179" t="s">
        <v>2490</v>
      </c>
      <c r="B67" s="341"/>
      <c r="C67" s="342"/>
      <c r="D67" s="338" t="s">
        <v>2491</v>
      </c>
      <c r="E67" s="130"/>
      <c r="F67" s="130"/>
      <c r="G67" s="315"/>
      <c r="H67" s="315"/>
      <c r="I67" s="315"/>
      <c r="J67" s="130"/>
      <c r="K67" s="130"/>
      <c r="L67" s="130"/>
      <c r="M67" s="130"/>
      <c r="N67" s="130"/>
      <c r="O67" s="130"/>
      <c r="P67" s="130"/>
      <c r="Q67" s="130"/>
      <c r="R67" s="130"/>
      <c r="S67" s="130"/>
      <c r="T67" s="130"/>
      <c r="U67" s="130"/>
      <c r="V67" s="130"/>
      <c r="W67" s="130"/>
      <c r="X67" s="130"/>
      <c r="Y67" s="130"/>
      <c r="Z67" s="130"/>
      <c r="AA67" s="130"/>
      <c r="AB67" s="130"/>
    </row>
    <row r="68">
      <c r="A68" s="39"/>
      <c r="B68" s="341"/>
      <c r="C68" s="342"/>
      <c r="D68" s="343"/>
      <c r="E68" s="130"/>
      <c r="F68" s="130"/>
      <c r="G68" s="315"/>
      <c r="H68" s="315"/>
      <c r="I68" s="315"/>
      <c r="J68" s="130"/>
      <c r="K68" s="130"/>
      <c r="L68" s="130"/>
      <c r="M68" s="130"/>
      <c r="N68" s="130"/>
      <c r="O68" s="130"/>
      <c r="P68" s="130"/>
      <c r="Q68" s="130"/>
      <c r="R68" s="130"/>
      <c r="S68" s="130"/>
      <c r="T68" s="130"/>
      <c r="U68" s="130"/>
      <c r="V68" s="130"/>
      <c r="W68" s="130"/>
      <c r="X68" s="130"/>
      <c r="Y68" s="130"/>
      <c r="Z68" s="130"/>
      <c r="AA68" s="130"/>
      <c r="AB68" s="130"/>
    </row>
    <row r="69">
      <c r="A69" s="112" t="s">
        <v>2492</v>
      </c>
      <c r="B69" s="341"/>
      <c r="C69" s="342"/>
      <c r="D69" s="343"/>
      <c r="E69" s="130"/>
      <c r="F69" s="130"/>
      <c r="G69" s="315"/>
      <c r="H69" s="315"/>
      <c r="I69" s="315"/>
      <c r="J69" s="130"/>
      <c r="K69" s="130"/>
      <c r="L69" s="130"/>
      <c r="M69" s="130"/>
      <c r="N69" s="130"/>
      <c r="O69" s="130"/>
      <c r="P69" s="130"/>
      <c r="Q69" s="130"/>
      <c r="R69" s="130"/>
      <c r="S69" s="130"/>
      <c r="T69" s="130"/>
      <c r="U69" s="130"/>
      <c r="V69" s="130"/>
      <c r="W69" s="130"/>
      <c r="X69" s="130"/>
      <c r="Y69" s="130"/>
      <c r="Z69" s="130"/>
      <c r="AA69" s="130"/>
      <c r="AB69" s="130"/>
    </row>
    <row r="70">
      <c r="A70" s="66" t="s">
        <v>2493</v>
      </c>
      <c r="B70" s="277" t="s">
        <v>2494</v>
      </c>
      <c r="D70" s="66" t="s">
        <v>2495</v>
      </c>
      <c r="E70" s="66" t="s">
        <v>2496</v>
      </c>
      <c r="F70" s="130"/>
      <c r="G70" s="315"/>
      <c r="H70" s="315"/>
      <c r="I70" s="315"/>
      <c r="J70" s="130"/>
      <c r="K70" s="130"/>
      <c r="L70" s="130"/>
      <c r="M70" s="130"/>
      <c r="N70" s="130"/>
      <c r="O70" s="130"/>
      <c r="P70" s="130"/>
      <c r="Q70" s="130"/>
      <c r="R70" s="130"/>
      <c r="S70" s="130"/>
      <c r="T70" s="130"/>
      <c r="U70" s="130"/>
      <c r="V70" s="130"/>
      <c r="W70" s="130"/>
      <c r="X70" s="130"/>
      <c r="Y70" s="130"/>
      <c r="Z70" s="130"/>
      <c r="AA70" s="130"/>
      <c r="AB70" s="130"/>
    </row>
    <row r="71">
      <c r="A71" s="66" t="s">
        <v>2497</v>
      </c>
      <c r="B71" s="277" t="s">
        <v>857</v>
      </c>
      <c r="D71" s="66" t="s">
        <v>2498</v>
      </c>
      <c r="E71" s="66" t="s">
        <v>2499</v>
      </c>
      <c r="F71" s="130"/>
      <c r="G71" s="315"/>
      <c r="H71" s="315"/>
      <c r="I71" s="315"/>
      <c r="J71" s="130"/>
      <c r="K71" s="130"/>
      <c r="L71" s="130"/>
      <c r="M71" s="130"/>
      <c r="N71" s="130"/>
      <c r="O71" s="130"/>
      <c r="P71" s="130"/>
      <c r="Q71" s="130"/>
      <c r="R71" s="130"/>
      <c r="S71" s="130"/>
      <c r="T71" s="130"/>
      <c r="U71" s="130"/>
      <c r="V71" s="130"/>
      <c r="W71" s="130"/>
      <c r="X71" s="130"/>
      <c r="Y71" s="130"/>
      <c r="Z71" s="130"/>
      <c r="AA71" s="130"/>
      <c r="AB71" s="130"/>
    </row>
    <row r="72">
      <c r="A72" s="66" t="s">
        <v>2500</v>
      </c>
      <c r="B72" s="5" t="s">
        <v>2501</v>
      </c>
      <c r="D72" s="66" t="s">
        <v>2502</v>
      </c>
      <c r="E72" s="66" t="s">
        <v>2503</v>
      </c>
      <c r="F72" s="130"/>
      <c r="G72" s="315"/>
      <c r="H72" s="315"/>
      <c r="I72" s="315"/>
      <c r="J72" s="130"/>
      <c r="K72" s="130"/>
      <c r="L72" s="130"/>
      <c r="M72" s="130"/>
      <c r="N72" s="130"/>
      <c r="O72" s="130"/>
      <c r="P72" s="130"/>
      <c r="Q72" s="130"/>
      <c r="R72" s="130"/>
      <c r="S72" s="130"/>
      <c r="T72" s="130"/>
      <c r="U72" s="130"/>
      <c r="V72" s="130"/>
      <c r="W72" s="130"/>
      <c r="X72" s="130"/>
      <c r="Y72" s="130"/>
      <c r="Z72" s="130"/>
      <c r="AA72" s="130"/>
      <c r="AB72" s="130"/>
    </row>
    <row r="73">
      <c r="A73" s="344"/>
      <c r="B73" s="130"/>
      <c r="C73" s="315"/>
      <c r="D73" s="345"/>
      <c r="E73" s="130"/>
      <c r="F73" s="130"/>
      <c r="G73" s="315"/>
      <c r="H73" s="315"/>
      <c r="I73" s="315"/>
      <c r="J73" s="130"/>
      <c r="K73" s="130"/>
      <c r="L73" s="130"/>
      <c r="M73" s="130"/>
      <c r="N73" s="130"/>
      <c r="O73" s="130"/>
      <c r="P73" s="130"/>
      <c r="Q73" s="130"/>
      <c r="R73" s="130"/>
      <c r="S73" s="130"/>
      <c r="T73" s="130"/>
      <c r="U73" s="130"/>
      <c r="V73" s="130"/>
      <c r="W73" s="130"/>
      <c r="X73" s="130"/>
      <c r="Y73" s="130"/>
      <c r="Z73" s="130"/>
      <c r="AA73" s="130"/>
      <c r="AB73" s="130"/>
    </row>
    <row r="74">
      <c r="A74" s="8" t="s">
        <v>1872</v>
      </c>
      <c r="B74" s="130"/>
      <c r="C74" s="315"/>
      <c r="D74" s="345"/>
      <c r="E74" s="130"/>
      <c r="F74" s="130"/>
      <c r="G74" s="315"/>
      <c r="H74" s="315"/>
      <c r="I74" s="315"/>
      <c r="J74" s="130"/>
      <c r="L74" s="130"/>
      <c r="M74" s="130"/>
      <c r="N74" s="130"/>
      <c r="O74" s="130"/>
      <c r="P74" s="130"/>
      <c r="Q74" s="130"/>
      <c r="R74" s="130"/>
      <c r="S74" s="130"/>
      <c r="T74" s="130"/>
      <c r="U74" s="130"/>
      <c r="V74" s="130"/>
      <c r="W74" s="130"/>
      <c r="X74" s="130"/>
      <c r="Y74" s="130"/>
      <c r="Z74" s="130"/>
      <c r="AA74" s="130"/>
      <c r="AB74" s="130"/>
    </row>
    <row r="75">
      <c r="A75" s="129" t="s">
        <v>2504</v>
      </c>
      <c r="B75" s="130"/>
      <c r="C75" s="315"/>
      <c r="D75" s="345"/>
      <c r="E75" s="130"/>
      <c r="F75" s="130"/>
      <c r="G75" s="315"/>
      <c r="H75" s="315"/>
      <c r="I75" s="315"/>
      <c r="J75" s="130"/>
      <c r="K75" s="5"/>
      <c r="L75" s="130"/>
      <c r="M75" s="130"/>
      <c r="N75" s="130"/>
      <c r="O75" s="130"/>
      <c r="P75" s="130"/>
      <c r="Q75" s="130"/>
      <c r="R75" s="130"/>
      <c r="S75" s="130"/>
      <c r="T75" s="130"/>
      <c r="U75" s="130"/>
      <c r="V75" s="130"/>
      <c r="W75" s="130"/>
      <c r="X75" s="130"/>
      <c r="Y75" s="130"/>
      <c r="Z75" s="130"/>
      <c r="AA75" s="130"/>
      <c r="AB75" s="130"/>
    </row>
    <row r="76">
      <c r="A76" s="129" t="s">
        <v>2505</v>
      </c>
      <c r="B76" s="130"/>
      <c r="C76" s="315"/>
      <c r="D76" s="130"/>
      <c r="E76" s="130"/>
      <c r="F76" s="130"/>
      <c r="G76" s="315"/>
      <c r="H76" s="315"/>
      <c r="I76" s="315"/>
      <c r="J76" s="130"/>
      <c r="K76" s="316"/>
      <c r="L76" s="130"/>
      <c r="M76" s="130"/>
      <c r="N76" s="130"/>
      <c r="O76" s="130"/>
      <c r="P76" s="130"/>
      <c r="Q76" s="130"/>
      <c r="R76" s="130"/>
      <c r="S76" s="130"/>
      <c r="T76" s="130"/>
      <c r="U76" s="130"/>
      <c r="V76" s="130"/>
      <c r="W76" s="130"/>
      <c r="X76" s="130"/>
      <c r="Y76" s="130"/>
      <c r="Z76" s="130"/>
      <c r="AA76" s="130"/>
      <c r="AB76" s="130"/>
    </row>
    <row r="77">
      <c r="A77" s="129" t="s">
        <v>2506</v>
      </c>
      <c r="B77" s="130"/>
      <c r="C77" s="315"/>
      <c r="D77" s="130"/>
      <c r="E77" s="130"/>
      <c r="F77" s="130"/>
      <c r="G77" s="315"/>
      <c r="H77" s="315"/>
      <c r="I77" s="315"/>
      <c r="J77" s="130"/>
      <c r="K77" s="316"/>
      <c r="L77" s="130"/>
      <c r="M77" s="130"/>
      <c r="N77" s="130"/>
      <c r="O77" s="130"/>
      <c r="P77" s="130"/>
      <c r="Q77" s="130"/>
      <c r="R77" s="130"/>
      <c r="S77" s="130"/>
      <c r="T77" s="130"/>
      <c r="U77" s="130"/>
      <c r="V77" s="130"/>
      <c r="W77" s="130"/>
      <c r="X77" s="130"/>
      <c r="Y77" s="130"/>
      <c r="Z77" s="130"/>
      <c r="AA77" s="130"/>
      <c r="AB77" s="130"/>
    </row>
    <row r="78">
      <c r="A78" s="129" t="s">
        <v>2507</v>
      </c>
      <c r="B78" s="130"/>
      <c r="C78" s="315"/>
      <c r="D78" s="192"/>
      <c r="E78" s="130"/>
      <c r="F78" s="130"/>
      <c r="G78" s="315"/>
      <c r="H78" s="315"/>
      <c r="I78" s="315"/>
      <c r="J78" s="130"/>
      <c r="K78" s="316"/>
      <c r="L78" s="130"/>
      <c r="M78" s="130"/>
      <c r="N78" s="130"/>
      <c r="O78" s="130"/>
      <c r="P78" s="130"/>
      <c r="Q78" s="130"/>
      <c r="R78" s="130"/>
      <c r="S78" s="130"/>
      <c r="T78" s="130"/>
      <c r="U78" s="130"/>
      <c r="V78" s="130"/>
      <c r="W78" s="130"/>
      <c r="X78" s="130"/>
      <c r="Y78" s="130"/>
      <c r="Z78" s="130"/>
      <c r="AA78" s="130"/>
      <c r="AB78" s="130"/>
    </row>
    <row r="79">
      <c r="A79" s="132"/>
      <c r="B79" s="130"/>
      <c r="C79" s="315"/>
      <c r="D79" s="130"/>
      <c r="E79" s="130"/>
      <c r="F79" s="130"/>
      <c r="G79" s="315"/>
      <c r="H79" s="315"/>
      <c r="I79" s="315"/>
      <c r="J79" s="130"/>
      <c r="K79" s="316"/>
      <c r="L79" s="130"/>
      <c r="M79" s="130"/>
      <c r="N79" s="130"/>
      <c r="O79" s="130"/>
      <c r="P79" s="130"/>
      <c r="Q79" s="130"/>
      <c r="R79" s="130"/>
      <c r="S79" s="130"/>
      <c r="T79" s="130"/>
      <c r="U79" s="130"/>
      <c r="V79" s="130"/>
      <c r="W79" s="130"/>
      <c r="X79" s="130"/>
      <c r="Y79" s="130"/>
      <c r="Z79" s="130"/>
      <c r="AA79" s="130"/>
      <c r="AB79" s="130"/>
    </row>
    <row r="80">
      <c r="A80" s="133" t="s">
        <v>2508</v>
      </c>
      <c r="B80" s="130"/>
      <c r="C80" s="315"/>
      <c r="D80" s="106" t="s">
        <v>2509</v>
      </c>
      <c r="E80" s="106" t="s">
        <v>2510</v>
      </c>
      <c r="F80" s="106" t="s">
        <v>2511</v>
      </c>
      <c r="G80" s="315"/>
      <c r="H80" s="315"/>
      <c r="I80" s="315"/>
      <c r="J80" s="130"/>
      <c r="K80" s="316"/>
      <c r="L80" s="130"/>
      <c r="M80" s="130"/>
      <c r="N80" s="130"/>
      <c r="O80" s="130"/>
      <c r="P80" s="130"/>
      <c r="Q80" s="130"/>
      <c r="R80" s="130"/>
      <c r="S80" s="130"/>
      <c r="T80" s="130"/>
      <c r="U80" s="130"/>
      <c r="V80" s="130"/>
      <c r="W80" s="130"/>
      <c r="X80" s="130"/>
      <c r="Y80" s="130"/>
      <c r="Z80" s="130"/>
      <c r="AA80" s="130"/>
      <c r="AB80" s="130"/>
    </row>
    <row r="81">
      <c r="A81" s="344"/>
      <c r="B81" s="130"/>
      <c r="C81" s="315"/>
      <c r="D81" s="106" t="s">
        <v>2512</v>
      </c>
      <c r="E81" s="106" t="s">
        <v>2513</v>
      </c>
      <c r="F81" s="106" t="s">
        <v>2514</v>
      </c>
      <c r="G81" s="315"/>
      <c r="H81" s="315"/>
      <c r="I81" s="315"/>
      <c r="J81" s="130"/>
      <c r="K81" s="316"/>
      <c r="L81" s="130"/>
      <c r="M81" s="130"/>
      <c r="N81" s="130"/>
      <c r="O81" s="130"/>
      <c r="P81" s="130"/>
      <c r="Q81" s="130"/>
      <c r="R81" s="130"/>
      <c r="S81" s="130"/>
      <c r="T81" s="130"/>
      <c r="U81" s="130"/>
      <c r="V81" s="130"/>
      <c r="W81" s="130"/>
      <c r="X81" s="130"/>
      <c r="Y81" s="130"/>
      <c r="Z81" s="130"/>
      <c r="AA81" s="130"/>
      <c r="AB81" s="130"/>
    </row>
    <row r="82">
      <c r="A82" s="344"/>
      <c r="B82" s="130"/>
      <c r="C82" s="315"/>
      <c r="D82" s="106" t="s">
        <v>2515</v>
      </c>
      <c r="E82" s="106" t="s">
        <v>2516</v>
      </c>
      <c r="F82" s="106" t="s">
        <v>2517</v>
      </c>
      <c r="G82" s="315"/>
      <c r="H82" s="315"/>
      <c r="I82" s="315"/>
      <c r="J82" s="130"/>
      <c r="K82" s="316"/>
      <c r="L82" s="130"/>
      <c r="M82" s="130"/>
      <c r="N82" s="130"/>
      <c r="O82" s="130"/>
      <c r="P82" s="130"/>
      <c r="Q82" s="130"/>
      <c r="R82" s="130"/>
      <c r="S82" s="130"/>
      <c r="T82" s="130"/>
      <c r="U82" s="130"/>
      <c r="V82" s="130"/>
      <c r="W82" s="130"/>
      <c r="X82" s="130"/>
      <c r="Y82" s="130"/>
      <c r="Z82" s="130"/>
      <c r="AA82" s="130"/>
      <c r="AB82" s="130"/>
    </row>
    <row r="83">
      <c r="A83" s="346" t="s">
        <v>2518</v>
      </c>
      <c r="D83" s="54"/>
      <c r="E83" s="54"/>
      <c r="F83" s="54"/>
    </row>
    <row r="84">
      <c r="D84" s="48"/>
      <c r="E84" s="48" t="s">
        <v>2519</v>
      </c>
    </row>
    <row r="85">
      <c r="C85" s="54"/>
      <c r="G85" s="54"/>
      <c r="H85" s="54"/>
      <c r="I85" s="54"/>
    </row>
    <row r="86">
      <c r="C86" s="54"/>
      <c r="G86" s="54"/>
      <c r="H86" s="54"/>
      <c r="I86" s="54"/>
    </row>
    <row r="87">
      <c r="A87" s="8" t="s">
        <v>2520</v>
      </c>
      <c r="C87" s="54"/>
      <c r="G87" s="54"/>
      <c r="H87" s="54"/>
      <c r="I87" s="54"/>
    </row>
    <row r="88">
      <c r="C88" s="53"/>
      <c r="D88" s="48" t="s">
        <v>2521</v>
      </c>
      <c r="E88" s="48" t="s">
        <v>2522</v>
      </c>
      <c r="F88" s="53" t="s">
        <v>2523</v>
      </c>
      <c r="G88" s="54"/>
      <c r="H88" s="53"/>
      <c r="I88" s="54"/>
    </row>
    <row r="89">
      <c r="A89" s="53"/>
      <c r="B89" s="54"/>
      <c r="C89" s="54"/>
      <c r="D89" s="53" t="s">
        <v>2524</v>
      </c>
      <c r="E89" s="48" t="s">
        <v>2525</v>
      </c>
      <c r="F89" s="48" t="s">
        <v>2526</v>
      </c>
      <c r="G89" s="54"/>
      <c r="H89" s="53"/>
      <c r="I89" s="54"/>
    </row>
    <row r="90">
      <c r="A90" s="112" t="s">
        <v>2527</v>
      </c>
      <c r="B90" s="342"/>
      <c r="C90" s="179"/>
      <c r="D90" s="342"/>
      <c r="E90" s="315"/>
      <c r="F90" s="315"/>
      <c r="G90" s="315"/>
      <c r="H90" s="335"/>
      <c r="I90" s="315"/>
      <c r="J90" s="130"/>
      <c r="K90" s="130"/>
      <c r="L90" s="130"/>
      <c r="M90" s="130"/>
      <c r="N90" s="130"/>
      <c r="O90" s="130"/>
      <c r="P90" s="130"/>
      <c r="Q90" s="130"/>
      <c r="R90" s="130"/>
      <c r="S90" s="130"/>
      <c r="T90" s="130"/>
      <c r="U90" s="130"/>
      <c r="V90" s="130"/>
      <c r="W90" s="130"/>
      <c r="X90" s="130"/>
      <c r="Y90" s="130"/>
      <c r="Z90" s="130"/>
      <c r="AA90" s="130"/>
      <c r="AB90" s="130"/>
    </row>
    <row r="91">
      <c r="A91" s="41" t="s">
        <v>2528</v>
      </c>
      <c r="B91" s="342"/>
      <c r="C91" s="179"/>
      <c r="D91" s="342"/>
      <c r="E91" s="315"/>
      <c r="F91" s="315"/>
      <c r="G91" s="315"/>
      <c r="H91" s="335"/>
      <c r="I91" s="315"/>
      <c r="J91" s="130"/>
      <c r="K91" s="130"/>
      <c r="L91" s="130"/>
      <c r="M91" s="130"/>
      <c r="N91" s="130"/>
      <c r="O91" s="130"/>
      <c r="P91" s="130"/>
      <c r="Q91" s="130"/>
      <c r="R91" s="130"/>
      <c r="S91" s="130"/>
      <c r="T91" s="130"/>
      <c r="U91" s="130"/>
      <c r="V91" s="130"/>
      <c r="W91" s="130"/>
      <c r="X91" s="130"/>
      <c r="Y91" s="130"/>
      <c r="Z91" s="130"/>
      <c r="AA91" s="130"/>
      <c r="AB91" s="130"/>
    </row>
    <row r="92">
      <c r="A92" s="347" t="s">
        <v>2361</v>
      </c>
      <c r="B92" s="347" t="s">
        <v>2529</v>
      </c>
      <c r="C92" s="347" t="s">
        <v>2530</v>
      </c>
      <c r="D92" s="347" t="s">
        <v>842</v>
      </c>
      <c r="E92" s="315"/>
      <c r="F92" s="315"/>
      <c r="G92" s="315"/>
      <c r="H92" s="335"/>
      <c r="I92" s="315"/>
      <c r="J92" s="130"/>
      <c r="K92" s="130"/>
      <c r="L92" s="130"/>
      <c r="M92" s="130"/>
      <c r="N92" s="130"/>
      <c r="O92" s="130"/>
      <c r="P92" s="130"/>
      <c r="Q92" s="130"/>
      <c r="R92" s="130"/>
      <c r="S92" s="130"/>
      <c r="T92" s="130"/>
      <c r="U92" s="130"/>
      <c r="V92" s="130"/>
      <c r="W92" s="130"/>
      <c r="X92" s="130"/>
      <c r="Y92" s="130"/>
      <c r="Z92" s="130"/>
      <c r="AA92" s="130"/>
      <c r="AB92" s="130"/>
    </row>
    <row r="93">
      <c r="A93" s="323" t="s">
        <v>981</v>
      </c>
      <c r="B93" s="323" t="s">
        <v>2531</v>
      </c>
      <c r="C93" s="323" t="s">
        <v>2532</v>
      </c>
      <c r="D93" s="323" t="s">
        <v>2533</v>
      </c>
      <c r="E93" s="315"/>
      <c r="F93" s="315"/>
      <c r="G93" s="315"/>
      <c r="H93" s="335"/>
      <c r="I93" s="315"/>
      <c r="J93" s="130"/>
      <c r="K93" s="130"/>
      <c r="L93" s="130"/>
      <c r="M93" s="130"/>
      <c r="N93" s="130"/>
      <c r="O93" s="130"/>
      <c r="P93" s="130"/>
      <c r="Q93" s="130"/>
      <c r="R93" s="130"/>
      <c r="S93" s="130"/>
      <c r="T93" s="130"/>
      <c r="U93" s="130"/>
      <c r="V93" s="130"/>
      <c r="W93" s="130"/>
      <c r="X93" s="130"/>
      <c r="Y93" s="130"/>
      <c r="Z93" s="130"/>
      <c r="AA93" s="130"/>
      <c r="AB93" s="130"/>
    </row>
    <row r="94">
      <c r="A94" s="323" t="s">
        <v>2534</v>
      </c>
      <c r="B94" s="323" t="s">
        <v>2535</v>
      </c>
      <c r="C94" s="323" t="s">
        <v>2536</v>
      </c>
      <c r="D94" s="323" t="s">
        <v>2537</v>
      </c>
      <c r="E94" s="315"/>
      <c r="F94" s="315"/>
      <c r="G94" s="315"/>
      <c r="H94" s="335"/>
      <c r="I94" s="315"/>
      <c r="J94" s="130"/>
      <c r="K94" s="130"/>
      <c r="L94" s="130"/>
      <c r="M94" s="130"/>
      <c r="N94" s="130"/>
      <c r="O94" s="130"/>
      <c r="P94" s="130"/>
      <c r="Q94" s="130"/>
      <c r="R94" s="130"/>
      <c r="S94" s="130"/>
      <c r="T94" s="130"/>
      <c r="U94" s="130"/>
      <c r="V94" s="130"/>
      <c r="W94" s="130"/>
      <c r="X94" s="130"/>
      <c r="Y94" s="130"/>
      <c r="Z94" s="130"/>
      <c r="AA94" s="130"/>
      <c r="AB94" s="130"/>
    </row>
    <row r="95">
      <c r="A95" s="323" t="s">
        <v>1252</v>
      </c>
      <c r="B95" s="323" t="s">
        <v>2538</v>
      </c>
      <c r="C95" s="323" t="s">
        <v>2539</v>
      </c>
      <c r="D95" s="323" t="s">
        <v>2540</v>
      </c>
      <c r="E95" s="315"/>
      <c r="F95" s="315"/>
      <c r="G95" s="315"/>
      <c r="H95" s="335"/>
      <c r="I95" s="315"/>
      <c r="J95" s="130"/>
      <c r="K95" s="130"/>
      <c r="L95" s="130"/>
      <c r="M95" s="130"/>
      <c r="N95" s="130"/>
      <c r="O95" s="130"/>
      <c r="P95" s="130"/>
      <c r="Q95" s="130"/>
      <c r="R95" s="130"/>
      <c r="S95" s="130"/>
      <c r="T95" s="130"/>
      <c r="U95" s="130"/>
      <c r="V95" s="130"/>
      <c r="W95" s="130"/>
      <c r="X95" s="130"/>
      <c r="Y95" s="130"/>
      <c r="Z95" s="130"/>
      <c r="AA95" s="130"/>
      <c r="AB95" s="130"/>
    </row>
    <row r="96">
      <c r="A96" s="317"/>
      <c r="B96" s="315"/>
      <c r="C96" s="335"/>
      <c r="D96" s="315"/>
      <c r="E96" s="315"/>
      <c r="F96" s="315"/>
      <c r="G96" s="315"/>
      <c r="H96" s="335"/>
      <c r="I96" s="315"/>
      <c r="J96" s="130"/>
      <c r="K96" s="130"/>
      <c r="L96" s="130"/>
      <c r="M96" s="130"/>
      <c r="N96" s="130"/>
      <c r="O96" s="130"/>
      <c r="P96" s="130"/>
      <c r="Q96" s="130"/>
      <c r="R96" s="130"/>
      <c r="S96" s="130"/>
      <c r="T96" s="130"/>
      <c r="U96" s="130"/>
      <c r="V96" s="130"/>
      <c r="W96" s="130"/>
      <c r="X96" s="130"/>
      <c r="Y96" s="130"/>
      <c r="Z96" s="130"/>
      <c r="AA96" s="130"/>
      <c r="AB96" s="130"/>
    </row>
    <row r="97">
      <c r="A97" s="61" t="s">
        <v>2541</v>
      </c>
      <c r="B97" s="54"/>
      <c r="C97" s="53"/>
      <c r="D97" s="54"/>
      <c r="E97" s="54"/>
      <c r="F97" s="54"/>
      <c r="G97" s="54"/>
      <c r="H97" s="53"/>
      <c r="I97" s="54"/>
    </row>
    <row r="98">
      <c r="A98" s="48"/>
      <c r="B98" s="53"/>
      <c r="C98" s="54"/>
      <c r="D98" s="48" t="s">
        <v>2542</v>
      </c>
      <c r="E98" s="48" t="s">
        <v>2543</v>
      </c>
      <c r="F98" s="48" t="s">
        <v>2544</v>
      </c>
      <c r="G98" s="54"/>
      <c r="H98" s="54"/>
      <c r="I98" s="54"/>
    </row>
    <row r="99">
      <c r="A99" s="8" t="s">
        <v>2545</v>
      </c>
    </row>
    <row r="100">
      <c r="A100" s="53" t="s">
        <v>2546</v>
      </c>
      <c r="D100" s="48" t="s">
        <v>2547</v>
      </c>
      <c r="E100" s="48" t="s">
        <v>2548</v>
      </c>
      <c r="F100" s="53" t="s">
        <v>2549</v>
      </c>
    </row>
    <row r="101">
      <c r="A101" s="53" t="s">
        <v>2550</v>
      </c>
      <c r="F101" s="48" t="s">
        <v>2551</v>
      </c>
    </row>
    <row r="102">
      <c r="A102" s="61" t="s">
        <v>2552</v>
      </c>
      <c r="B102" s="8" t="s">
        <v>296</v>
      </c>
      <c r="C102" s="8" t="s">
        <v>340</v>
      </c>
      <c r="D102" s="8" t="s">
        <v>285</v>
      </c>
      <c r="E102" s="8" t="s">
        <v>2050</v>
      </c>
    </row>
    <row r="103">
      <c r="A103" s="48" t="s">
        <v>2553</v>
      </c>
    </row>
    <row r="104">
      <c r="A104" s="48" t="s">
        <v>2554</v>
      </c>
    </row>
    <row r="105">
      <c r="A105" s="48" t="s">
        <v>2555</v>
      </c>
      <c r="B105" s="54"/>
      <c r="C105" s="54"/>
      <c r="D105" s="54"/>
      <c r="E105" s="54"/>
      <c r="F105" s="54"/>
      <c r="G105" s="54"/>
      <c r="H105" s="54"/>
      <c r="I105" s="54"/>
    </row>
    <row r="106">
      <c r="A106" s="348" t="s">
        <v>2556</v>
      </c>
      <c r="B106" s="349" t="s">
        <v>2557</v>
      </c>
      <c r="C106" s="350"/>
      <c r="D106" s="54"/>
      <c r="E106" s="53" t="s">
        <v>2558</v>
      </c>
      <c r="F106" s="54"/>
      <c r="G106" s="54"/>
      <c r="H106" s="54"/>
      <c r="I106" s="54"/>
      <c r="J106" s="5"/>
    </row>
    <row r="107">
      <c r="A107" s="110" t="s">
        <v>2559</v>
      </c>
      <c r="B107" s="277" t="s">
        <v>2560</v>
      </c>
      <c r="C107" s="351"/>
      <c r="E107" s="5" t="s">
        <v>985</v>
      </c>
    </row>
    <row r="108">
      <c r="A108" s="352" t="s">
        <v>2561</v>
      </c>
      <c r="B108" s="353" t="s">
        <v>853</v>
      </c>
      <c r="C108" s="353"/>
      <c r="D108" s="354" t="s">
        <v>2562</v>
      </c>
      <c r="E108" s="355"/>
    </row>
    <row r="109">
      <c r="A109" s="354" t="s">
        <v>2563</v>
      </c>
      <c r="B109" s="353" t="s">
        <v>2564</v>
      </c>
      <c r="C109" s="353"/>
      <c r="D109" s="354" t="s">
        <v>2565</v>
      </c>
      <c r="E109" s="355"/>
    </row>
    <row r="110">
      <c r="A110" s="352" t="s">
        <v>2566</v>
      </c>
      <c r="B110" s="353" t="s">
        <v>2567</v>
      </c>
      <c r="C110" s="353"/>
      <c r="D110" s="355"/>
      <c r="E110" s="355"/>
    </row>
    <row r="111">
      <c r="A111" s="356" t="s">
        <v>2568</v>
      </c>
      <c r="B111" s="357" t="s">
        <v>857</v>
      </c>
      <c r="C111" s="355"/>
      <c r="D111" s="354" t="s">
        <v>2569</v>
      </c>
      <c r="E111" s="355"/>
    </row>
    <row r="112">
      <c r="A112" s="8" t="s">
        <v>2570</v>
      </c>
    </row>
    <row r="113">
      <c r="A113" s="53" t="s">
        <v>2571</v>
      </c>
      <c r="D113" s="53" t="s">
        <v>2572</v>
      </c>
    </row>
    <row r="114">
      <c r="A114" s="53" t="s">
        <v>50</v>
      </c>
      <c r="D114" s="48" t="s">
        <v>2573</v>
      </c>
    </row>
    <row r="115">
      <c r="A115" s="53" t="s">
        <v>2574</v>
      </c>
      <c r="D115" s="48" t="s">
        <v>2575</v>
      </c>
    </row>
    <row r="116">
      <c r="A116" s="53" t="s">
        <v>2576</v>
      </c>
      <c r="D116" s="48" t="s">
        <v>2577</v>
      </c>
    </row>
    <row r="117">
      <c r="A117" s="53" t="s">
        <v>2578</v>
      </c>
      <c r="D117" s="358" t="s">
        <v>2579</v>
      </c>
    </row>
    <row r="118">
      <c r="D118" s="48" t="s">
        <v>2580</v>
      </c>
    </row>
    <row r="119">
      <c r="A119" s="53" t="s">
        <v>2581</v>
      </c>
      <c r="D119" s="48" t="s">
        <v>2582</v>
      </c>
    </row>
    <row r="120">
      <c r="A120" s="53" t="s">
        <v>2583</v>
      </c>
      <c r="D120" s="48" t="s">
        <v>2584</v>
      </c>
    </row>
    <row r="121">
      <c r="D121" s="48" t="s">
        <v>2585</v>
      </c>
    </row>
    <row r="122">
      <c r="A122" s="8" t="s">
        <v>2586</v>
      </c>
    </row>
    <row r="123">
      <c r="D123" s="48" t="s">
        <v>2587</v>
      </c>
    </row>
    <row r="124">
      <c r="A124" s="2" t="s">
        <v>2588</v>
      </c>
    </row>
    <row r="125">
      <c r="A125" s="5" t="s">
        <v>2589</v>
      </c>
    </row>
    <row r="126">
      <c r="A126" s="5" t="s">
        <v>2590</v>
      </c>
    </row>
    <row r="127">
      <c r="A127" s="5" t="s">
        <v>2591</v>
      </c>
    </row>
    <row r="128">
      <c r="A128" s="5" t="s">
        <v>2592</v>
      </c>
    </row>
    <row r="129">
      <c r="A129" s="5" t="s">
        <v>2593</v>
      </c>
    </row>
    <row r="132">
      <c r="A132" s="8" t="s">
        <v>2594</v>
      </c>
    </row>
    <row r="133">
      <c r="D133" s="48" t="s">
        <v>2595</v>
      </c>
      <c r="E133" s="48" t="s">
        <v>2596</v>
      </c>
      <c r="F133" s="51"/>
    </row>
    <row r="134">
      <c r="A134" s="2"/>
    </row>
    <row r="135">
      <c r="A135" s="61" t="s">
        <v>2597</v>
      </c>
      <c r="B135" s="54"/>
      <c r="D135" s="48"/>
    </row>
    <row r="136">
      <c r="D136" s="48" t="s">
        <v>2598</v>
      </c>
    </row>
    <row r="138">
      <c r="A138" s="8" t="s">
        <v>2599</v>
      </c>
    </row>
    <row r="139">
      <c r="A139" s="359" t="s">
        <v>2280</v>
      </c>
      <c r="B139" s="360"/>
      <c r="C139" s="359" t="s">
        <v>2600</v>
      </c>
      <c r="D139" s="359" t="s">
        <v>2601</v>
      </c>
      <c r="E139" s="359" t="s">
        <v>2602</v>
      </c>
    </row>
    <row r="140">
      <c r="A140" s="323" t="s">
        <v>981</v>
      </c>
      <c r="B140" s="334" t="s">
        <v>2603</v>
      </c>
      <c r="C140" s="323" t="s">
        <v>2604</v>
      </c>
      <c r="D140" s="323" t="s">
        <v>2605</v>
      </c>
      <c r="E140" s="323" t="s">
        <v>2606</v>
      </c>
    </row>
    <row r="141">
      <c r="A141" s="323" t="s">
        <v>984</v>
      </c>
      <c r="B141" s="334" t="s">
        <v>2607</v>
      </c>
      <c r="C141" s="323" t="s">
        <v>2608</v>
      </c>
      <c r="D141" s="323" t="s">
        <v>2609</v>
      </c>
      <c r="E141" s="323" t="s">
        <v>2610</v>
      </c>
    </row>
    <row r="142">
      <c r="A142" s="323" t="s">
        <v>1252</v>
      </c>
      <c r="B142" s="334" t="s">
        <v>2611</v>
      </c>
      <c r="C142" s="323" t="s">
        <v>2612</v>
      </c>
      <c r="D142" s="323" t="s">
        <v>2613</v>
      </c>
      <c r="E142" s="323" t="s">
        <v>2614</v>
      </c>
    </row>
    <row r="143">
      <c r="A143" s="360"/>
      <c r="B143" s="361" t="s">
        <v>2615</v>
      </c>
      <c r="C143" s="360"/>
      <c r="D143" s="360"/>
      <c r="E143" s="360"/>
    </row>
  </sheetData>
  <hyperlinks>
    <hyperlink r:id="rId2" ref="F4"/>
    <hyperlink r:id="rId3" ref="F8"/>
    <hyperlink r:id="rId4" ref="F9"/>
    <hyperlink r:id="rId5" ref="D20"/>
    <hyperlink r:id="rId6" ref="E20"/>
    <hyperlink r:id="rId7" ref="F20"/>
    <hyperlink r:id="rId8" ref="H20"/>
    <hyperlink r:id="rId9" ref="K20"/>
    <hyperlink r:id="rId10" ref="F21"/>
    <hyperlink r:id="rId11" ref="K22"/>
    <hyperlink r:id="rId12" ref="D23"/>
    <hyperlink r:id="rId13" ref="H23"/>
    <hyperlink r:id="rId14" ref="K23"/>
    <hyperlink r:id="rId15" ref="F24"/>
    <hyperlink r:id="rId16" ref="K26"/>
    <hyperlink r:id="rId17" ref="B43"/>
    <hyperlink r:id="rId18" ref="B44"/>
    <hyperlink r:id="rId19" ref="B46"/>
    <hyperlink r:id="rId20" ref="B47"/>
    <hyperlink r:id="rId21" ref="B48"/>
    <hyperlink r:id="rId22" ref="B49"/>
    <hyperlink r:id="rId23" ref="B50"/>
    <hyperlink r:id="rId24" ref="B51"/>
    <hyperlink r:id="rId25" ref="B52"/>
    <hyperlink r:id="rId26" ref="B53"/>
    <hyperlink r:id="rId27" ref="B54"/>
    <hyperlink r:id="rId28" ref="B61"/>
    <hyperlink r:id="rId29" ref="B70"/>
    <hyperlink r:id="rId30" ref="B71"/>
    <hyperlink r:id="rId31" ref="B106"/>
    <hyperlink r:id="rId32" ref="B107"/>
    <hyperlink r:id="rId33" ref="B108"/>
    <hyperlink r:id="rId34" ref="B109"/>
    <hyperlink r:id="rId35" ref="B110"/>
    <hyperlink r:id="rId36" ref="B111"/>
    <hyperlink r:id="rId37" ref="B140"/>
    <hyperlink r:id="rId38" ref="B141"/>
    <hyperlink r:id="rId39" ref="B142"/>
    <hyperlink r:id="rId40" ref="B143"/>
  </hyperlinks>
  <drawing r:id="rId41"/>
  <legacyDrawing r:id="rId4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xSplit="1.0" ySplit="46.0" topLeftCell="B47" activePane="bottomRight" state="frozen"/>
      <selection activeCell="B1" sqref="B1" pane="topRight"/>
      <selection activeCell="A47" sqref="A47" pane="bottomLeft"/>
      <selection activeCell="B47" sqref="B47" pane="bottomRight"/>
    </sheetView>
  </sheetViews>
  <sheetFormatPr customHeight="1" defaultColWidth="12.63" defaultRowHeight="15.0" outlineLevelRow="1"/>
  <cols>
    <col customWidth="1" min="1" max="1" width="35.75"/>
    <col customWidth="1" min="2" max="4" width="28.25"/>
    <col customWidth="1" min="5" max="5" width="25.75"/>
    <col customWidth="1" min="6" max="6" width="22.88"/>
    <col customWidth="1" min="7" max="7" width="22.0"/>
    <col customWidth="1" min="8" max="8" width="27.88"/>
    <col customWidth="1" min="9" max="9" width="25.25"/>
    <col customWidth="1" min="10" max="10" width="13.25"/>
    <col customWidth="1" min="11" max="11" width="21.88"/>
    <col customWidth="1" min="12" max="12" width="22.38"/>
    <col customWidth="1" min="13" max="20" width="10.63"/>
  </cols>
  <sheetData>
    <row r="1" ht="13.5" customHeight="1">
      <c r="A1" s="90" t="s">
        <v>977</v>
      </c>
      <c r="B1" s="2"/>
      <c r="C1" s="2"/>
      <c r="D1" s="2"/>
      <c r="E1" s="160"/>
      <c r="F1" s="161"/>
      <c r="G1" s="161"/>
      <c r="H1" s="362"/>
      <c r="I1" s="362"/>
      <c r="J1" s="160"/>
      <c r="K1" s="160"/>
      <c r="L1" s="160"/>
      <c r="M1" s="160"/>
      <c r="N1" s="160"/>
      <c r="O1" s="160"/>
      <c r="P1" s="160"/>
      <c r="Q1" s="160"/>
      <c r="R1" s="160"/>
      <c r="S1" s="160"/>
      <c r="T1" s="160"/>
    </row>
    <row r="2" ht="13.5" hidden="1" customHeight="1" outlineLevel="1">
      <c r="B2" s="344"/>
      <c r="C2" s="344"/>
      <c r="D2" s="344"/>
      <c r="E2" s="363"/>
      <c r="F2" s="364"/>
      <c r="G2" s="365" t="s">
        <v>2616</v>
      </c>
      <c r="H2" s="55" t="s">
        <v>2617</v>
      </c>
      <c r="I2" s="55" t="s">
        <v>2618</v>
      </c>
      <c r="J2" s="130"/>
      <c r="K2" s="130"/>
      <c r="L2" s="130"/>
      <c r="M2" s="130"/>
      <c r="N2" s="130"/>
      <c r="O2" s="130"/>
      <c r="P2" s="130"/>
      <c r="Q2" s="130"/>
      <c r="R2" s="130"/>
      <c r="S2" s="130"/>
      <c r="T2" s="130"/>
    </row>
    <row r="3" ht="13.5" hidden="1" customHeight="1" outlineLevel="1">
      <c r="A3" s="8" t="s">
        <v>1180</v>
      </c>
      <c r="B3" s="366" t="s">
        <v>2619</v>
      </c>
      <c r="C3" s="168" t="s">
        <v>2620</v>
      </c>
      <c r="D3" s="8" t="s">
        <v>315</v>
      </c>
      <c r="E3" s="366" t="s">
        <v>291</v>
      </c>
      <c r="F3" s="367" t="s">
        <v>2621</v>
      </c>
      <c r="G3" s="367" t="s">
        <v>2622</v>
      </c>
      <c r="J3" s="368" t="s">
        <v>2623</v>
      </c>
      <c r="K3" s="368" t="s">
        <v>2624</v>
      </c>
    </row>
    <row r="4" ht="13.5" hidden="1" customHeight="1" outlineLevel="1">
      <c r="A4" s="174" t="s">
        <v>981</v>
      </c>
      <c r="B4" s="175"/>
      <c r="C4" s="175"/>
      <c r="D4" s="175" t="s">
        <v>1192</v>
      </c>
      <c r="E4" s="179"/>
      <c r="F4" s="179" t="s">
        <v>2625</v>
      </c>
      <c r="G4" s="195" t="s">
        <v>247</v>
      </c>
      <c r="H4" s="369" t="s">
        <v>2626</v>
      </c>
      <c r="I4" s="369" t="s">
        <v>2627</v>
      </c>
      <c r="J4" s="195"/>
    </row>
    <row r="5" ht="13.5" hidden="1" customHeight="1" outlineLevel="1">
      <c r="A5" s="177"/>
      <c r="B5" s="175"/>
      <c r="C5" s="175"/>
      <c r="D5" s="175" t="s">
        <v>1200</v>
      </c>
      <c r="E5" s="179"/>
      <c r="F5" s="195" t="s">
        <v>2628</v>
      </c>
      <c r="G5" s="195">
        <v>120.0</v>
      </c>
      <c r="H5" s="369">
        <v>1300.0</v>
      </c>
      <c r="I5" s="369">
        <v>1800.0</v>
      </c>
      <c r="J5" s="370"/>
    </row>
    <row r="6" ht="13.5" hidden="1" customHeight="1" outlineLevel="1">
      <c r="A6" s="196"/>
      <c r="B6" s="191"/>
      <c r="C6" s="191"/>
      <c r="D6" s="191" t="s">
        <v>1248</v>
      </c>
      <c r="E6" s="190"/>
      <c r="F6" s="197" t="s">
        <v>2629</v>
      </c>
      <c r="G6" s="197" t="s">
        <v>247</v>
      </c>
      <c r="H6" s="197" t="s">
        <v>247</v>
      </c>
      <c r="I6" s="197">
        <v>1000.0</v>
      </c>
      <c r="J6" s="370"/>
    </row>
    <row r="7" ht="13.5" hidden="1" customHeight="1" outlineLevel="1">
      <c r="J7" s="54"/>
    </row>
    <row r="8" ht="13.5" hidden="1" customHeight="1" outlineLevel="1">
      <c r="A8" s="198" t="s">
        <v>1252</v>
      </c>
      <c r="B8" s="191"/>
      <c r="C8" s="191"/>
      <c r="D8" s="191" t="s">
        <v>1192</v>
      </c>
      <c r="E8" s="190"/>
      <c r="F8" s="190" t="s">
        <v>2625</v>
      </c>
      <c r="G8" s="197" t="s">
        <v>247</v>
      </c>
      <c r="H8" s="197">
        <v>600.0</v>
      </c>
      <c r="I8" s="197">
        <v>900.0</v>
      </c>
      <c r="J8" s="54"/>
    </row>
    <row r="9" ht="13.5" hidden="1" customHeight="1" outlineLevel="1">
      <c r="A9" s="196"/>
      <c r="B9" s="191"/>
      <c r="C9" s="191"/>
      <c r="D9" s="191" t="s">
        <v>1200</v>
      </c>
      <c r="E9" s="190"/>
      <c r="F9" s="195" t="s">
        <v>2628</v>
      </c>
      <c r="G9" s="197">
        <v>400.0</v>
      </c>
      <c r="H9" s="197">
        <v>600.0</v>
      </c>
      <c r="I9" s="197">
        <v>700.0</v>
      </c>
      <c r="J9" s="54"/>
    </row>
    <row r="10" ht="13.5" hidden="1" customHeight="1" outlineLevel="1">
      <c r="A10" s="54"/>
      <c r="B10" s="175"/>
      <c r="C10" s="175"/>
      <c r="D10" s="191" t="s">
        <v>1248</v>
      </c>
      <c r="E10" s="190"/>
      <c r="F10" s="197" t="s">
        <v>2629</v>
      </c>
      <c r="G10" s="197" t="s">
        <v>247</v>
      </c>
      <c r="H10" s="197" t="s">
        <v>247</v>
      </c>
      <c r="I10" s="197">
        <v>1000.0</v>
      </c>
      <c r="J10" s="54"/>
    </row>
    <row r="11" ht="13.5" hidden="1" customHeight="1" outlineLevel="1">
      <c r="A11" s="371"/>
      <c r="B11" s="372"/>
      <c r="C11" s="372"/>
      <c r="D11" s="372"/>
      <c r="E11" s="373"/>
      <c r="F11" s="374"/>
      <c r="G11" s="375"/>
      <c r="H11" s="372"/>
      <c r="I11" s="372"/>
      <c r="J11" s="372"/>
      <c r="K11" s="266"/>
      <c r="L11" s="266"/>
      <c r="M11" s="266"/>
      <c r="N11" s="266"/>
      <c r="O11" s="266"/>
      <c r="P11" s="266"/>
      <c r="Q11" s="266"/>
      <c r="R11" s="266"/>
      <c r="S11" s="266"/>
      <c r="T11" s="266"/>
    </row>
    <row r="12" ht="13.5" hidden="1" customHeight="1" outlineLevel="1">
      <c r="A12" s="175"/>
      <c r="B12" s="54"/>
      <c r="C12" s="54"/>
      <c r="D12" s="54"/>
      <c r="E12" s="175"/>
      <c r="F12" s="376"/>
      <c r="G12" s="377"/>
      <c r="H12" s="54"/>
      <c r="I12" s="54"/>
      <c r="J12" s="54"/>
    </row>
    <row r="13" ht="13.5" hidden="1" customHeight="1" outlineLevel="1">
      <c r="A13" s="198" t="s">
        <v>983</v>
      </c>
      <c r="B13" s="191"/>
      <c r="C13" s="191"/>
      <c r="D13" s="191" t="s">
        <v>1192</v>
      </c>
      <c r="E13" s="179"/>
      <c r="F13" s="190" t="s">
        <v>2625</v>
      </c>
      <c r="G13" s="197" t="s">
        <v>247</v>
      </c>
      <c r="H13" s="195">
        <v>1000.0</v>
      </c>
      <c r="I13" s="195">
        <v>1500.0</v>
      </c>
      <c r="J13" s="54"/>
    </row>
    <row r="14" ht="13.5" hidden="1" customHeight="1" outlineLevel="1">
      <c r="A14" s="196"/>
      <c r="B14" s="191"/>
      <c r="C14" s="191"/>
      <c r="D14" s="191" t="s">
        <v>1200</v>
      </c>
      <c r="E14" s="190"/>
      <c r="F14" s="195" t="s">
        <v>2628</v>
      </c>
      <c r="G14" s="197">
        <v>400.0</v>
      </c>
      <c r="H14" s="197">
        <v>600.0</v>
      </c>
      <c r="I14" s="197">
        <v>700.0</v>
      </c>
      <c r="J14" s="54"/>
    </row>
    <row r="15" ht="13.5" hidden="1" customHeight="1" outlineLevel="1">
      <c r="A15" s="177"/>
      <c r="B15" s="5"/>
      <c r="C15" s="5"/>
      <c r="D15" s="5" t="s">
        <v>1274</v>
      </c>
      <c r="E15" s="179"/>
      <c r="F15" s="195" t="s">
        <v>2628</v>
      </c>
      <c r="G15" s="197">
        <v>120.0</v>
      </c>
      <c r="H15" s="195">
        <v>300.0</v>
      </c>
      <c r="I15" s="195">
        <v>500.0</v>
      </c>
      <c r="J15" s="54"/>
    </row>
    <row r="16" ht="13.5" hidden="1" customHeight="1" outlineLevel="1">
      <c r="A16" s="174"/>
      <c r="B16" s="175"/>
      <c r="C16" s="175"/>
      <c r="D16" s="191" t="s">
        <v>1248</v>
      </c>
      <c r="E16" s="179"/>
      <c r="F16" s="195"/>
      <c r="G16" s="197"/>
      <c r="H16" s="195"/>
      <c r="I16" s="195"/>
      <c r="J16" s="54"/>
    </row>
    <row r="17" ht="13.5" hidden="1" customHeight="1" outlineLevel="1">
      <c r="A17" s="174"/>
      <c r="B17" s="175"/>
      <c r="C17" s="175"/>
      <c r="D17" s="175"/>
      <c r="E17" s="179"/>
      <c r="F17" s="195"/>
      <c r="G17" s="197"/>
      <c r="H17" s="195"/>
      <c r="I17" s="195"/>
      <c r="J17" s="54"/>
    </row>
    <row r="18" ht="13.5" hidden="1" customHeight="1" outlineLevel="1">
      <c r="A18" s="198" t="s">
        <v>985</v>
      </c>
      <c r="B18" s="191"/>
      <c r="C18" s="191"/>
      <c r="D18" s="191" t="s">
        <v>1192</v>
      </c>
      <c r="E18" s="179"/>
      <c r="F18" s="195" t="s">
        <v>2625</v>
      </c>
      <c r="G18" s="197" t="s">
        <v>247</v>
      </c>
      <c r="H18" s="195">
        <v>1200.0</v>
      </c>
      <c r="I18" s="195">
        <v>1800.0</v>
      </c>
      <c r="J18" s="54"/>
    </row>
    <row r="19" ht="13.5" hidden="1" customHeight="1" outlineLevel="1">
      <c r="A19" s="198"/>
      <c r="B19" s="191"/>
      <c r="C19" s="191"/>
      <c r="D19" s="191" t="s">
        <v>1200</v>
      </c>
      <c r="E19" s="179"/>
      <c r="F19" s="195" t="s">
        <v>2628</v>
      </c>
      <c r="G19" s="197">
        <v>120.0</v>
      </c>
      <c r="H19" s="195">
        <v>600.0</v>
      </c>
      <c r="I19" s="195">
        <v>800.0</v>
      </c>
      <c r="J19" s="54"/>
    </row>
    <row r="20" ht="13.5" hidden="1" customHeight="1" outlineLevel="1">
      <c r="A20" s="198"/>
      <c r="B20" s="191"/>
      <c r="C20" s="191"/>
      <c r="D20" s="191" t="s">
        <v>1248</v>
      </c>
      <c r="E20" s="179"/>
      <c r="F20" s="376"/>
      <c r="G20" s="377"/>
      <c r="H20" s="54"/>
      <c r="I20" s="54"/>
      <c r="J20" s="54"/>
    </row>
    <row r="21" ht="13.5" hidden="1" customHeight="1" outlineLevel="1">
      <c r="A21" s="198"/>
      <c r="B21" s="191"/>
      <c r="C21" s="191"/>
      <c r="D21" s="191"/>
      <c r="E21" s="179"/>
      <c r="F21" s="376"/>
      <c r="G21" s="377"/>
      <c r="H21" s="54"/>
      <c r="I21" s="54"/>
      <c r="J21" s="54"/>
    </row>
    <row r="22" ht="13.5" hidden="1" customHeight="1" outlineLevel="1">
      <c r="A22" s="198"/>
      <c r="B22" s="191"/>
      <c r="C22" s="191"/>
      <c r="D22" s="191"/>
      <c r="E22" s="179"/>
      <c r="F22" s="376"/>
      <c r="G22" s="377"/>
      <c r="H22" s="54"/>
      <c r="I22" s="54"/>
      <c r="J22" s="54"/>
    </row>
    <row r="23" ht="13.5" hidden="1" customHeight="1" outlineLevel="1">
      <c r="A23" s="198" t="s">
        <v>986</v>
      </c>
      <c r="B23" s="191"/>
      <c r="C23" s="191"/>
      <c r="D23" s="191" t="s">
        <v>1192</v>
      </c>
      <c r="E23" s="179"/>
      <c r="F23" s="195" t="s">
        <v>2625</v>
      </c>
      <c r="G23" s="197" t="s">
        <v>247</v>
      </c>
      <c r="H23" s="195">
        <v>900.0</v>
      </c>
      <c r="I23" s="195">
        <v>1300.0</v>
      </c>
      <c r="J23" s="54"/>
    </row>
    <row r="24" ht="13.5" hidden="1" customHeight="1" outlineLevel="1">
      <c r="A24" s="204"/>
      <c r="B24" s="190"/>
      <c r="C24" s="190"/>
      <c r="D24" s="190" t="s">
        <v>1274</v>
      </c>
      <c r="E24" s="53"/>
      <c r="F24" s="195" t="s">
        <v>2628</v>
      </c>
      <c r="G24" s="197">
        <v>120.0</v>
      </c>
      <c r="H24" s="195">
        <v>400.0</v>
      </c>
      <c r="I24" s="195">
        <v>600.0</v>
      </c>
      <c r="J24" s="54"/>
    </row>
    <row r="25" ht="13.5" hidden="1" customHeight="1" outlineLevel="1">
      <c r="A25" s="198"/>
      <c r="B25" s="191"/>
      <c r="C25" s="191"/>
      <c r="D25" s="191" t="s">
        <v>1200</v>
      </c>
      <c r="E25" s="179"/>
      <c r="F25" s="376"/>
      <c r="G25" s="377"/>
      <c r="H25" s="54"/>
      <c r="I25" s="54"/>
      <c r="J25" s="54"/>
    </row>
    <row r="26" ht="13.5" hidden="1" customHeight="1" outlineLevel="1">
      <c r="A26" s="198"/>
      <c r="B26" s="191"/>
      <c r="C26" s="191"/>
      <c r="D26" s="191" t="s">
        <v>1248</v>
      </c>
      <c r="E26" s="179"/>
      <c r="F26" s="376"/>
      <c r="G26" s="377"/>
      <c r="H26" s="54"/>
      <c r="I26" s="54"/>
      <c r="J26" s="54"/>
    </row>
    <row r="27" ht="13.5" hidden="1" customHeight="1" outlineLevel="1">
      <c r="A27" s="198"/>
      <c r="B27" s="191"/>
      <c r="C27" s="191"/>
      <c r="D27" s="191"/>
      <c r="E27" s="179"/>
      <c r="F27" s="195"/>
      <c r="G27" s="197"/>
      <c r="H27" s="195"/>
      <c r="I27" s="195"/>
      <c r="J27" s="54"/>
    </row>
    <row r="28" ht="13.5" hidden="1" customHeight="1" outlineLevel="1">
      <c r="A28" s="198" t="s">
        <v>982</v>
      </c>
      <c r="B28" s="191"/>
      <c r="C28" s="191"/>
      <c r="D28" s="191" t="s">
        <v>1192</v>
      </c>
      <c r="E28" s="179"/>
      <c r="F28" s="195" t="s">
        <v>2625</v>
      </c>
      <c r="G28" s="197" t="s">
        <v>247</v>
      </c>
      <c r="H28" s="195">
        <v>700.0</v>
      </c>
      <c r="I28" s="195">
        <v>1000.0</v>
      </c>
      <c r="J28" s="54"/>
    </row>
    <row r="29" ht="13.5" hidden="1" customHeight="1" outlineLevel="1">
      <c r="A29" s="196"/>
      <c r="B29" s="191"/>
      <c r="C29" s="191"/>
      <c r="D29" s="191" t="s">
        <v>1200</v>
      </c>
      <c r="E29" s="179"/>
      <c r="F29" s="195" t="s">
        <v>2628</v>
      </c>
      <c r="G29" s="197">
        <v>120.0</v>
      </c>
      <c r="H29" s="195">
        <v>400.0</v>
      </c>
      <c r="I29" s="195">
        <v>600.0</v>
      </c>
      <c r="J29" s="54"/>
    </row>
    <row r="30" ht="13.5" hidden="1" customHeight="1" outlineLevel="1">
      <c r="A30" s="198"/>
      <c r="B30" s="190"/>
      <c r="C30" s="190"/>
      <c r="D30" s="190" t="s">
        <v>1274</v>
      </c>
      <c r="E30" s="179"/>
      <c r="F30" s="195"/>
      <c r="G30" s="377"/>
      <c r="H30" s="202"/>
      <c r="I30" s="202"/>
      <c r="J30" s="54"/>
    </row>
    <row r="31" ht="13.5" hidden="1" customHeight="1" outlineLevel="1">
      <c r="A31" s="198"/>
      <c r="B31" s="191"/>
      <c r="C31" s="191"/>
      <c r="D31" s="191"/>
      <c r="E31" s="179"/>
      <c r="F31" s="195"/>
      <c r="G31" s="377"/>
      <c r="H31" s="202"/>
      <c r="I31" s="202"/>
      <c r="J31" s="54"/>
    </row>
    <row r="32" ht="13.5" hidden="1" customHeight="1" outlineLevel="1">
      <c r="A32" s="198" t="s">
        <v>1303</v>
      </c>
      <c r="B32" s="191"/>
      <c r="C32" s="191"/>
      <c r="D32" s="191" t="s">
        <v>1192</v>
      </c>
      <c r="E32" s="179"/>
      <c r="F32" s="195" t="s">
        <v>2625</v>
      </c>
      <c r="G32" s="197" t="s">
        <v>247</v>
      </c>
      <c r="H32" s="195">
        <v>1500.0</v>
      </c>
      <c r="I32" s="195">
        <v>2500.0</v>
      </c>
      <c r="J32" s="54"/>
    </row>
    <row r="33" ht="13.5" hidden="1" customHeight="1" outlineLevel="1">
      <c r="A33" s="191"/>
      <c r="B33" s="191"/>
      <c r="C33" s="191"/>
      <c r="D33" s="191"/>
      <c r="E33" s="53"/>
      <c r="F33" s="376"/>
      <c r="G33" s="377"/>
      <c r="H33" s="202"/>
      <c r="I33" s="202"/>
      <c r="J33" s="54"/>
    </row>
    <row r="34" ht="13.5" hidden="1" customHeight="1" outlineLevel="1">
      <c r="A34" s="191"/>
      <c r="B34" s="191"/>
      <c r="C34" s="191"/>
      <c r="D34" s="191"/>
      <c r="E34" s="53"/>
      <c r="F34" s="376"/>
      <c r="G34" s="377"/>
      <c r="H34" s="202"/>
      <c r="I34" s="202"/>
      <c r="J34" s="54"/>
    </row>
    <row r="35" ht="13.5" customHeight="1" collapsed="1">
      <c r="A35" s="191"/>
      <c r="B35" s="191"/>
      <c r="C35" s="191"/>
      <c r="D35" s="191"/>
      <c r="E35" s="53"/>
      <c r="F35" s="376"/>
      <c r="G35" s="377"/>
      <c r="H35" s="202"/>
      <c r="I35" s="202"/>
      <c r="J35" s="54"/>
    </row>
    <row r="36" ht="13.5" customHeight="1">
      <c r="A36" s="191"/>
      <c r="B36" s="191"/>
      <c r="C36" s="191"/>
      <c r="D36" s="191"/>
      <c r="E36" s="53"/>
      <c r="F36" s="376"/>
      <c r="G36" s="377"/>
      <c r="H36" s="202"/>
      <c r="I36" s="202"/>
      <c r="J36" s="54"/>
    </row>
    <row r="37" ht="13.5" customHeight="1">
      <c r="A37" s="191"/>
      <c r="B37" s="191"/>
      <c r="C37" s="191"/>
      <c r="D37" s="191"/>
      <c r="E37" s="53"/>
      <c r="F37" s="376"/>
      <c r="G37" s="377"/>
      <c r="H37" s="202"/>
      <c r="I37" s="202"/>
      <c r="J37" s="54"/>
    </row>
    <row r="38" ht="13.5" customHeight="1">
      <c r="A38" s="61" t="s">
        <v>2630</v>
      </c>
      <c r="B38" s="378"/>
      <c r="C38" s="378"/>
      <c r="D38" s="378"/>
      <c r="E38" s="54"/>
      <c r="F38" s="202"/>
      <c r="G38" s="202"/>
      <c r="H38" s="54"/>
      <c r="I38" s="54"/>
    </row>
    <row r="39" ht="13.5" customHeight="1">
      <c r="A39" s="205" t="s">
        <v>2631</v>
      </c>
      <c r="B39" s="54"/>
      <c r="C39" s="54"/>
      <c r="D39" s="54"/>
      <c r="E39" s="54"/>
      <c r="F39" s="202"/>
      <c r="G39" s="202"/>
      <c r="H39" s="54"/>
      <c r="I39" s="54"/>
    </row>
    <row r="40" ht="13.5" customHeight="1">
      <c r="A40" s="205" t="s">
        <v>2632</v>
      </c>
      <c r="B40" s="54"/>
      <c r="C40" s="54"/>
      <c r="D40" s="54"/>
      <c r="E40" s="54"/>
      <c r="F40" s="202"/>
      <c r="G40" s="202"/>
      <c r="H40" s="54"/>
      <c r="I40" s="54"/>
    </row>
    <row r="41" ht="13.5" customHeight="1">
      <c r="A41" s="205" t="s">
        <v>2633</v>
      </c>
      <c r="B41" s="54"/>
      <c r="C41" s="54"/>
      <c r="D41" s="54"/>
      <c r="E41" s="54"/>
      <c r="F41" s="202"/>
      <c r="G41" s="202"/>
      <c r="H41" s="54"/>
      <c r="I41" s="54"/>
    </row>
    <row r="42" ht="13.5" customHeight="1">
      <c r="A42" s="205" t="s">
        <v>2634</v>
      </c>
      <c r="B42" s="54"/>
      <c r="C42" s="54"/>
      <c r="D42" s="54"/>
      <c r="E42" s="54"/>
      <c r="F42" s="202"/>
      <c r="G42" s="202"/>
      <c r="H42" s="54"/>
      <c r="I42" s="54"/>
      <c r="J42" s="5"/>
    </row>
    <row r="43" ht="13.5" customHeight="1">
      <c r="A43" s="8" t="s">
        <v>1152</v>
      </c>
      <c r="F43" s="74"/>
      <c r="G43" s="365"/>
      <c r="H43" s="55"/>
      <c r="I43" s="55"/>
    </row>
    <row r="44" ht="13.5" customHeight="1">
      <c r="A44" s="5" t="s">
        <v>2635</v>
      </c>
      <c r="B44" s="222"/>
      <c r="C44" s="222"/>
      <c r="D44" s="222"/>
      <c r="G44" s="379"/>
      <c r="H44" s="379"/>
      <c r="J44" s="379"/>
      <c r="K44" s="379"/>
      <c r="L44" s="222"/>
      <c r="M44" s="165"/>
      <c r="N44" s="165"/>
      <c r="O44" s="165"/>
      <c r="P44" s="165"/>
      <c r="Q44" s="165"/>
      <c r="R44" s="165"/>
      <c r="S44" s="165"/>
      <c r="T44" s="165"/>
    </row>
    <row r="45" ht="13.5" customHeight="1">
      <c r="A45" s="167" t="s">
        <v>2280</v>
      </c>
      <c r="B45" s="167" t="s">
        <v>315</v>
      </c>
      <c r="C45" s="168" t="s">
        <v>2636</v>
      </c>
      <c r="D45" s="168" t="s">
        <v>2620</v>
      </c>
      <c r="E45" s="380" t="s">
        <v>2619</v>
      </c>
      <c r="F45" s="168" t="s">
        <v>340</v>
      </c>
      <c r="G45" s="168" t="s">
        <v>2637</v>
      </c>
      <c r="H45" s="168" t="s">
        <v>2638</v>
      </c>
      <c r="I45" s="168" t="s">
        <v>2639</v>
      </c>
      <c r="J45" s="168" t="s">
        <v>2640</v>
      </c>
      <c r="K45" s="168" t="s">
        <v>2641</v>
      </c>
      <c r="L45" s="168" t="s">
        <v>2642</v>
      </c>
      <c r="N45" s="65"/>
      <c r="O45" s="65"/>
      <c r="P45" s="65"/>
      <c r="Q45" s="65"/>
      <c r="R45" s="65"/>
      <c r="S45" s="65"/>
      <c r="T45" s="65"/>
    </row>
    <row r="46" ht="13.5" customHeight="1">
      <c r="A46" s="169" t="s">
        <v>981</v>
      </c>
      <c r="B46" s="169" t="s">
        <v>2643</v>
      </c>
      <c r="C46" s="169" t="s">
        <v>2644</v>
      </c>
      <c r="D46" s="62" t="s">
        <v>2645</v>
      </c>
      <c r="E46" s="62" t="s">
        <v>2646</v>
      </c>
      <c r="G46" s="169" t="s">
        <v>2647</v>
      </c>
      <c r="H46" s="169" t="s">
        <v>2648</v>
      </c>
      <c r="I46" s="169" t="s">
        <v>2649</v>
      </c>
      <c r="J46" s="169" t="s">
        <v>2650</v>
      </c>
      <c r="K46" s="169" t="s">
        <v>2651</v>
      </c>
      <c r="L46" s="58" t="s">
        <v>2652</v>
      </c>
      <c r="N46" s="65"/>
      <c r="O46" s="65"/>
      <c r="P46" s="65"/>
      <c r="Q46" s="65"/>
      <c r="R46" s="65"/>
      <c r="S46" s="65"/>
      <c r="T46" s="65"/>
    </row>
    <row r="47">
      <c r="A47" s="169" t="s">
        <v>981</v>
      </c>
      <c r="B47" s="169" t="s">
        <v>2653</v>
      </c>
      <c r="C47" s="169" t="s">
        <v>2644</v>
      </c>
      <c r="D47" s="62" t="s">
        <v>2654</v>
      </c>
      <c r="E47" s="62" t="s">
        <v>2646</v>
      </c>
      <c r="G47" s="169" t="s">
        <v>2655</v>
      </c>
      <c r="H47" s="169" t="s">
        <v>2656</v>
      </c>
      <c r="I47" s="169" t="s">
        <v>2657</v>
      </c>
      <c r="J47" s="169" t="s">
        <v>2658</v>
      </c>
      <c r="K47" s="169" t="s">
        <v>2659</v>
      </c>
      <c r="L47" s="58" t="s">
        <v>2660</v>
      </c>
      <c r="N47" s="65"/>
      <c r="O47" s="65"/>
      <c r="P47" s="65"/>
      <c r="Q47" s="65"/>
      <c r="R47" s="65"/>
      <c r="S47" s="65"/>
      <c r="T47" s="65"/>
    </row>
    <row r="48">
      <c r="A48" s="169" t="s">
        <v>981</v>
      </c>
      <c r="B48" s="169" t="s">
        <v>2661</v>
      </c>
      <c r="C48" s="169" t="s">
        <v>2644</v>
      </c>
      <c r="D48" s="62" t="s">
        <v>2662</v>
      </c>
      <c r="E48" s="62" t="s">
        <v>2646</v>
      </c>
      <c r="G48" s="169" t="s">
        <v>2663</v>
      </c>
      <c r="H48" s="169" t="s">
        <v>2664</v>
      </c>
      <c r="I48" s="169" t="s">
        <v>2665</v>
      </c>
      <c r="J48" s="58" t="s">
        <v>2666</v>
      </c>
      <c r="K48" s="58" t="s">
        <v>2666</v>
      </c>
      <c r="L48" s="169" t="s">
        <v>2667</v>
      </c>
      <c r="N48" s="65"/>
      <c r="O48" s="65"/>
      <c r="P48" s="65"/>
      <c r="Q48" s="65"/>
      <c r="R48" s="65"/>
      <c r="S48" s="65"/>
      <c r="T48" s="65"/>
    </row>
    <row r="49">
      <c r="A49" s="169" t="s">
        <v>981</v>
      </c>
      <c r="B49" s="169" t="s">
        <v>2668</v>
      </c>
      <c r="C49" s="169" t="s">
        <v>2617</v>
      </c>
      <c r="D49" s="62" t="s">
        <v>2669</v>
      </c>
      <c r="E49" s="62" t="s">
        <v>2670</v>
      </c>
      <c r="G49" s="169" t="s">
        <v>2671</v>
      </c>
      <c r="H49" s="58" t="s">
        <v>2672</v>
      </c>
      <c r="I49" s="169" t="s">
        <v>2673</v>
      </c>
      <c r="J49" s="58" t="s">
        <v>2666</v>
      </c>
      <c r="K49" s="58" t="s">
        <v>2666</v>
      </c>
      <c r="L49" s="58" t="s">
        <v>2674</v>
      </c>
      <c r="N49" s="65"/>
      <c r="O49" s="65"/>
      <c r="P49" s="65"/>
      <c r="Q49" s="65"/>
      <c r="R49" s="65"/>
      <c r="S49" s="65"/>
      <c r="T49" s="65"/>
    </row>
    <row r="50">
      <c r="A50" s="169" t="s">
        <v>981</v>
      </c>
      <c r="B50" s="169" t="s">
        <v>1200</v>
      </c>
      <c r="C50" s="169" t="s">
        <v>2675</v>
      </c>
      <c r="D50" s="62" t="s">
        <v>2676</v>
      </c>
      <c r="E50" s="62" t="s">
        <v>2677</v>
      </c>
      <c r="G50" s="169" t="s">
        <v>2678</v>
      </c>
      <c r="H50" s="58" t="s">
        <v>2672</v>
      </c>
      <c r="I50" s="169" t="s">
        <v>2679</v>
      </c>
      <c r="J50" s="58" t="s">
        <v>2666</v>
      </c>
      <c r="K50" s="58" t="s">
        <v>2666</v>
      </c>
      <c r="L50" s="58" t="s">
        <v>2680</v>
      </c>
      <c r="N50" s="65"/>
      <c r="O50" s="65"/>
      <c r="P50" s="65"/>
      <c r="Q50" s="65"/>
      <c r="R50" s="65"/>
      <c r="S50" s="65"/>
      <c r="T50" s="65"/>
    </row>
    <row r="51">
      <c r="A51" s="169" t="s">
        <v>983</v>
      </c>
      <c r="B51" s="169" t="s">
        <v>2643</v>
      </c>
      <c r="C51" s="169" t="s">
        <v>2644</v>
      </c>
      <c r="D51" s="62" t="s">
        <v>2681</v>
      </c>
      <c r="E51" s="62" t="s">
        <v>2682</v>
      </c>
      <c r="G51" s="169" t="s">
        <v>2683</v>
      </c>
      <c r="H51" s="169" t="s">
        <v>2684</v>
      </c>
      <c r="I51" s="169" t="s">
        <v>2685</v>
      </c>
      <c r="J51" s="169" t="s">
        <v>2686</v>
      </c>
      <c r="K51" s="169" t="s">
        <v>2687</v>
      </c>
      <c r="L51" s="169" t="s">
        <v>2652</v>
      </c>
      <c r="N51" s="65"/>
      <c r="O51" s="65"/>
      <c r="P51" s="65"/>
      <c r="Q51" s="65"/>
      <c r="R51" s="65"/>
      <c r="S51" s="65"/>
      <c r="T51" s="65"/>
    </row>
    <row r="52">
      <c r="A52" s="169" t="s">
        <v>983</v>
      </c>
      <c r="B52" s="169" t="s">
        <v>2688</v>
      </c>
      <c r="C52" s="169" t="s">
        <v>2644</v>
      </c>
      <c r="D52" s="169"/>
      <c r="E52" s="169"/>
      <c r="G52" s="169" t="s">
        <v>2689</v>
      </c>
      <c r="H52" s="169" t="s">
        <v>2690</v>
      </c>
      <c r="I52" s="169" t="s">
        <v>2691</v>
      </c>
      <c r="J52" s="169" t="s">
        <v>2692</v>
      </c>
      <c r="K52" s="169" t="s">
        <v>2693</v>
      </c>
      <c r="L52" s="169" t="s">
        <v>2660</v>
      </c>
      <c r="N52" s="65"/>
      <c r="O52" s="65"/>
      <c r="P52" s="65"/>
      <c r="Q52" s="65"/>
      <c r="R52" s="65"/>
      <c r="S52" s="65"/>
      <c r="T52" s="65"/>
    </row>
    <row r="53">
      <c r="A53" s="169" t="s">
        <v>983</v>
      </c>
      <c r="B53" s="169" t="s">
        <v>2694</v>
      </c>
      <c r="C53" s="169" t="s">
        <v>2644</v>
      </c>
      <c r="D53" s="169"/>
      <c r="E53" s="169"/>
      <c r="G53" s="169" t="s">
        <v>2695</v>
      </c>
      <c r="H53" s="169" t="s">
        <v>2696</v>
      </c>
      <c r="I53" s="169" t="s">
        <v>2697</v>
      </c>
      <c r="J53" s="58" t="s">
        <v>2666</v>
      </c>
      <c r="K53" s="58" t="s">
        <v>2666</v>
      </c>
      <c r="L53" s="169" t="s">
        <v>2667</v>
      </c>
    </row>
    <row r="54">
      <c r="A54" s="169" t="s">
        <v>983</v>
      </c>
      <c r="B54" s="169" t="s">
        <v>1200</v>
      </c>
      <c r="C54" s="169" t="s">
        <v>2617</v>
      </c>
      <c r="D54" s="169"/>
      <c r="E54" s="169"/>
      <c r="G54" s="169" t="s">
        <v>2698</v>
      </c>
      <c r="H54" s="58" t="s">
        <v>2699</v>
      </c>
      <c r="I54" s="169" t="s">
        <v>2700</v>
      </c>
      <c r="J54" s="58" t="s">
        <v>2666</v>
      </c>
      <c r="K54" s="58" t="s">
        <v>2666</v>
      </c>
      <c r="L54" s="169" t="s">
        <v>2667</v>
      </c>
    </row>
    <row r="55">
      <c r="A55" s="169" t="s">
        <v>983</v>
      </c>
      <c r="B55" s="169" t="s">
        <v>1200</v>
      </c>
      <c r="C55" s="169" t="s">
        <v>2675</v>
      </c>
      <c r="D55" s="169"/>
      <c r="E55" s="169"/>
      <c r="G55" s="169" t="s">
        <v>2701</v>
      </c>
      <c r="H55" s="58" t="s">
        <v>2699</v>
      </c>
      <c r="I55" s="169" t="s">
        <v>2702</v>
      </c>
      <c r="J55" s="58" t="s">
        <v>2666</v>
      </c>
      <c r="K55" s="58" t="s">
        <v>2666</v>
      </c>
      <c r="L55" s="169" t="s">
        <v>2703</v>
      </c>
    </row>
    <row r="56">
      <c r="A56" s="169" t="s">
        <v>2704</v>
      </c>
      <c r="B56" s="169" t="s">
        <v>2643</v>
      </c>
      <c r="C56" s="169" t="s">
        <v>2644</v>
      </c>
      <c r="D56" s="62" t="s">
        <v>2705</v>
      </c>
      <c r="E56" s="62" t="s">
        <v>2646</v>
      </c>
      <c r="G56" s="169" t="s">
        <v>2706</v>
      </c>
      <c r="H56" s="169" t="s">
        <v>2707</v>
      </c>
      <c r="I56" s="169" t="s">
        <v>2708</v>
      </c>
      <c r="J56" s="169" t="s">
        <v>2709</v>
      </c>
      <c r="K56" s="169" t="s">
        <v>2710</v>
      </c>
      <c r="L56" s="169" t="s">
        <v>2652</v>
      </c>
    </row>
    <row r="57">
      <c r="A57" s="169" t="s">
        <v>986</v>
      </c>
      <c r="B57" s="169" t="s">
        <v>2688</v>
      </c>
      <c r="C57" s="169" t="s">
        <v>2644</v>
      </c>
      <c r="D57" s="62" t="s">
        <v>2711</v>
      </c>
      <c r="E57" s="62" t="s">
        <v>2646</v>
      </c>
      <c r="G57" s="169" t="s">
        <v>2712</v>
      </c>
      <c r="H57" s="169" t="s">
        <v>2713</v>
      </c>
      <c r="I57" s="169" t="s">
        <v>2714</v>
      </c>
      <c r="J57" s="169" t="s">
        <v>2715</v>
      </c>
      <c r="K57" s="169" t="s">
        <v>2716</v>
      </c>
      <c r="L57" s="169" t="s">
        <v>2660</v>
      </c>
    </row>
    <row r="58">
      <c r="A58" s="169" t="s">
        <v>986</v>
      </c>
      <c r="B58" s="169" t="s">
        <v>2694</v>
      </c>
      <c r="C58" s="169" t="s">
        <v>2644</v>
      </c>
      <c r="D58" s="62" t="s">
        <v>2717</v>
      </c>
      <c r="E58" s="62" t="s">
        <v>2646</v>
      </c>
      <c r="G58" s="169" t="s">
        <v>2695</v>
      </c>
      <c r="H58" s="169" t="s">
        <v>2696</v>
      </c>
      <c r="I58" s="169" t="s">
        <v>2697</v>
      </c>
      <c r="J58" s="58" t="s">
        <v>2666</v>
      </c>
      <c r="K58" s="58" t="s">
        <v>2666</v>
      </c>
      <c r="L58" s="169" t="s">
        <v>2667</v>
      </c>
    </row>
    <row r="59">
      <c r="A59" s="169" t="s">
        <v>2718</v>
      </c>
      <c r="B59" s="169" t="s">
        <v>1200</v>
      </c>
      <c r="C59" s="169" t="s">
        <v>2617</v>
      </c>
      <c r="D59" s="62" t="s">
        <v>2719</v>
      </c>
      <c r="E59" s="62" t="s">
        <v>2670</v>
      </c>
      <c r="G59" s="169" t="s">
        <v>2720</v>
      </c>
      <c r="H59" s="58" t="s">
        <v>2699</v>
      </c>
      <c r="I59" s="169" t="s">
        <v>2721</v>
      </c>
      <c r="J59" s="58" t="s">
        <v>2666</v>
      </c>
      <c r="K59" s="58" t="s">
        <v>2666</v>
      </c>
      <c r="L59" s="169" t="s">
        <v>2667</v>
      </c>
    </row>
    <row r="60">
      <c r="A60" s="169" t="s">
        <v>2722</v>
      </c>
      <c r="B60" s="58" t="s">
        <v>2723</v>
      </c>
      <c r="C60" s="169" t="s">
        <v>2675</v>
      </c>
      <c r="D60" s="62" t="s">
        <v>2724</v>
      </c>
      <c r="E60" s="62" t="s">
        <v>2646</v>
      </c>
      <c r="G60" s="169" t="s">
        <v>2725</v>
      </c>
      <c r="H60" s="58" t="s">
        <v>2699</v>
      </c>
      <c r="I60" s="169" t="s">
        <v>2726</v>
      </c>
      <c r="J60" s="58" t="s">
        <v>2666</v>
      </c>
      <c r="K60" s="58" t="s">
        <v>2666</v>
      </c>
      <c r="L60" s="169" t="s">
        <v>2703</v>
      </c>
    </row>
    <row r="61" ht="13.5" customHeight="1">
      <c r="A61" s="58" t="s">
        <v>2727</v>
      </c>
      <c r="B61" s="169" t="s">
        <v>2643</v>
      </c>
      <c r="C61" s="169" t="s">
        <v>2644</v>
      </c>
      <c r="D61" s="62" t="s">
        <v>2728</v>
      </c>
      <c r="E61" s="62" t="s">
        <v>2646</v>
      </c>
      <c r="G61" s="169" t="s">
        <v>2729</v>
      </c>
      <c r="H61" s="169" t="s">
        <v>2730</v>
      </c>
      <c r="I61" s="169" t="s">
        <v>2731</v>
      </c>
      <c r="J61" s="169" t="s">
        <v>2732</v>
      </c>
      <c r="K61" s="169" t="s">
        <v>2733</v>
      </c>
      <c r="L61" s="169" t="s">
        <v>2652</v>
      </c>
    </row>
    <row r="62" ht="13.5" customHeight="1">
      <c r="A62" s="169" t="s">
        <v>2734</v>
      </c>
      <c r="B62" s="169" t="s">
        <v>2688</v>
      </c>
      <c r="C62" s="169" t="s">
        <v>2644</v>
      </c>
      <c r="D62" s="62" t="s">
        <v>2735</v>
      </c>
      <c r="E62" s="62" t="s">
        <v>2670</v>
      </c>
      <c r="G62" s="169" t="s">
        <v>2655</v>
      </c>
      <c r="H62" s="169" t="s">
        <v>2656</v>
      </c>
      <c r="I62" s="169" t="s">
        <v>2657</v>
      </c>
      <c r="J62" s="169" t="s">
        <v>2658</v>
      </c>
      <c r="K62" s="169" t="s">
        <v>2659</v>
      </c>
      <c r="L62" s="169" t="s">
        <v>2660</v>
      </c>
    </row>
    <row r="63" ht="13.5" customHeight="1">
      <c r="A63" s="169" t="s">
        <v>2736</v>
      </c>
      <c r="B63" s="169" t="s">
        <v>2694</v>
      </c>
      <c r="C63" s="169" t="s">
        <v>2644</v>
      </c>
      <c r="D63" s="62" t="s">
        <v>2737</v>
      </c>
      <c r="E63" s="62" t="s">
        <v>2670</v>
      </c>
      <c r="G63" s="169" t="s">
        <v>2738</v>
      </c>
      <c r="H63" s="169" t="s">
        <v>2701</v>
      </c>
      <c r="I63" s="169" t="s">
        <v>2739</v>
      </c>
      <c r="J63" s="58" t="s">
        <v>2666</v>
      </c>
      <c r="K63" s="58" t="s">
        <v>2666</v>
      </c>
      <c r="L63" s="169" t="s">
        <v>2667</v>
      </c>
    </row>
    <row r="64" ht="13.5" customHeight="1">
      <c r="A64" s="169" t="s">
        <v>2740</v>
      </c>
      <c r="B64" s="169" t="s">
        <v>1200</v>
      </c>
      <c r="C64" s="169" t="s">
        <v>2617</v>
      </c>
      <c r="D64" s="62" t="s">
        <v>2741</v>
      </c>
      <c r="E64" s="62" t="s">
        <v>2646</v>
      </c>
      <c r="G64" s="169" t="s">
        <v>2742</v>
      </c>
      <c r="H64" s="58" t="s">
        <v>2699</v>
      </c>
      <c r="I64" s="169" t="s">
        <v>2743</v>
      </c>
      <c r="J64" s="58" t="s">
        <v>2666</v>
      </c>
      <c r="K64" s="58" t="s">
        <v>2666</v>
      </c>
      <c r="L64" s="169" t="s">
        <v>2667</v>
      </c>
    </row>
    <row r="65" ht="13.5" customHeight="1">
      <c r="A65" s="169" t="s">
        <v>2744</v>
      </c>
      <c r="B65" s="169" t="s">
        <v>1200</v>
      </c>
      <c r="C65" s="169" t="s">
        <v>2675</v>
      </c>
      <c r="D65" s="62" t="s">
        <v>2745</v>
      </c>
      <c r="E65" s="62" t="s">
        <v>2682</v>
      </c>
      <c r="G65" s="169" t="s">
        <v>2701</v>
      </c>
      <c r="H65" s="58" t="s">
        <v>2699</v>
      </c>
      <c r="I65" s="169" t="s">
        <v>2702</v>
      </c>
      <c r="J65" s="58" t="s">
        <v>2666</v>
      </c>
      <c r="K65" s="58" t="s">
        <v>2666</v>
      </c>
      <c r="L65" s="169" t="s">
        <v>2703</v>
      </c>
    </row>
    <row r="66" ht="13.5" customHeight="1">
      <c r="A66" s="169" t="s">
        <v>982</v>
      </c>
      <c r="B66" s="169" t="s">
        <v>2643</v>
      </c>
      <c r="C66" s="169" t="s">
        <v>2644</v>
      </c>
      <c r="D66" s="62" t="s">
        <v>2746</v>
      </c>
      <c r="E66" s="62" t="s">
        <v>2670</v>
      </c>
      <c r="G66" s="169" t="s">
        <v>2689</v>
      </c>
      <c r="H66" s="169" t="s">
        <v>2747</v>
      </c>
      <c r="I66" s="169" t="s">
        <v>2748</v>
      </c>
      <c r="J66" s="169" t="s">
        <v>2749</v>
      </c>
      <c r="K66" s="169" t="s">
        <v>2750</v>
      </c>
      <c r="L66" s="169" t="s">
        <v>2652</v>
      </c>
    </row>
    <row r="67" ht="13.5" customHeight="1">
      <c r="A67" s="169" t="s">
        <v>982</v>
      </c>
      <c r="B67" s="169" t="s">
        <v>2688</v>
      </c>
      <c r="C67" s="169" t="s">
        <v>2644</v>
      </c>
      <c r="D67" s="62" t="s">
        <v>2751</v>
      </c>
      <c r="E67" s="62" t="s">
        <v>2646</v>
      </c>
      <c r="G67" s="169" t="s">
        <v>2752</v>
      </c>
      <c r="H67" s="169" t="s">
        <v>2753</v>
      </c>
      <c r="I67" s="169" t="s">
        <v>2754</v>
      </c>
      <c r="J67" s="169" t="s">
        <v>2755</v>
      </c>
      <c r="K67" s="169" t="s">
        <v>2756</v>
      </c>
      <c r="L67" s="169" t="s">
        <v>2660</v>
      </c>
    </row>
    <row r="68" ht="13.5" customHeight="1">
      <c r="A68" s="169" t="s">
        <v>982</v>
      </c>
      <c r="B68" s="169" t="s">
        <v>2694</v>
      </c>
      <c r="C68" s="169" t="s">
        <v>2644</v>
      </c>
      <c r="D68" s="169"/>
      <c r="E68" s="169"/>
      <c r="G68" s="169" t="s">
        <v>2757</v>
      </c>
      <c r="H68" s="169" t="s">
        <v>2758</v>
      </c>
      <c r="I68" s="169" t="s">
        <v>2759</v>
      </c>
      <c r="J68" s="58" t="s">
        <v>2666</v>
      </c>
      <c r="K68" s="58" t="s">
        <v>2666</v>
      </c>
      <c r="L68" s="169" t="s">
        <v>2667</v>
      </c>
    </row>
    <row r="69" ht="13.5" customHeight="1">
      <c r="A69" s="169" t="s">
        <v>982</v>
      </c>
      <c r="B69" s="169" t="s">
        <v>1200</v>
      </c>
      <c r="C69" s="169" t="s">
        <v>2617</v>
      </c>
      <c r="D69" s="169"/>
      <c r="E69" s="169"/>
      <c r="G69" s="169" t="s">
        <v>2760</v>
      </c>
      <c r="H69" s="58" t="s">
        <v>2699</v>
      </c>
      <c r="I69" s="169" t="s">
        <v>2761</v>
      </c>
      <c r="J69" s="58" t="s">
        <v>2666</v>
      </c>
      <c r="K69" s="58" t="s">
        <v>2666</v>
      </c>
      <c r="L69" s="169" t="s">
        <v>2667</v>
      </c>
    </row>
    <row r="70" ht="13.5" customHeight="1">
      <c r="A70" s="169" t="s">
        <v>982</v>
      </c>
      <c r="B70" s="169" t="s">
        <v>1200</v>
      </c>
      <c r="C70" s="169" t="s">
        <v>2675</v>
      </c>
      <c r="D70" s="169"/>
      <c r="E70" s="169"/>
      <c r="G70" s="169" t="s">
        <v>2701</v>
      </c>
      <c r="H70" s="58" t="s">
        <v>2699</v>
      </c>
      <c r="I70" s="169" t="s">
        <v>2702</v>
      </c>
      <c r="J70" s="58" t="s">
        <v>2666</v>
      </c>
      <c r="K70" s="58" t="s">
        <v>2666</v>
      </c>
      <c r="L70" s="169" t="s">
        <v>2703</v>
      </c>
    </row>
    <row r="71" ht="13.5" customHeight="1">
      <c r="A71" s="169" t="s">
        <v>984</v>
      </c>
      <c r="B71" s="169" t="s">
        <v>2643</v>
      </c>
      <c r="C71" s="169" t="s">
        <v>2644</v>
      </c>
      <c r="D71" s="62" t="s">
        <v>2762</v>
      </c>
      <c r="E71" s="62" t="s">
        <v>2677</v>
      </c>
      <c r="G71" s="169" t="s">
        <v>2763</v>
      </c>
      <c r="H71" s="169" t="s">
        <v>2764</v>
      </c>
      <c r="I71" s="169" t="s">
        <v>2765</v>
      </c>
      <c r="J71" s="169" t="s">
        <v>2766</v>
      </c>
      <c r="K71" s="169" t="s">
        <v>2767</v>
      </c>
      <c r="L71" s="169" t="s">
        <v>2652</v>
      </c>
    </row>
    <row r="72" ht="13.5" customHeight="1">
      <c r="A72" s="169" t="s">
        <v>984</v>
      </c>
      <c r="B72" s="169" t="s">
        <v>2688</v>
      </c>
      <c r="C72" s="169" t="s">
        <v>2644</v>
      </c>
      <c r="D72" s="62" t="s">
        <v>2768</v>
      </c>
      <c r="E72" s="62" t="s">
        <v>2646</v>
      </c>
      <c r="G72" s="169" t="s">
        <v>2769</v>
      </c>
      <c r="H72" s="169" t="s">
        <v>2770</v>
      </c>
      <c r="I72" s="169" t="s">
        <v>2771</v>
      </c>
      <c r="J72" s="169" t="s">
        <v>2772</v>
      </c>
      <c r="K72" s="169" t="s">
        <v>2773</v>
      </c>
      <c r="L72" s="169" t="s">
        <v>2660</v>
      </c>
    </row>
    <row r="73" ht="13.5" customHeight="1">
      <c r="A73" s="169" t="s">
        <v>984</v>
      </c>
      <c r="B73" s="169" t="s">
        <v>2694</v>
      </c>
      <c r="C73" s="169" t="s">
        <v>2644</v>
      </c>
      <c r="D73" s="62" t="s">
        <v>2774</v>
      </c>
      <c r="E73" s="62" t="s">
        <v>2775</v>
      </c>
      <c r="G73" s="169" t="s">
        <v>2697</v>
      </c>
      <c r="H73" s="169" t="s">
        <v>2776</v>
      </c>
      <c r="I73" s="169" t="s">
        <v>2777</v>
      </c>
      <c r="J73" s="58" t="s">
        <v>2666</v>
      </c>
      <c r="K73" s="58" t="s">
        <v>2666</v>
      </c>
      <c r="L73" s="169" t="s">
        <v>2667</v>
      </c>
    </row>
    <row r="74" ht="13.5" customHeight="1">
      <c r="A74" s="169" t="s">
        <v>985</v>
      </c>
      <c r="B74" s="169" t="s">
        <v>2643</v>
      </c>
      <c r="C74" s="169" t="s">
        <v>2644</v>
      </c>
      <c r="G74" s="169" t="s">
        <v>2778</v>
      </c>
      <c r="H74" s="169" t="s">
        <v>2779</v>
      </c>
      <c r="I74" s="169" t="s">
        <v>2780</v>
      </c>
      <c r="J74" s="169" t="s">
        <v>2781</v>
      </c>
      <c r="K74" s="169" t="s">
        <v>2782</v>
      </c>
      <c r="L74" s="169" t="s">
        <v>2652</v>
      </c>
    </row>
    <row r="75" ht="13.5" customHeight="1">
      <c r="A75" s="169" t="s">
        <v>985</v>
      </c>
      <c r="B75" s="169" t="s">
        <v>2688</v>
      </c>
      <c r="C75" s="169" t="s">
        <v>2644</v>
      </c>
      <c r="G75" s="169" t="s">
        <v>2783</v>
      </c>
      <c r="H75" s="169" t="s">
        <v>2784</v>
      </c>
      <c r="I75" s="169" t="s">
        <v>2685</v>
      </c>
      <c r="J75" s="169" t="s">
        <v>2785</v>
      </c>
      <c r="K75" s="169" t="s">
        <v>2786</v>
      </c>
      <c r="L75" s="169" t="s">
        <v>2660</v>
      </c>
    </row>
    <row r="76" ht="13.5" customHeight="1">
      <c r="A76" s="169" t="s">
        <v>985</v>
      </c>
      <c r="B76" s="169" t="s">
        <v>2694</v>
      </c>
      <c r="C76" s="169" t="s">
        <v>2644</v>
      </c>
      <c r="G76" s="169" t="s">
        <v>2697</v>
      </c>
      <c r="H76" s="169" t="s">
        <v>2776</v>
      </c>
      <c r="I76" s="169" t="s">
        <v>2777</v>
      </c>
      <c r="J76" s="58" t="s">
        <v>2666</v>
      </c>
      <c r="K76" s="58" t="s">
        <v>2666</v>
      </c>
      <c r="L76" s="169" t="s">
        <v>2667</v>
      </c>
    </row>
    <row r="77" ht="13.5" customHeight="1">
      <c r="A77" s="169" t="s">
        <v>2787</v>
      </c>
      <c r="B77" s="169" t="s">
        <v>1200</v>
      </c>
      <c r="C77" s="169" t="s">
        <v>2617</v>
      </c>
      <c r="G77" s="169" t="s">
        <v>2788</v>
      </c>
      <c r="H77" s="58" t="s">
        <v>2699</v>
      </c>
      <c r="I77" s="169" t="s">
        <v>2729</v>
      </c>
      <c r="J77" s="58" t="s">
        <v>2666</v>
      </c>
      <c r="K77" s="58" t="s">
        <v>2666</v>
      </c>
      <c r="L77" s="169" t="s">
        <v>2667</v>
      </c>
    </row>
    <row r="78" ht="13.5" customHeight="1">
      <c r="A78" s="169" t="s">
        <v>2789</v>
      </c>
      <c r="B78" s="169" t="s">
        <v>1200</v>
      </c>
      <c r="C78" s="169" t="s">
        <v>2675</v>
      </c>
      <c r="D78" s="169"/>
      <c r="E78" s="169"/>
      <c r="G78" s="169" t="s">
        <v>2726</v>
      </c>
      <c r="H78" s="58" t="s">
        <v>2699</v>
      </c>
      <c r="I78" s="169" t="s">
        <v>2790</v>
      </c>
      <c r="J78" s="58" t="s">
        <v>2666</v>
      </c>
      <c r="K78" s="58" t="s">
        <v>2666</v>
      </c>
      <c r="L78" s="169" t="s">
        <v>2703</v>
      </c>
    </row>
    <row r="79" ht="13.5" customHeight="1"/>
    <row r="80" ht="13.5" customHeight="1">
      <c r="A80" s="8" t="s">
        <v>947</v>
      </c>
    </row>
    <row r="81" ht="13.5" customHeight="1">
      <c r="A81" s="53" t="s">
        <v>2791</v>
      </c>
      <c r="B81" s="48" t="s">
        <v>2792</v>
      </c>
    </row>
    <row r="82" ht="13.5" customHeight="1">
      <c r="A82" s="53" t="s">
        <v>2793</v>
      </c>
      <c r="B82" s="48" t="s">
        <v>2794</v>
      </c>
    </row>
    <row r="83" ht="13.5" customHeight="1">
      <c r="A83" s="48" t="s">
        <v>2795</v>
      </c>
      <c r="B83" s="48" t="s">
        <v>2796</v>
      </c>
      <c r="C83" s="70"/>
      <c r="D83" s="70"/>
      <c r="E83" s="70"/>
      <c r="F83" s="70"/>
      <c r="G83" s="70"/>
      <c r="H83" s="70"/>
      <c r="I83" s="70"/>
      <c r="J83" s="70"/>
      <c r="K83" s="70"/>
    </row>
    <row r="84" ht="13.5" customHeight="1">
      <c r="A84" s="53" t="s">
        <v>2797</v>
      </c>
      <c r="B84" s="48" t="s">
        <v>2798</v>
      </c>
    </row>
    <row r="85" ht="13.5" customHeight="1">
      <c r="A85" s="53" t="s">
        <v>2799</v>
      </c>
      <c r="B85" s="48" t="s">
        <v>2800</v>
      </c>
    </row>
    <row r="86" ht="13.5" customHeight="1"/>
    <row r="87" ht="13.5" customHeight="1"/>
    <row r="88" ht="13.5" customHeight="1">
      <c r="A88" s="205"/>
    </row>
    <row r="89" ht="13.5" customHeight="1">
      <c r="A89" s="205"/>
    </row>
    <row r="90" ht="13.5" customHeight="1">
      <c r="A90" s="205"/>
    </row>
    <row r="91" ht="13.5" customHeight="1">
      <c r="A91" s="205"/>
    </row>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c r="F134" s="74"/>
      <c r="G134" s="74"/>
    </row>
    <row r="135" ht="13.5" customHeight="1">
      <c r="F135" s="74"/>
      <c r="G135" s="74"/>
    </row>
    <row r="136" ht="13.5" customHeight="1">
      <c r="F136" s="74"/>
      <c r="G136" s="74"/>
    </row>
    <row r="137" ht="13.5" customHeight="1">
      <c r="F137" s="74"/>
      <c r="G137" s="74"/>
    </row>
    <row r="138" ht="13.5" customHeight="1">
      <c r="F138" s="74"/>
      <c r="G138" s="74"/>
    </row>
    <row r="139" ht="13.5" customHeight="1">
      <c r="F139" s="74"/>
      <c r="G139" s="74"/>
    </row>
    <row r="140" ht="13.5" customHeight="1">
      <c r="F140" s="74"/>
      <c r="G140" s="74"/>
    </row>
    <row r="141" ht="13.5" customHeight="1">
      <c r="F141" s="74"/>
      <c r="G141" s="74"/>
    </row>
    <row r="142" ht="13.5" customHeight="1">
      <c r="F142" s="74"/>
      <c r="G142" s="74"/>
    </row>
    <row r="143" ht="13.5" customHeight="1">
      <c r="F143" s="74"/>
      <c r="G143" s="74"/>
    </row>
    <row r="144" ht="13.5" customHeight="1">
      <c r="F144" s="74"/>
      <c r="G144" s="74"/>
    </row>
    <row r="145" ht="13.5" customHeight="1">
      <c r="F145" s="74"/>
      <c r="G145" s="74"/>
    </row>
    <row r="146" ht="13.5" customHeight="1">
      <c r="F146" s="74"/>
      <c r="G146" s="74"/>
    </row>
    <row r="147" ht="13.5" customHeight="1">
      <c r="F147" s="74"/>
      <c r="G147" s="74"/>
    </row>
    <row r="148" ht="13.5" customHeight="1">
      <c r="F148" s="74"/>
      <c r="G148" s="74"/>
    </row>
    <row r="149" ht="13.5" customHeight="1">
      <c r="F149" s="74"/>
      <c r="G149" s="74"/>
    </row>
    <row r="150" ht="13.5" customHeight="1">
      <c r="F150" s="74"/>
      <c r="G150" s="74"/>
    </row>
    <row r="151" ht="13.5" customHeight="1">
      <c r="F151" s="74"/>
      <c r="G151" s="74"/>
    </row>
    <row r="152" ht="13.5" customHeight="1">
      <c r="F152" s="74"/>
      <c r="G152" s="74"/>
    </row>
    <row r="153" ht="13.5" customHeight="1">
      <c r="F153" s="74"/>
      <c r="G153" s="74"/>
    </row>
    <row r="154" ht="13.5" customHeight="1">
      <c r="F154" s="74"/>
      <c r="G154" s="74"/>
    </row>
    <row r="155" ht="13.5" customHeight="1">
      <c r="F155" s="74"/>
      <c r="G155" s="74"/>
    </row>
    <row r="156" ht="13.5" customHeight="1">
      <c r="F156" s="74"/>
      <c r="G156" s="74"/>
    </row>
    <row r="157" ht="13.5" customHeight="1">
      <c r="F157" s="74"/>
      <c r="G157" s="74"/>
    </row>
    <row r="158" ht="13.5" customHeight="1">
      <c r="F158" s="74"/>
      <c r="G158" s="74"/>
    </row>
    <row r="159" ht="13.5" customHeight="1">
      <c r="F159" s="74"/>
      <c r="G159" s="74"/>
    </row>
    <row r="160" ht="13.5" customHeight="1">
      <c r="F160" s="74"/>
      <c r="G160" s="74"/>
    </row>
    <row r="161" ht="13.5" customHeight="1">
      <c r="F161" s="74"/>
      <c r="G161" s="74"/>
    </row>
    <row r="162" ht="13.5" customHeight="1">
      <c r="F162" s="74"/>
      <c r="G162" s="74"/>
    </row>
    <row r="163" ht="13.5" customHeight="1">
      <c r="F163" s="74"/>
      <c r="G163" s="74"/>
    </row>
    <row r="164" ht="13.5" customHeight="1">
      <c r="F164" s="74"/>
      <c r="G164" s="74"/>
    </row>
    <row r="165" ht="13.5" customHeight="1">
      <c r="F165" s="74"/>
      <c r="G165" s="74"/>
    </row>
    <row r="166" ht="13.5" customHeight="1">
      <c r="F166" s="74"/>
      <c r="G166" s="74"/>
    </row>
    <row r="167" ht="13.5" customHeight="1">
      <c r="F167" s="74"/>
      <c r="G167" s="74"/>
    </row>
    <row r="168" ht="13.5" customHeight="1">
      <c r="F168" s="74"/>
      <c r="G168" s="74"/>
    </row>
    <row r="169" ht="13.5" customHeight="1">
      <c r="F169" s="74"/>
      <c r="G169" s="74"/>
    </row>
    <row r="170" ht="13.5" customHeight="1">
      <c r="F170" s="74"/>
      <c r="G170" s="74"/>
    </row>
    <row r="171" ht="13.5" customHeight="1">
      <c r="F171" s="74"/>
      <c r="G171" s="74"/>
    </row>
    <row r="172" ht="13.5" customHeight="1">
      <c r="F172" s="74"/>
      <c r="G172" s="74"/>
    </row>
    <row r="173" ht="13.5" customHeight="1">
      <c r="F173" s="74"/>
      <c r="G173" s="74"/>
    </row>
    <row r="174" ht="13.5" customHeight="1">
      <c r="F174" s="74"/>
      <c r="G174" s="74"/>
    </row>
    <row r="175" ht="13.5" customHeight="1">
      <c r="F175" s="74"/>
      <c r="G175" s="74"/>
    </row>
    <row r="176" ht="13.5" customHeight="1">
      <c r="F176" s="74"/>
      <c r="G176" s="74"/>
    </row>
    <row r="177" ht="13.5" customHeight="1">
      <c r="F177" s="74"/>
      <c r="G177" s="74"/>
    </row>
    <row r="178" ht="13.5" customHeight="1">
      <c r="F178" s="74"/>
      <c r="G178" s="74"/>
    </row>
    <row r="179" ht="13.5" customHeight="1">
      <c r="F179" s="74"/>
      <c r="G179" s="74"/>
    </row>
    <row r="180" ht="13.5" customHeight="1">
      <c r="F180" s="74"/>
      <c r="G180" s="74"/>
    </row>
    <row r="181" ht="13.5" customHeight="1">
      <c r="F181" s="74"/>
      <c r="G181" s="74"/>
    </row>
    <row r="182" ht="13.5" customHeight="1">
      <c r="F182" s="74"/>
      <c r="G182" s="74"/>
    </row>
    <row r="183" ht="13.5" customHeight="1">
      <c r="F183" s="74"/>
      <c r="G183" s="74"/>
    </row>
    <row r="184" ht="13.5" customHeight="1">
      <c r="F184" s="74"/>
      <c r="G184" s="74"/>
    </row>
    <row r="185" ht="13.5" customHeight="1">
      <c r="F185" s="74"/>
      <c r="G185" s="74"/>
    </row>
    <row r="186" ht="13.5" customHeight="1">
      <c r="F186" s="74"/>
      <c r="G186" s="74"/>
    </row>
    <row r="187" ht="13.5" customHeight="1">
      <c r="F187" s="74"/>
      <c r="G187" s="74"/>
    </row>
    <row r="188" ht="13.5" customHeight="1">
      <c r="F188" s="74"/>
      <c r="G188" s="74"/>
    </row>
    <row r="189" ht="13.5" customHeight="1">
      <c r="F189" s="74"/>
      <c r="G189" s="74"/>
    </row>
    <row r="190" ht="13.5" customHeight="1">
      <c r="F190" s="74"/>
      <c r="G190" s="74"/>
    </row>
    <row r="191" ht="13.5" customHeight="1">
      <c r="F191" s="74"/>
      <c r="G191" s="74"/>
    </row>
    <row r="192" ht="13.5" customHeight="1">
      <c r="F192" s="74"/>
      <c r="G192" s="74"/>
    </row>
    <row r="193" ht="13.5" customHeight="1">
      <c r="F193" s="74"/>
      <c r="G193" s="74"/>
    </row>
    <row r="194" ht="13.5" customHeight="1">
      <c r="F194" s="74"/>
      <c r="G194" s="74"/>
    </row>
    <row r="195" ht="13.5" customHeight="1">
      <c r="F195" s="74"/>
      <c r="G195" s="74"/>
    </row>
    <row r="196" ht="13.5" customHeight="1">
      <c r="F196" s="74"/>
      <c r="G196" s="74"/>
    </row>
    <row r="197" ht="13.5" customHeight="1">
      <c r="F197" s="74"/>
      <c r="G197" s="74"/>
    </row>
    <row r="198" ht="13.5" customHeight="1">
      <c r="F198" s="74"/>
      <c r="G198" s="74"/>
    </row>
    <row r="199" ht="13.5" customHeight="1">
      <c r="F199" s="74"/>
      <c r="G199" s="74"/>
    </row>
    <row r="200" ht="13.5" customHeight="1">
      <c r="F200" s="74"/>
      <c r="G200" s="74"/>
    </row>
    <row r="201" ht="13.5" customHeight="1">
      <c r="F201" s="74"/>
      <c r="G201" s="74"/>
    </row>
    <row r="202" ht="13.5" customHeight="1">
      <c r="F202" s="74"/>
      <c r="G202" s="74"/>
    </row>
    <row r="203" ht="13.5" customHeight="1">
      <c r="F203" s="74"/>
      <c r="G203" s="74"/>
    </row>
    <row r="204" ht="13.5" customHeight="1">
      <c r="F204" s="74"/>
      <c r="G204" s="74"/>
    </row>
    <row r="205" ht="13.5" customHeight="1">
      <c r="F205" s="74"/>
      <c r="G205" s="74"/>
    </row>
    <row r="206" ht="13.5" customHeight="1">
      <c r="F206" s="74"/>
      <c r="G206" s="74"/>
    </row>
    <row r="207" ht="13.5" customHeight="1">
      <c r="F207" s="74"/>
      <c r="G207" s="74"/>
    </row>
    <row r="208" ht="13.5" customHeight="1">
      <c r="F208" s="74"/>
      <c r="G208" s="74"/>
    </row>
    <row r="209" ht="13.5" customHeight="1">
      <c r="F209" s="74"/>
      <c r="G209" s="74"/>
    </row>
    <row r="210" ht="13.5" customHeight="1">
      <c r="F210" s="74"/>
      <c r="G210" s="74"/>
    </row>
    <row r="211" ht="13.5" customHeight="1">
      <c r="F211" s="74"/>
      <c r="G211" s="74"/>
    </row>
    <row r="212" ht="13.5" customHeight="1">
      <c r="F212" s="74"/>
      <c r="G212" s="74"/>
    </row>
    <row r="213" ht="13.5" customHeight="1">
      <c r="F213" s="74"/>
      <c r="G213" s="74"/>
    </row>
    <row r="214" ht="13.5" customHeight="1">
      <c r="F214" s="74"/>
      <c r="G214" s="74"/>
    </row>
    <row r="215" ht="13.5" customHeight="1">
      <c r="F215" s="74"/>
      <c r="G215" s="74"/>
    </row>
    <row r="216" ht="13.5" customHeight="1">
      <c r="F216" s="74"/>
      <c r="G216" s="74"/>
    </row>
    <row r="217" ht="13.5" customHeight="1">
      <c r="F217" s="74"/>
      <c r="G217" s="74"/>
    </row>
    <row r="218" ht="13.5" customHeight="1">
      <c r="F218" s="74"/>
      <c r="G218" s="74"/>
    </row>
    <row r="219" ht="13.5" customHeight="1">
      <c r="F219" s="74"/>
      <c r="G219" s="74"/>
    </row>
    <row r="220" ht="13.5" customHeight="1">
      <c r="F220" s="74"/>
      <c r="G220" s="74"/>
    </row>
    <row r="221" ht="13.5" customHeight="1">
      <c r="F221" s="74"/>
      <c r="G221" s="74"/>
    </row>
    <row r="222" ht="13.5" customHeight="1">
      <c r="F222" s="74"/>
      <c r="G222" s="74"/>
    </row>
    <row r="223" ht="13.5" customHeight="1">
      <c r="F223" s="74"/>
      <c r="G223" s="74"/>
    </row>
    <row r="224" ht="13.5" customHeight="1">
      <c r="F224" s="74"/>
      <c r="G224" s="74"/>
    </row>
    <row r="225" ht="13.5" customHeight="1">
      <c r="F225" s="74"/>
      <c r="G225" s="74"/>
    </row>
    <row r="226" ht="13.5" customHeight="1">
      <c r="F226" s="74"/>
      <c r="G226" s="74"/>
    </row>
    <row r="227" ht="13.5" customHeight="1">
      <c r="F227" s="74"/>
      <c r="G227" s="74"/>
    </row>
    <row r="228" ht="13.5" customHeight="1">
      <c r="F228" s="74"/>
      <c r="G228" s="74"/>
    </row>
    <row r="229" ht="13.5" customHeight="1">
      <c r="F229" s="74"/>
      <c r="G229" s="74"/>
    </row>
    <row r="230" ht="13.5" customHeight="1">
      <c r="F230" s="74"/>
      <c r="G230" s="74"/>
    </row>
    <row r="231" ht="13.5" customHeight="1">
      <c r="F231" s="74"/>
      <c r="G231" s="74"/>
    </row>
    <row r="232" ht="13.5" customHeight="1">
      <c r="F232" s="74"/>
      <c r="G232" s="74"/>
    </row>
    <row r="233" ht="13.5" customHeight="1">
      <c r="F233" s="74"/>
      <c r="G233" s="74"/>
    </row>
    <row r="234" ht="13.5" customHeight="1">
      <c r="F234" s="74"/>
      <c r="G234" s="74"/>
    </row>
    <row r="235" ht="13.5" customHeight="1">
      <c r="F235" s="74"/>
      <c r="G235" s="74"/>
    </row>
    <row r="236" ht="13.5" customHeight="1">
      <c r="F236" s="74"/>
      <c r="G236" s="74"/>
    </row>
    <row r="237" ht="13.5" customHeight="1">
      <c r="F237" s="74"/>
      <c r="G237" s="74"/>
    </row>
    <row r="238" ht="13.5" customHeight="1">
      <c r="F238" s="74"/>
      <c r="G238" s="74"/>
    </row>
    <row r="239" ht="13.5" customHeight="1">
      <c r="F239" s="74"/>
      <c r="G239" s="74"/>
    </row>
    <row r="240" ht="13.5" customHeight="1">
      <c r="F240" s="74"/>
      <c r="G240" s="74"/>
    </row>
    <row r="241" ht="13.5" customHeight="1">
      <c r="F241" s="74"/>
      <c r="G241" s="74"/>
    </row>
    <row r="242" ht="13.5" customHeight="1">
      <c r="F242" s="74"/>
      <c r="G242" s="74"/>
    </row>
    <row r="243" ht="13.5" customHeight="1">
      <c r="F243" s="74"/>
      <c r="G243" s="74"/>
    </row>
    <row r="244" ht="13.5" customHeight="1">
      <c r="F244" s="74"/>
      <c r="G244" s="74"/>
    </row>
    <row r="245" ht="13.5" customHeight="1">
      <c r="F245" s="74"/>
      <c r="G245" s="74"/>
    </row>
    <row r="246" ht="13.5" customHeight="1">
      <c r="F246" s="74"/>
      <c r="G246" s="74"/>
    </row>
    <row r="247" ht="13.5" customHeight="1">
      <c r="F247" s="74"/>
      <c r="G247" s="74"/>
    </row>
    <row r="248" ht="13.5" customHeight="1">
      <c r="F248" s="74"/>
      <c r="G248" s="74"/>
    </row>
    <row r="249" ht="13.5" customHeight="1">
      <c r="F249" s="74"/>
      <c r="G249" s="74"/>
    </row>
    <row r="250" ht="13.5" customHeight="1">
      <c r="F250" s="74"/>
      <c r="G250" s="74"/>
    </row>
    <row r="251" ht="13.5" customHeight="1">
      <c r="F251" s="74"/>
      <c r="G251" s="74"/>
    </row>
    <row r="252" ht="13.5" customHeight="1">
      <c r="F252" s="74"/>
      <c r="G252" s="74"/>
    </row>
    <row r="253" ht="13.5" customHeight="1">
      <c r="F253" s="74"/>
      <c r="G253" s="74"/>
    </row>
    <row r="254" ht="13.5" customHeight="1">
      <c r="F254" s="74"/>
      <c r="G254" s="74"/>
    </row>
    <row r="255" ht="13.5" customHeight="1">
      <c r="F255" s="74"/>
      <c r="G255" s="74"/>
    </row>
    <row r="256" ht="13.5" customHeight="1">
      <c r="F256" s="74"/>
      <c r="G256" s="74"/>
    </row>
    <row r="257" ht="13.5" customHeight="1">
      <c r="F257" s="74"/>
      <c r="G257" s="74"/>
    </row>
    <row r="258" ht="13.5" customHeight="1">
      <c r="F258" s="74"/>
      <c r="G258" s="74"/>
    </row>
    <row r="259" ht="13.5" customHeight="1">
      <c r="F259" s="74"/>
      <c r="G259" s="74"/>
    </row>
    <row r="260" ht="13.5" customHeight="1">
      <c r="F260" s="74"/>
      <c r="G260" s="74"/>
    </row>
    <row r="261" ht="13.5" customHeight="1">
      <c r="F261" s="74"/>
      <c r="G261" s="74"/>
    </row>
    <row r="262" ht="13.5" customHeight="1">
      <c r="F262" s="74"/>
      <c r="G262" s="74"/>
    </row>
    <row r="263" ht="13.5" customHeight="1">
      <c r="F263" s="74"/>
      <c r="G263" s="74"/>
    </row>
    <row r="264" ht="13.5" customHeight="1">
      <c r="F264" s="74"/>
      <c r="G264" s="74"/>
    </row>
    <row r="265" ht="13.5" customHeight="1">
      <c r="F265" s="74"/>
      <c r="G265" s="74"/>
    </row>
    <row r="266" ht="13.5" customHeight="1">
      <c r="F266" s="74"/>
      <c r="G266" s="74"/>
    </row>
    <row r="267" ht="13.5" customHeight="1">
      <c r="F267" s="74"/>
      <c r="G267" s="74"/>
    </row>
    <row r="268" ht="13.5" customHeight="1">
      <c r="F268" s="74"/>
      <c r="G268" s="74"/>
    </row>
    <row r="269" ht="13.5" customHeight="1">
      <c r="F269" s="74"/>
      <c r="G269" s="74"/>
    </row>
    <row r="270" ht="13.5" customHeight="1">
      <c r="F270" s="74"/>
      <c r="G270" s="74"/>
    </row>
    <row r="271" ht="13.5" customHeight="1">
      <c r="F271" s="74"/>
      <c r="G271" s="74"/>
    </row>
    <row r="272" ht="13.5" customHeight="1">
      <c r="F272" s="74"/>
      <c r="G272" s="74"/>
    </row>
    <row r="273" ht="13.5" customHeight="1">
      <c r="F273" s="74"/>
      <c r="G273" s="74"/>
    </row>
    <row r="274" ht="13.5" customHeight="1">
      <c r="F274" s="74"/>
      <c r="G274" s="74"/>
    </row>
    <row r="275" ht="13.5" customHeight="1">
      <c r="F275" s="74"/>
      <c r="G275" s="74"/>
    </row>
    <row r="276" ht="13.5" customHeight="1">
      <c r="F276" s="74"/>
      <c r="G276" s="74"/>
    </row>
    <row r="277" ht="13.5" customHeight="1">
      <c r="F277" s="74"/>
      <c r="G277" s="74"/>
    </row>
    <row r="278" ht="13.5" customHeight="1">
      <c r="F278" s="74"/>
      <c r="G278" s="74"/>
    </row>
    <row r="279" ht="13.5" customHeight="1">
      <c r="F279" s="74"/>
      <c r="G279" s="74"/>
    </row>
    <row r="280" ht="13.5" customHeight="1">
      <c r="F280" s="74"/>
      <c r="G280" s="74"/>
    </row>
    <row r="281" ht="13.5" customHeight="1">
      <c r="F281" s="74"/>
      <c r="G281" s="74"/>
    </row>
    <row r="282" ht="13.5" customHeight="1">
      <c r="F282" s="74"/>
      <c r="G282" s="74"/>
    </row>
    <row r="283" ht="13.5" customHeight="1">
      <c r="F283" s="74"/>
      <c r="G283" s="74"/>
    </row>
    <row r="284" ht="13.5" customHeight="1">
      <c r="F284" s="74"/>
      <c r="G284" s="74"/>
    </row>
    <row r="285" ht="13.5" customHeight="1">
      <c r="F285" s="74"/>
      <c r="G285" s="74"/>
    </row>
    <row r="286" ht="13.5" customHeight="1">
      <c r="F286" s="74"/>
      <c r="G286" s="74"/>
    </row>
    <row r="287" ht="13.5" customHeight="1">
      <c r="F287" s="74"/>
      <c r="G287" s="74"/>
    </row>
    <row r="288" ht="13.5" customHeight="1">
      <c r="F288" s="74"/>
      <c r="G288" s="74"/>
    </row>
    <row r="289" ht="13.5" customHeight="1">
      <c r="F289" s="74"/>
      <c r="G289" s="74"/>
    </row>
    <row r="290" ht="13.5" customHeight="1">
      <c r="F290" s="74"/>
      <c r="G290" s="74"/>
    </row>
    <row r="291" ht="13.5" customHeight="1">
      <c r="F291" s="74"/>
      <c r="G291" s="74"/>
    </row>
    <row r="292" ht="13.5" customHeight="1">
      <c r="F292" s="74"/>
      <c r="G292" s="74"/>
    </row>
    <row r="293" ht="13.5" customHeight="1">
      <c r="F293" s="74"/>
      <c r="G293" s="74"/>
    </row>
    <row r="294" ht="13.5" customHeight="1">
      <c r="F294" s="74"/>
      <c r="G294" s="74"/>
    </row>
    <row r="295" ht="13.5" customHeight="1">
      <c r="F295" s="74"/>
      <c r="G295" s="74"/>
    </row>
    <row r="296" ht="13.5" customHeight="1">
      <c r="F296" s="74"/>
      <c r="G296" s="74"/>
    </row>
    <row r="297" ht="13.5" customHeight="1">
      <c r="F297" s="74"/>
      <c r="G297" s="74"/>
    </row>
    <row r="298" ht="13.5" customHeight="1">
      <c r="F298" s="74"/>
      <c r="G298" s="74"/>
    </row>
    <row r="299" ht="13.5" customHeight="1">
      <c r="F299" s="74"/>
      <c r="G299" s="74"/>
    </row>
    <row r="300" ht="13.5" customHeight="1">
      <c r="F300" s="74"/>
      <c r="G300" s="74"/>
    </row>
    <row r="301" ht="13.5" customHeight="1">
      <c r="F301" s="74"/>
      <c r="G301" s="74"/>
    </row>
    <row r="302" ht="13.5" customHeight="1">
      <c r="F302" s="74"/>
      <c r="G302" s="74"/>
    </row>
    <row r="303" ht="13.5" customHeight="1">
      <c r="F303" s="74"/>
      <c r="G303" s="74"/>
    </row>
    <row r="304" ht="13.5" customHeight="1">
      <c r="F304" s="74"/>
      <c r="G304" s="74"/>
    </row>
    <row r="305" ht="13.5" customHeight="1">
      <c r="F305" s="74"/>
      <c r="G305" s="74"/>
    </row>
    <row r="306" ht="13.5" customHeight="1">
      <c r="F306" s="74"/>
      <c r="G306" s="74"/>
    </row>
    <row r="307" ht="13.5" customHeight="1">
      <c r="F307" s="74"/>
      <c r="G307" s="74"/>
    </row>
    <row r="308" ht="13.5" customHeight="1">
      <c r="F308" s="74"/>
      <c r="G308" s="74"/>
    </row>
    <row r="309" ht="13.5" customHeight="1">
      <c r="F309" s="74"/>
      <c r="G309" s="74"/>
    </row>
    <row r="310" ht="13.5" customHeight="1">
      <c r="F310" s="74"/>
      <c r="G310" s="74"/>
    </row>
    <row r="311" ht="13.5" customHeight="1">
      <c r="F311" s="74"/>
      <c r="G311" s="74"/>
    </row>
    <row r="312" ht="13.5" customHeight="1">
      <c r="F312" s="74"/>
      <c r="G312" s="74"/>
    </row>
    <row r="313" ht="13.5" customHeight="1">
      <c r="F313" s="74"/>
      <c r="G313" s="74"/>
    </row>
    <row r="314" ht="13.5" customHeight="1">
      <c r="F314" s="74"/>
      <c r="G314" s="74"/>
    </row>
    <row r="315" ht="13.5" customHeight="1">
      <c r="F315" s="74"/>
      <c r="G315" s="74"/>
    </row>
    <row r="316" ht="13.5" customHeight="1">
      <c r="F316" s="74"/>
      <c r="G316" s="74"/>
    </row>
    <row r="317" ht="13.5" customHeight="1">
      <c r="F317" s="74"/>
      <c r="G317" s="74"/>
    </row>
    <row r="318" ht="13.5" customHeight="1">
      <c r="F318" s="74"/>
      <c r="G318" s="74"/>
    </row>
    <row r="319" ht="13.5" customHeight="1">
      <c r="F319" s="74"/>
      <c r="G319" s="74"/>
    </row>
    <row r="320" ht="13.5" customHeight="1">
      <c r="F320" s="74"/>
      <c r="G320" s="74"/>
    </row>
    <row r="321" ht="13.5" customHeight="1">
      <c r="F321" s="74"/>
      <c r="G321" s="74"/>
    </row>
    <row r="322" ht="13.5" customHeight="1">
      <c r="F322" s="74"/>
      <c r="G322" s="74"/>
    </row>
    <row r="323" ht="13.5" customHeight="1">
      <c r="F323" s="74"/>
      <c r="G323" s="74"/>
    </row>
    <row r="324" ht="13.5" customHeight="1">
      <c r="F324" s="74"/>
      <c r="G324" s="74"/>
    </row>
    <row r="325" ht="13.5" customHeight="1">
      <c r="F325" s="74"/>
      <c r="G325" s="74"/>
    </row>
    <row r="326" ht="13.5" customHeight="1">
      <c r="F326" s="74"/>
      <c r="G326" s="74"/>
    </row>
    <row r="327" ht="13.5" customHeight="1">
      <c r="F327" s="74"/>
      <c r="G327" s="74"/>
    </row>
    <row r="328" ht="13.5" customHeight="1">
      <c r="F328" s="74"/>
      <c r="G328" s="74"/>
    </row>
    <row r="329" ht="13.5" customHeight="1">
      <c r="F329" s="74"/>
      <c r="G329" s="74"/>
    </row>
    <row r="330" ht="13.5" customHeight="1">
      <c r="F330" s="74"/>
      <c r="G330" s="74"/>
    </row>
    <row r="331" ht="13.5" customHeight="1">
      <c r="F331" s="74"/>
      <c r="G331" s="74"/>
    </row>
    <row r="332" ht="13.5" customHeight="1">
      <c r="F332" s="74"/>
      <c r="G332" s="74"/>
    </row>
    <row r="333" ht="13.5" customHeight="1">
      <c r="F333" s="74"/>
      <c r="G333" s="74"/>
    </row>
    <row r="334" ht="13.5" customHeight="1">
      <c r="F334" s="74"/>
      <c r="G334" s="74"/>
    </row>
    <row r="335" ht="13.5" customHeight="1">
      <c r="F335" s="74"/>
      <c r="G335" s="74"/>
    </row>
    <row r="336" ht="13.5" customHeight="1">
      <c r="F336" s="74"/>
      <c r="G336" s="74"/>
    </row>
    <row r="337" ht="13.5" customHeight="1">
      <c r="F337" s="74"/>
      <c r="G337" s="74"/>
    </row>
    <row r="338" ht="13.5" customHeight="1">
      <c r="F338" s="74"/>
      <c r="G338" s="74"/>
    </row>
    <row r="339" ht="13.5" customHeight="1">
      <c r="F339" s="74"/>
      <c r="G339" s="74"/>
    </row>
    <row r="340" ht="13.5" customHeight="1">
      <c r="F340" s="74"/>
      <c r="G340" s="74"/>
    </row>
    <row r="341" ht="13.5" customHeight="1">
      <c r="F341" s="74"/>
      <c r="G341" s="74"/>
    </row>
    <row r="342" ht="13.5" customHeight="1">
      <c r="F342" s="74"/>
      <c r="G342" s="74"/>
    </row>
    <row r="343" ht="13.5" customHeight="1">
      <c r="F343" s="74"/>
      <c r="G343" s="74"/>
    </row>
    <row r="344" ht="13.5" customHeight="1">
      <c r="F344" s="74"/>
      <c r="G344" s="74"/>
    </row>
    <row r="345" ht="13.5" customHeight="1">
      <c r="F345" s="74"/>
      <c r="G345" s="74"/>
    </row>
    <row r="346" ht="13.5" customHeight="1">
      <c r="F346" s="74"/>
      <c r="G346" s="74"/>
    </row>
    <row r="347" ht="13.5" customHeight="1">
      <c r="F347" s="74"/>
      <c r="G347" s="74"/>
    </row>
    <row r="348" ht="13.5" customHeight="1">
      <c r="F348" s="74"/>
      <c r="G348" s="74"/>
    </row>
    <row r="349" ht="13.5" customHeight="1">
      <c r="F349" s="74"/>
      <c r="G349" s="74"/>
    </row>
    <row r="350" ht="13.5" customHeight="1">
      <c r="F350" s="74"/>
      <c r="G350" s="74"/>
    </row>
    <row r="351" ht="13.5" customHeight="1">
      <c r="F351" s="74"/>
      <c r="G351" s="74"/>
    </row>
    <row r="352" ht="13.5" customHeight="1">
      <c r="F352" s="74"/>
      <c r="G352" s="74"/>
    </row>
    <row r="353" ht="13.5" customHeight="1">
      <c r="F353" s="74"/>
      <c r="G353" s="74"/>
    </row>
    <row r="354" ht="13.5" customHeight="1">
      <c r="F354" s="74"/>
      <c r="G354" s="74"/>
    </row>
    <row r="355" ht="13.5" customHeight="1">
      <c r="F355" s="74"/>
      <c r="G355" s="74"/>
    </row>
    <row r="356" ht="13.5" customHeight="1">
      <c r="F356" s="74"/>
      <c r="G356" s="74"/>
    </row>
    <row r="357" ht="13.5" customHeight="1">
      <c r="F357" s="74"/>
      <c r="G357" s="74"/>
    </row>
    <row r="358" ht="13.5" customHeight="1">
      <c r="F358" s="74"/>
      <c r="G358" s="74"/>
    </row>
    <row r="359" ht="13.5" customHeight="1">
      <c r="F359" s="74"/>
      <c r="G359" s="74"/>
    </row>
    <row r="360" ht="13.5" customHeight="1">
      <c r="F360" s="74"/>
      <c r="G360" s="74"/>
    </row>
    <row r="361" ht="13.5" customHeight="1">
      <c r="F361" s="74"/>
      <c r="G361" s="74"/>
    </row>
    <row r="362" ht="13.5" customHeight="1">
      <c r="F362" s="74"/>
      <c r="G362" s="74"/>
    </row>
    <row r="363" ht="13.5" customHeight="1">
      <c r="F363" s="74"/>
      <c r="G363" s="74"/>
    </row>
    <row r="364" ht="13.5" customHeight="1">
      <c r="F364" s="74"/>
      <c r="G364" s="74"/>
    </row>
    <row r="365" ht="13.5" customHeight="1">
      <c r="F365" s="74"/>
      <c r="G365" s="74"/>
    </row>
    <row r="366" ht="13.5" customHeight="1">
      <c r="F366" s="74"/>
      <c r="G366" s="74"/>
    </row>
    <row r="367" ht="13.5" customHeight="1">
      <c r="F367" s="74"/>
      <c r="G367" s="74"/>
    </row>
    <row r="368" ht="13.5" customHeight="1">
      <c r="F368" s="74"/>
      <c r="G368" s="74"/>
    </row>
    <row r="369" ht="13.5" customHeight="1">
      <c r="F369" s="74"/>
      <c r="G369" s="74"/>
    </row>
    <row r="370" ht="13.5" customHeight="1">
      <c r="F370" s="74"/>
      <c r="G370" s="74"/>
    </row>
    <row r="371" ht="13.5" customHeight="1">
      <c r="F371" s="74"/>
      <c r="G371" s="74"/>
    </row>
    <row r="372" ht="13.5" customHeight="1">
      <c r="F372" s="74"/>
      <c r="G372" s="74"/>
    </row>
    <row r="373" ht="13.5" customHeight="1">
      <c r="F373" s="74"/>
      <c r="G373" s="74"/>
    </row>
    <row r="374" ht="13.5" customHeight="1">
      <c r="F374" s="74"/>
      <c r="G374" s="74"/>
    </row>
    <row r="375" ht="13.5" customHeight="1">
      <c r="F375" s="74"/>
      <c r="G375" s="74"/>
    </row>
    <row r="376" ht="13.5" customHeight="1">
      <c r="F376" s="74"/>
      <c r="G376" s="74"/>
    </row>
    <row r="377" ht="13.5" customHeight="1">
      <c r="F377" s="74"/>
      <c r="G377" s="74"/>
    </row>
    <row r="378" ht="13.5" customHeight="1">
      <c r="F378" s="74"/>
      <c r="G378" s="74"/>
    </row>
    <row r="379" ht="13.5" customHeight="1">
      <c r="F379" s="74"/>
      <c r="G379" s="74"/>
    </row>
    <row r="380" ht="13.5" customHeight="1">
      <c r="F380" s="74"/>
      <c r="G380" s="74"/>
    </row>
    <row r="381" ht="13.5" customHeight="1">
      <c r="F381" s="74"/>
      <c r="G381" s="74"/>
    </row>
    <row r="382" ht="13.5" customHeight="1">
      <c r="F382" s="74"/>
      <c r="G382" s="74"/>
    </row>
    <row r="383" ht="13.5" customHeight="1">
      <c r="F383" s="74"/>
      <c r="G383" s="74"/>
    </row>
    <row r="384" ht="13.5" customHeight="1">
      <c r="F384" s="74"/>
      <c r="G384" s="74"/>
    </row>
    <row r="385" ht="13.5" customHeight="1">
      <c r="F385" s="74"/>
      <c r="G385" s="74"/>
    </row>
    <row r="386" ht="13.5" customHeight="1">
      <c r="F386" s="74"/>
      <c r="G386" s="74"/>
    </row>
    <row r="387" ht="13.5" customHeight="1">
      <c r="F387" s="74"/>
      <c r="G387" s="74"/>
    </row>
    <row r="388" ht="13.5" customHeight="1">
      <c r="F388" s="74"/>
      <c r="G388" s="74"/>
    </row>
    <row r="389" ht="13.5" customHeight="1">
      <c r="F389" s="74"/>
      <c r="G389" s="74"/>
    </row>
    <row r="390" ht="13.5" customHeight="1">
      <c r="F390" s="74"/>
      <c r="G390" s="74"/>
    </row>
    <row r="391" ht="13.5" customHeight="1">
      <c r="F391" s="74"/>
      <c r="G391" s="74"/>
    </row>
    <row r="392" ht="13.5" customHeight="1">
      <c r="F392" s="74"/>
      <c r="G392" s="74"/>
    </row>
    <row r="393" ht="13.5" customHeight="1">
      <c r="F393" s="74"/>
      <c r="G393" s="74"/>
    </row>
    <row r="394" ht="13.5" customHeight="1">
      <c r="F394" s="74"/>
      <c r="G394" s="74"/>
    </row>
    <row r="395" ht="13.5" customHeight="1">
      <c r="F395" s="74"/>
      <c r="G395" s="74"/>
    </row>
    <row r="396" ht="13.5" customHeight="1">
      <c r="F396" s="74"/>
      <c r="G396" s="74"/>
    </row>
    <row r="397" ht="13.5" customHeight="1">
      <c r="F397" s="74"/>
      <c r="G397" s="74"/>
    </row>
    <row r="398" ht="13.5" customHeight="1">
      <c r="F398" s="74"/>
      <c r="G398" s="74"/>
    </row>
    <row r="399" ht="13.5" customHeight="1">
      <c r="F399" s="74"/>
      <c r="G399" s="74"/>
    </row>
    <row r="400" ht="13.5" customHeight="1">
      <c r="F400" s="74"/>
      <c r="G400" s="74"/>
    </row>
    <row r="401" ht="13.5" customHeight="1">
      <c r="F401" s="74"/>
      <c r="G401" s="74"/>
    </row>
    <row r="402" ht="13.5" customHeight="1">
      <c r="F402" s="74"/>
      <c r="G402" s="74"/>
    </row>
    <row r="403" ht="13.5" customHeight="1">
      <c r="F403" s="74"/>
      <c r="G403" s="74"/>
    </row>
    <row r="404" ht="13.5" customHeight="1">
      <c r="F404" s="74"/>
      <c r="G404" s="74"/>
    </row>
    <row r="405" ht="13.5" customHeight="1">
      <c r="F405" s="74"/>
      <c r="G405" s="74"/>
    </row>
    <row r="406" ht="13.5" customHeight="1">
      <c r="F406" s="74"/>
      <c r="G406" s="74"/>
    </row>
    <row r="407" ht="13.5" customHeight="1">
      <c r="F407" s="74"/>
      <c r="G407" s="74"/>
    </row>
    <row r="408" ht="13.5" customHeight="1">
      <c r="F408" s="74"/>
      <c r="G408" s="74"/>
    </row>
    <row r="409" ht="13.5" customHeight="1">
      <c r="F409" s="74"/>
      <c r="G409" s="74"/>
    </row>
    <row r="410" ht="13.5" customHeight="1">
      <c r="F410" s="74"/>
      <c r="G410" s="74"/>
    </row>
    <row r="411" ht="13.5" customHeight="1">
      <c r="F411" s="74"/>
      <c r="G411" s="74"/>
    </row>
    <row r="412" ht="13.5" customHeight="1">
      <c r="F412" s="74"/>
      <c r="G412" s="74"/>
    </row>
    <row r="413" ht="13.5" customHeight="1">
      <c r="F413" s="74"/>
      <c r="G413" s="74"/>
    </row>
    <row r="414" ht="13.5" customHeight="1">
      <c r="F414" s="74"/>
      <c r="G414" s="74"/>
    </row>
    <row r="415" ht="13.5" customHeight="1">
      <c r="F415" s="74"/>
      <c r="G415" s="74"/>
    </row>
    <row r="416" ht="13.5" customHeight="1">
      <c r="F416" s="74"/>
      <c r="G416" s="74"/>
    </row>
    <row r="417" ht="13.5" customHeight="1">
      <c r="F417" s="74"/>
      <c r="G417" s="74"/>
    </row>
    <row r="418" ht="13.5" customHeight="1">
      <c r="F418" s="74"/>
      <c r="G418" s="74"/>
    </row>
    <row r="419" ht="13.5" customHeight="1">
      <c r="F419" s="74"/>
      <c r="G419" s="74"/>
    </row>
    <row r="420" ht="13.5" customHeight="1">
      <c r="F420" s="74"/>
      <c r="G420" s="74"/>
    </row>
    <row r="421" ht="13.5" customHeight="1">
      <c r="F421" s="74"/>
      <c r="G421" s="74"/>
    </row>
    <row r="422" ht="13.5" customHeight="1">
      <c r="F422" s="74"/>
      <c r="G422" s="74"/>
    </row>
    <row r="423" ht="13.5" customHeight="1">
      <c r="F423" s="74"/>
      <c r="G423" s="74"/>
    </row>
    <row r="424" ht="13.5" customHeight="1">
      <c r="F424" s="74"/>
      <c r="G424" s="74"/>
    </row>
    <row r="425" ht="13.5" customHeight="1">
      <c r="F425" s="74"/>
      <c r="G425" s="74"/>
    </row>
    <row r="426" ht="13.5" customHeight="1">
      <c r="F426" s="74"/>
      <c r="G426" s="74"/>
    </row>
    <row r="427" ht="13.5" customHeight="1">
      <c r="F427" s="74"/>
      <c r="G427" s="74"/>
    </row>
    <row r="428" ht="13.5" customHeight="1">
      <c r="F428" s="74"/>
      <c r="G428" s="74"/>
    </row>
    <row r="429" ht="13.5" customHeight="1">
      <c r="F429" s="74"/>
      <c r="G429" s="74"/>
    </row>
    <row r="430" ht="13.5" customHeight="1">
      <c r="F430" s="74"/>
      <c r="G430" s="74"/>
    </row>
    <row r="431" ht="13.5" customHeight="1">
      <c r="F431" s="74"/>
      <c r="G431" s="74"/>
    </row>
    <row r="432" ht="13.5" customHeight="1">
      <c r="F432" s="74"/>
      <c r="G432" s="74"/>
    </row>
    <row r="433" ht="13.5" customHeight="1">
      <c r="F433" s="74"/>
      <c r="G433" s="74"/>
    </row>
    <row r="434" ht="13.5" customHeight="1">
      <c r="F434" s="74"/>
      <c r="G434" s="74"/>
    </row>
    <row r="435" ht="13.5" customHeight="1">
      <c r="F435" s="74"/>
      <c r="G435" s="74"/>
    </row>
    <row r="436" ht="13.5" customHeight="1">
      <c r="F436" s="74"/>
      <c r="G436" s="74"/>
    </row>
    <row r="437" ht="13.5" customHeight="1">
      <c r="F437" s="74"/>
      <c r="G437" s="74"/>
    </row>
    <row r="438" ht="13.5" customHeight="1">
      <c r="F438" s="74"/>
      <c r="G438" s="74"/>
    </row>
    <row r="439" ht="13.5" customHeight="1">
      <c r="F439" s="74"/>
      <c r="G439" s="74"/>
    </row>
    <row r="440" ht="13.5" customHeight="1">
      <c r="F440" s="74"/>
      <c r="G440" s="74"/>
    </row>
    <row r="441" ht="13.5" customHeight="1">
      <c r="F441" s="74"/>
      <c r="G441" s="74"/>
    </row>
    <row r="442" ht="13.5" customHeight="1">
      <c r="F442" s="74"/>
      <c r="G442" s="74"/>
    </row>
    <row r="443" ht="13.5" customHeight="1">
      <c r="F443" s="74"/>
      <c r="G443" s="74"/>
    </row>
    <row r="444" ht="13.5" customHeight="1">
      <c r="F444" s="74"/>
      <c r="G444" s="74"/>
    </row>
    <row r="445" ht="13.5" customHeight="1">
      <c r="F445" s="74"/>
      <c r="G445" s="74"/>
    </row>
    <row r="446" ht="13.5" customHeight="1">
      <c r="F446" s="74"/>
      <c r="G446" s="74"/>
    </row>
    <row r="447" ht="13.5" customHeight="1">
      <c r="F447" s="74"/>
      <c r="G447" s="74"/>
    </row>
    <row r="448" ht="13.5" customHeight="1">
      <c r="F448" s="74"/>
      <c r="G448" s="74"/>
    </row>
    <row r="449" ht="13.5" customHeight="1">
      <c r="F449" s="74"/>
      <c r="G449" s="74"/>
    </row>
    <row r="450" ht="13.5" customHeight="1">
      <c r="F450" s="74"/>
      <c r="G450" s="74"/>
    </row>
    <row r="451" ht="13.5" customHeight="1">
      <c r="F451" s="74"/>
      <c r="G451" s="74"/>
    </row>
    <row r="452" ht="13.5" customHeight="1">
      <c r="F452" s="74"/>
      <c r="G452" s="74"/>
    </row>
    <row r="453" ht="13.5" customHeight="1">
      <c r="F453" s="74"/>
      <c r="G453" s="74"/>
    </row>
    <row r="454" ht="13.5" customHeight="1">
      <c r="F454" s="74"/>
      <c r="G454" s="74"/>
    </row>
    <row r="455" ht="13.5" customHeight="1">
      <c r="F455" s="74"/>
      <c r="G455" s="74"/>
    </row>
    <row r="456" ht="13.5" customHeight="1">
      <c r="F456" s="74"/>
      <c r="G456" s="74"/>
    </row>
    <row r="457" ht="13.5" customHeight="1">
      <c r="F457" s="74"/>
      <c r="G457" s="74"/>
    </row>
    <row r="458" ht="13.5" customHeight="1">
      <c r="F458" s="74"/>
      <c r="G458" s="74"/>
    </row>
    <row r="459" ht="13.5" customHeight="1">
      <c r="F459" s="74"/>
      <c r="G459" s="74"/>
    </row>
    <row r="460" ht="13.5" customHeight="1">
      <c r="F460" s="74"/>
      <c r="G460" s="74"/>
    </row>
    <row r="461" ht="13.5" customHeight="1">
      <c r="F461" s="74"/>
      <c r="G461" s="74"/>
    </row>
    <row r="462" ht="13.5" customHeight="1">
      <c r="F462" s="74"/>
      <c r="G462" s="74"/>
    </row>
    <row r="463" ht="13.5" customHeight="1">
      <c r="F463" s="74"/>
      <c r="G463" s="74"/>
    </row>
    <row r="464" ht="13.5" customHeight="1">
      <c r="F464" s="74"/>
      <c r="G464" s="74"/>
    </row>
    <row r="465" ht="13.5" customHeight="1">
      <c r="F465" s="74"/>
      <c r="G465" s="74"/>
    </row>
    <row r="466" ht="13.5" customHeight="1">
      <c r="F466" s="74"/>
      <c r="G466" s="74"/>
    </row>
    <row r="467" ht="13.5" customHeight="1">
      <c r="F467" s="74"/>
      <c r="G467" s="74"/>
    </row>
    <row r="468" ht="13.5" customHeight="1">
      <c r="F468" s="74"/>
      <c r="G468" s="74"/>
    </row>
    <row r="469" ht="13.5" customHeight="1">
      <c r="F469" s="74"/>
      <c r="G469" s="74"/>
    </row>
    <row r="470" ht="13.5" customHeight="1">
      <c r="F470" s="74"/>
      <c r="G470" s="74"/>
    </row>
    <row r="471" ht="13.5" customHeight="1">
      <c r="F471" s="74"/>
      <c r="G471" s="74"/>
    </row>
    <row r="472" ht="13.5" customHeight="1">
      <c r="F472" s="74"/>
      <c r="G472" s="74"/>
    </row>
    <row r="473" ht="13.5" customHeight="1">
      <c r="F473" s="74"/>
      <c r="G473" s="74"/>
    </row>
    <row r="474" ht="13.5" customHeight="1">
      <c r="F474" s="74"/>
      <c r="G474" s="74"/>
    </row>
    <row r="475" ht="13.5" customHeight="1">
      <c r="F475" s="74"/>
      <c r="G475" s="74"/>
    </row>
    <row r="476" ht="13.5" customHeight="1">
      <c r="F476" s="74"/>
      <c r="G476" s="74"/>
    </row>
    <row r="477" ht="13.5" customHeight="1">
      <c r="F477" s="74"/>
      <c r="G477" s="74"/>
    </row>
    <row r="478" ht="13.5" customHeight="1">
      <c r="F478" s="74"/>
      <c r="G478" s="74"/>
    </row>
    <row r="479" ht="13.5" customHeight="1">
      <c r="F479" s="74"/>
      <c r="G479" s="74"/>
    </row>
    <row r="480" ht="13.5" customHeight="1">
      <c r="F480" s="74"/>
      <c r="G480" s="74"/>
    </row>
    <row r="481" ht="13.5" customHeight="1">
      <c r="F481" s="74"/>
      <c r="G481" s="74"/>
    </row>
    <row r="482" ht="13.5" customHeight="1">
      <c r="F482" s="74"/>
      <c r="G482" s="74"/>
    </row>
    <row r="483" ht="13.5" customHeight="1">
      <c r="F483" s="74"/>
      <c r="G483" s="74"/>
    </row>
    <row r="484" ht="13.5" customHeight="1">
      <c r="F484" s="74"/>
      <c r="G484" s="74"/>
    </row>
    <row r="485" ht="13.5" customHeight="1">
      <c r="F485" s="74"/>
      <c r="G485" s="74"/>
    </row>
    <row r="486" ht="13.5" customHeight="1">
      <c r="F486" s="74"/>
      <c r="G486" s="74"/>
    </row>
    <row r="487" ht="13.5" customHeight="1">
      <c r="F487" s="74"/>
      <c r="G487" s="74"/>
    </row>
    <row r="488" ht="13.5" customHeight="1">
      <c r="F488" s="74"/>
      <c r="G488" s="74"/>
    </row>
    <row r="489" ht="13.5" customHeight="1">
      <c r="F489" s="74"/>
      <c r="G489" s="74"/>
    </row>
    <row r="490" ht="13.5" customHeight="1">
      <c r="F490" s="74"/>
      <c r="G490" s="74"/>
    </row>
    <row r="491" ht="13.5" customHeight="1">
      <c r="F491" s="74"/>
      <c r="G491" s="74"/>
    </row>
    <row r="492" ht="13.5" customHeight="1">
      <c r="F492" s="74"/>
      <c r="G492" s="74"/>
    </row>
    <row r="493" ht="13.5" customHeight="1">
      <c r="F493" s="74"/>
      <c r="G493" s="74"/>
    </row>
    <row r="494" ht="13.5" customHeight="1">
      <c r="F494" s="74"/>
      <c r="G494" s="74"/>
    </row>
    <row r="495" ht="13.5" customHeight="1">
      <c r="F495" s="74"/>
      <c r="G495" s="74"/>
    </row>
    <row r="496" ht="13.5" customHeight="1">
      <c r="F496" s="74"/>
      <c r="G496" s="74"/>
    </row>
    <row r="497" ht="13.5" customHeight="1">
      <c r="F497" s="74"/>
      <c r="G497" s="74"/>
    </row>
    <row r="498" ht="13.5" customHeight="1">
      <c r="F498" s="74"/>
      <c r="G498" s="74"/>
    </row>
    <row r="499" ht="13.5" customHeight="1">
      <c r="F499" s="74"/>
      <c r="G499" s="74"/>
    </row>
    <row r="500" ht="13.5" customHeight="1">
      <c r="F500" s="74"/>
      <c r="G500" s="74"/>
    </row>
    <row r="501" ht="13.5" customHeight="1">
      <c r="F501" s="74"/>
      <c r="G501" s="74"/>
    </row>
    <row r="502" ht="13.5" customHeight="1">
      <c r="F502" s="74"/>
      <c r="G502" s="74"/>
    </row>
    <row r="503" ht="13.5" customHeight="1">
      <c r="F503" s="74"/>
      <c r="G503" s="74"/>
    </row>
    <row r="504" ht="13.5" customHeight="1">
      <c r="F504" s="74"/>
      <c r="G504" s="74"/>
    </row>
    <row r="505" ht="13.5" customHeight="1">
      <c r="F505" s="74"/>
      <c r="G505" s="74"/>
    </row>
    <row r="506" ht="13.5" customHeight="1">
      <c r="F506" s="74"/>
      <c r="G506" s="74"/>
    </row>
    <row r="507" ht="13.5" customHeight="1">
      <c r="F507" s="74"/>
      <c r="G507" s="74"/>
    </row>
    <row r="508" ht="13.5" customHeight="1">
      <c r="F508" s="74"/>
      <c r="G508" s="74"/>
    </row>
    <row r="509" ht="13.5" customHeight="1">
      <c r="F509" s="74"/>
      <c r="G509" s="74"/>
    </row>
    <row r="510" ht="13.5" customHeight="1">
      <c r="F510" s="74"/>
      <c r="G510" s="74"/>
    </row>
    <row r="511" ht="13.5" customHeight="1">
      <c r="F511" s="74"/>
      <c r="G511" s="74"/>
    </row>
    <row r="512" ht="13.5" customHeight="1">
      <c r="F512" s="74"/>
      <c r="G512" s="74"/>
    </row>
    <row r="513" ht="13.5" customHeight="1">
      <c r="F513" s="74"/>
      <c r="G513" s="74"/>
    </row>
    <row r="514" ht="13.5" customHeight="1">
      <c r="F514" s="74"/>
      <c r="G514" s="74"/>
    </row>
    <row r="515" ht="13.5" customHeight="1">
      <c r="F515" s="74"/>
      <c r="G515" s="74"/>
    </row>
    <row r="516" ht="13.5" customHeight="1">
      <c r="F516" s="74"/>
      <c r="G516" s="74"/>
    </row>
    <row r="517" ht="13.5" customHeight="1">
      <c r="F517" s="74"/>
      <c r="G517" s="74"/>
    </row>
    <row r="518" ht="13.5" customHeight="1">
      <c r="F518" s="74"/>
      <c r="G518" s="74"/>
    </row>
    <row r="519" ht="13.5" customHeight="1">
      <c r="F519" s="74"/>
      <c r="G519" s="74"/>
    </row>
    <row r="520" ht="13.5" customHeight="1">
      <c r="F520" s="74"/>
      <c r="G520" s="74"/>
    </row>
    <row r="521" ht="13.5" customHeight="1">
      <c r="F521" s="74"/>
      <c r="G521" s="74"/>
    </row>
    <row r="522" ht="13.5" customHeight="1">
      <c r="F522" s="74"/>
      <c r="G522" s="74"/>
    </row>
    <row r="523" ht="13.5" customHeight="1">
      <c r="F523" s="74"/>
      <c r="G523" s="74"/>
    </row>
    <row r="524" ht="13.5" customHeight="1">
      <c r="F524" s="74"/>
      <c r="G524" s="74"/>
    </row>
    <row r="525" ht="13.5" customHeight="1">
      <c r="F525" s="74"/>
      <c r="G525" s="74"/>
    </row>
    <row r="526" ht="13.5" customHeight="1">
      <c r="F526" s="74"/>
      <c r="G526" s="74"/>
    </row>
    <row r="527" ht="13.5" customHeight="1">
      <c r="F527" s="74"/>
      <c r="G527" s="74"/>
    </row>
    <row r="528" ht="13.5" customHeight="1">
      <c r="F528" s="74"/>
      <c r="G528" s="74"/>
    </row>
    <row r="529" ht="13.5" customHeight="1">
      <c r="F529" s="74"/>
      <c r="G529" s="74"/>
    </row>
    <row r="530" ht="13.5" customHeight="1">
      <c r="F530" s="74"/>
      <c r="G530" s="74"/>
    </row>
    <row r="531" ht="13.5" customHeight="1">
      <c r="F531" s="74"/>
      <c r="G531" s="74"/>
    </row>
    <row r="532" ht="13.5" customHeight="1">
      <c r="F532" s="74"/>
      <c r="G532" s="74"/>
    </row>
    <row r="533" ht="13.5" customHeight="1">
      <c r="F533" s="74"/>
      <c r="G533" s="74"/>
    </row>
    <row r="534" ht="13.5" customHeight="1">
      <c r="F534" s="74"/>
      <c r="G534" s="74"/>
    </row>
    <row r="535" ht="13.5" customHeight="1">
      <c r="F535" s="74"/>
      <c r="G535" s="74"/>
    </row>
    <row r="536" ht="13.5" customHeight="1">
      <c r="F536" s="74"/>
      <c r="G536" s="74"/>
    </row>
    <row r="537" ht="13.5" customHeight="1">
      <c r="F537" s="74"/>
      <c r="G537" s="74"/>
    </row>
    <row r="538" ht="13.5" customHeight="1">
      <c r="F538" s="74"/>
      <c r="G538" s="74"/>
    </row>
    <row r="539" ht="13.5" customHeight="1">
      <c r="F539" s="74"/>
      <c r="G539" s="74"/>
    </row>
    <row r="540" ht="13.5" customHeight="1">
      <c r="F540" s="74"/>
      <c r="G540" s="74"/>
    </row>
    <row r="541" ht="13.5" customHeight="1">
      <c r="F541" s="74"/>
      <c r="G541" s="74"/>
    </row>
    <row r="542" ht="13.5" customHeight="1">
      <c r="F542" s="74"/>
      <c r="G542" s="74"/>
    </row>
    <row r="543" ht="13.5" customHeight="1">
      <c r="F543" s="74"/>
      <c r="G543" s="74"/>
    </row>
    <row r="544" ht="13.5" customHeight="1">
      <c r="F544" s="74"/>
      <c r="G544" s="74"/>
    </row>
    <row r="545" ht="13.5" customHeight="1">
      <c r="F545" s="74"/>
      <c r="G545" s="74"/>
    </row>
    <row r="546" ht="13.5" customHeight="1">
      <c r="F546" s="74"/>
      <c r="G546" s="74"/>
    </row>
    <row r="547" ht="13.5" customHeight="1">
      <c r="F547" s="74"/>
      <c r="G547" s="74"/>
    </row>
    <row r="548" ht="13.5" customHeight="1">
      <c r="F548" s="74"/>
      <c r="G548" s="74"/>
    </row>
    <row r="549" ht="13.5" customHeight="1">
      <c r="F549" s="74"/>
      <c r="G549" s="74"/>
    </row>
    <row r="550" ht="13.5" customHeight="1">
      <c r="F550" s="74"/>
      <c r="G550" s="74"/>
    </row>
    <row r="551" ht="13.5" customHeight="1">
      <c r="F551" s="74"/>
      <c r="G551" s="74"/>
    </row>
    <row r="552" ht="13.5" customHeight="1">
      <c r="F552" s="74"/>
      <c r="G552" s="74"/>
    </row>
    <row r="553" ht="13.5" customHeight="1">
      <c r="F553" s="74"/>
      <c r="G553" s="74"/>
    </row>
    <row r="554" ht="13.5" customHeight="1">
      <c r="F554" s="74"/>
      <c r="G554" s="74"/>
    </row>
    <row r="555" ht="13.5" customHeight="1">
      <c r="F555" s="74"/>
      <c r="G555" s="74"/>
    </row>
    <row r="556" ht="13.5" customHeight="1">
      <c r="F556" s="74"/>
      <c r="G556" s="74"/>
    </row>
    <row r="557" ht="13.5" customHeight="1">
      <c r="F557" s="74"/>
      <c r="G557" s="74"/>
    </row>
    <row r="558" ht="13.5" customHeight="1">
      <c r="F558" s="74"/>
      <c r="G558" s="74"/>
    </row>
    <row r="559" ht="13.5" customHeight="1">
      <c r="F559" s="74"/>
      <c r="G559" s="74"/>
    </row>
    <row r="560" ht="13.5" customHeight="1">
      <c r="F560" s="74"/>
      <c r="G560" s="74"/>
    </row>
    <row r="561" ht="13.5" customHeight="1">
      <c r="F561" s="74"/>
      <c r="G561" s="74"/>
    </row>
    <row r="562" ht="13.5" customHeight="1">
      <c r="F562" s="74"/>
      <c r="G562" s="74"/>
    </row>
    <row r="563" ht="13.5" customHeight="1">
      <c r="F563" s="74"/>
      <c r="G563" s="74"/>
    </row>
    <row r="564" ht="13.5" customHeight="1">
      <c r="F564" s="74"/>
      <c r="G564" s="74"/>
    </row>
    <row r="565" ht="13.5" customHeight="1">
      <c r="F565" s="74"/>
      <c r="G565" s="74"/>
    </row>
    <row r="566" ht="13.5" customHeight="1">
      <c r="F566" s="74"/>
      <c r="G566" s="74"/>
    </row>
    <row r="567" ht="13.5" customHeight="1">
      <c r="F567" s="74"/>
      <c r="G567" s="74"/>
    </row>
    <row r="568" ht="13.5" customHeight="1">
      <c r="F568" s="74"/>
      <c r="G568" s="74"/>
    </row>
    <row r="569" ht="13.5" customHeight="1">
      <c r="F569" s="74"/>
      <c r="G569" s="74"/>
    </row>
    <row r="570" ht="13.5" customHeight="1">
      <c r="F570" s="74"/>
      <c r="G570" s="74"/>
    </row>
    <row r="571" ht="13.5" customHeight="1">
      <c r="F571" s="74"/>
      <c r="G571" s="74"/>
    </row>
    <row r="572" ht="13.5" customHeight="1">
      <c r="F572" s="74"/>
      <c r="G572" s="74"/>
    </row>
    <row r="573" ht="13.5" customHeight="1">
      <c r="F573" s="74"/>
      <c r="G573" s="74"/>
    </row>
    <row r="574" ht="13.5" customHeight="1">
      <c r="F574" s="74"/>
      <c r="G574" s="74"/>
    </row>
    <row r="575" ht="13.5" customHeight="1">
      <c r="F575" s="74"/>
      <c r="G575" s="74"/>
    </row>
    <row r="576" ht="13.5" customHeight="1">
      <c r="F576" s="74"/>
      <c r="G576" s="74"/>
    </row>
    <row r="577" ht="13.5" customHeight="1">
      <c r="F577" s="74"/>
      <c r="G577" s="74"/>
    </row>
    <row r="578" ht="13.5" customHeight="1">
      <c r="F578" s="74"/>
      <c r="G578" s="74"/>
    </row>
    <row r="579" ht="13.5" customHeight="1">
      <c r="F579" s="74"/>
      <c r="G579" s="74"/>
    </row>
    <row r="580" ht="13.5" customHeight="1">
      <c r="F580" s="74"/>
      <c r="G580" s="74"/>
    </row>
    <row r="581" ht="13.5" customHeight="1">
      <c r="F581" s="74"/>
      <c r="G581" s="74"/>
    </row>
    <row r="582" ht="13.5" customHeight="1">
      <c r="F582" s="74"/>
      <c r="G582" s="74"/>
    </row>
    <row r="583" ht="13.5" customHeight="1">
      <c r="F583" s="74"/>
      <c r="G583" s="74"/>
    </row>
    <row r="584" ht="13.5" customHeight="1">
      <c r="F584" s="74"/>
      <c r="G584" s="74"/>
    </row>
    <row r="585" ht="13.5" customHeight="1">
      <c r="F585" s="74"/>
      <c r="G585" s="74"/>
    </row>
    <row r="586" ht="13.5" customHeight="1">
      <c r="F586" s="74"/>
      <c r="G586" s="74"/>
    </row>
    <row r="587" ht="13.5" customHeight="1">
      <c r="F587" s="74"/>
      <c r="G587" s="74"/>
    </row>
    <row r="588" ht="13.5" customHeight="1">
      <c r="F588" s="74"/>
      <c r="G588" s="74"/>
    </row>
    <row r="589" ht="13.5" customHeight="1">
      <c r="F589" s="74"/>
      <c r="G589" s="74"/>
    </row>
    <row r="590" ht="13.5" customHeight="1">
      <c r="F590" s="74"/>
      <c r="G590" s="74"/>
    </row>
    <row r="591" ht="13.5" customHeight="1">
      <c r="F591" s="74"/>
      <c r="G591" s="74"/>
    </row>
    <row r="592" ht="13.5" customHeight="1">
      <c r="F592" s="74"/>
      <c r="G592" s="74"/>
    </row>
    <row r="593" ht="13.5" customHeight="1">
      <c r="F593" s="74"/>
      <c r="G593" s="74"/>
    </row>
    <row r="594" ht="13.5" customHeight="1">
      <c r="F594" s="74"/>
      <c r="G594" s="74"/>
    </row>
    <row r="595" ht="13.5" customHeight="1">
      <c r="F595" s="74"/>
      <c r="G595" s="74"/>
    </row>
    <row r="596" ht="13.5" customHeight="1">
      <c r="F596" s="74"/>
      <c r="G596" s="74"/>
    </row>
    <row r="597" ht="13.5" customHeight="1">
      <c r="F597" s="74"/>
      <c r="G597" s="74"/>
    </row>
    <row r="598" ht="13.5" customHeight="1">
      <c r="F598" s="74"/>
      <c r="G598" s="74"/>
    </row>
    <row r="599" ht="13.5" customHeight="1">
      <c r="F599" s="74"/>
      <c r="G599" s="74"/>
    </row>
    <row r="600" ht="13.5" customHeight="1">
      <c r="F600" s="74"/>
      <c r="G600" s="74"/>
    </row>
    <row r="601" ht="13.5" customHeight="1">
      <c r="F601" s="74"/>
      <c r="G601" s="74"/>
    </row>
    <row r="602" ht="13.5" customHeight="1">
      <c r="F602" s="74"/>
      <c r="G602" s="74"/>
    </row>
    <row r="603" ht="13.5" customHeight="1">
      <c r="F603" s="74"/>
      <c r="G603" s="74"/>
    </row>
    <row r="604" ht="13.5" customHeight="1">
      <c r="F604" s="74"/>
      <c r="G604" s="74"/>
    </row>
    <row r="605" ht="13.5" customHeight="1">
      <c r="F605" s="74"/>
      <c r="G605" s="74"/>
    </row>
    <row r="606" ht="13.5" customHeight="1">
      <c r="F606" s="74"/>
      <c r="G606" s="74"/>
    </row>
    <row r="607" ht="13.5" customHeight="1">
      <c r="F607" s="74"/>
      <c r="G607" s="74"/>
    </row>
    <row r="608" ht="13.5" customHeight="1">
      <c r="F608" s="74"/>
      <c r="G608" s="74"/>
    </row>
    <row r="609" ht="13.5" customHeight="1">
      <c r="F609" s="74"/>
      <c r="G609" s="74"/>
    </row>
    <row r="610" ht="13.5" customHeight="1">
      <c r="F610" s="74"/>
      <c r="G610" s="74"/>
    </row>
    <row r="611" ht="13.5" customHeight="1">
      <c r="F611" s="74"/>
      <c r="G611" s="74"/>
    </row>
    <row r="612" ht="13.5" customHeight="1">
      <c r="F612" s="74"/>
      <c r="G612" s="74"/>
    </row>
    <row r="613" ht="13.5" customHeight="1">
      <c r="F613" s="74"/>
      <c r="G613" s="74"/>
    </row>
    <row r="614" ht="13.5" customHeight="1">
      <c r="F614" s="74"/>
      <c r="G614" s="74"/>
    </row>
    <row r="615" ht="13.5" customHeight="1">
      <c r="F615" s="74"/>
      <c r="G615" s="74"/>
    </row>
    <row r="616" ht="13.5" customHeight="1">
      <c r="F616" s="74"/>
      <c r="G616" s="74"/>
    </row>
    <row r="617" ht="13.5" customHeight="1">
      <c r="F617" s="74"/>
      <c r="G617" s="74"/>
    </row>
    <row r="618" ht="13.5" customHeight="1">
      <c r="F618" s="74"/>
      <c r="G618" s="74"/>
    </row>
    <row r="619" ht="13.5" customHeight="1">
      <c r="F619" s="74"/>
      <c r="G619" s="74"/>
    </row>
    <row r="620" ht="13.5" customHeight="1">
      <c r="F620" s="74"/>
      <c r="G620" s="74"/>
    </row>
    <row r="621" ht="13.5" customHeight="1">
      <c r="F621" s="74"/>
      <c r="G621" s="74"/>
    </row>
    <row r="622" ht="13.5" customHeight="1">
      <c r="F622" s="74"/>
      <c r="G622" s="74"/>
    </row>
    <row r="623" ht="13.5" customHeight="1">
      <c r="F623" s="74"/>
      <c r="G623" s="74"/>
    </row>
    <row r="624" ht="13.5" customHeight="1">
      <c r="F624" s="74"/>
      <c r="G624" s="74"/>
    </row>
    <row r="625" ht="13.5" customHeight="1">
      <c r="F625" s="74"/>
      <c r="G625" s="74"/>
    </row>
    <row r="626" ht="13.5" customHeight="1">
      <c r="F626" s="74"/>
      <c r="G626" s="74"/>
    </row>
    <row r="627" ht="13.5" customHeight="1">
      <c r="F627" s="74"/>
      <c r="G627" s="74"/>
    </row>
    <row r="628" ht="13.5" customHeight="1">
      <c r="F628" s="74"/>
      <c r="G628" s="74"/>
    </row>
    <row r="629" ht="13.5" customHeight="1">
      <c r="F629" s="74"/>
      <c r="G629" s="74"/>
    </row>
    <row r="630" ht="13.5" customHeight="1">
      <c r="F630" s="74"/>
      <c r="G630" s="74"/>
    </row>
    <row r="631" ht="13.5" customHeight="1">
      <c r="F631" s="74"/>
      <c r="G631" s="74"/>
    </row>
    <row r="632" ht="13.5" customHeight="1">
      <c r="F632" s="74"/>
      <c r="G632" s="74"/>
    </row>
    <row r="633" ht="13.5" customHeight="1">
      <c r="F633" s="74"/>
      <c r="G633" s="74"/>
    </row>
    <row r="634" ht="13.5" customHeight="1">
      <c r="F634" s="74"/>
      <c r="G634" s="74"/>
    </row>
    <row r="635" ht="13.5" customHeight="1">
      <c r="F635" s="74"/>
      <c r="G635" s="74"/>
    </row>
    <row r="636" ht="13.5" customHeight="1">
      <c r="F636" s="74"/>
      <c r="G636" s="74"/>
    </row>
    <row r="637" ht="13.5" customHeight="1">
      <c r="F637" s="74"/>
      <c r="G637" s="74"/>
    </row>
    <row r="638" ht="13.5" customHeight="1">
      <c r="F638" s="74"/>
      <c r="G638" s="74"/>
    </row>
    <row r="639" ht="13.5" customHeight="1">
      <c r="F639" s="74"/>
      <c r="G639" s="74"/>
    </row>
    <row r="640" ht="13.5" customHeight="1">
      <c r="F640" s="74"/>
      <c r="G640" s="74"/>
    </row>
    <row r="641" ht="13.5" customHeight="1">
      <c r="F641" s="74"/>
      <c r="G641" s="74"/>
    </row>
    <row r="642" ht="13.5" customHeight="1">
      <c r="F642" s="74"/>
      <c r="G642" s="74"/>
    </row>
    <row r="643" ht="13.5" customHeight="1">
      <c r="F643" s="74"/>
      <c r="G643" s="74"/>
    </row>
    <row r="644" ht="13.5" customHeight="1">
      <c r="F644" s="74"/>
      <c r="G644" s="74"/>
    </row>
    <row r="645" ht="13.5" customHeight="1">
      <c r="F645" s="74"/>
      <c r="G645" s="74"/>
    </row>
    <row r="646" ht="13.5" customHeight="1">
      <c r="F646" s="74"/>
      <c r="G646" s="74"/>
    </row>
    <row r="647" ht="13.5" customHeight="1">
      <c r="F647" s="74"/>
      <c r="G647" s="74"/>
    </row>
    <row r="648" ht="13.5" customHeight="1">
      <c r="F648" s="74"/>
      <c r="G648" s="74"/>
    </row>
    <row r="649" ht="13.5" customHeight="1">
      <c r="F649" s="74"/>
      <c r="G649" s="74"/>
    </row>
    <row r="650" ht="13.5" customHeight="1">
      <c r="F650" s="74"/>
      <c r="G650" s="74"/>
    </row>
    <row r="651" ht="13.5" customHeight="1">
      <c r="F651" s="74"/>
      <c r="G651" s="74"/>
    </row>
    <row r="652" ht="13.5" customHeight="1">
      <c r="F652" s="74"/>
      <c r="G652" s="74"/>
    </row>
    <row r="653" ht="13.5" customHeight="1">
      <c r="F653" s="74"/>
      <c r="G653" s="74"/>
    </row>
    <row r="654" ht="13.5" customHeight="1">
      <c r="F654" s="74"/>
      <c r="G654" s="74"/>
    </row>
    <row r="655" ht="13.5" customHeight="1">
      <c r="F655" s="74"/>
      <c r="G655" s="74"/>
    </row>
    <row r="656" ht="13.5" customHeight="1">
      <c r="F656" s="74"/>
      <c r="G656" s="74"/>
    </row>
    <row r="657" ht="13.5" customHeight="1">
      <c r="F657" s="74"/>
      <c r="G657" s="74"/>
    </row>
    <row r="658" ht="13.5" customHeight="1">
      <c r="F658" s="74"/>
      <c r="G658" s="74"/>
    </row>
    <row r="659" ht="13.5" customHeight="1">
      <c r="F659" s="74"/>
      <c r="G659" s="74"/>
    </row>
    <row r="660" ht="13.5" customHeight="1">
      <c r="F660" s="74"/>
      <c r="G660" s="74"/>
    </row>
    <row r="661" ht="13.5" customHeight="1">
      <c r="F661" s="74"/>
      <c r="G661" s="74"/>
    </row>
    <row r="662" ht="13.5" customHeight="1">
      <c r="F662" s="74"/>
      <c r="G662" s="74"/>
    </row>
    <row r="663" ht="13.5" customHeight="1">
      <c r="F663" s="74"/>
      <c r="G663" s="74"/>
    </row>
    <row r="664" ht="13.5" customHeight="1">
      <c r="F664" s="74"/>
      <c r="G664" s="74"/>
    </row>
    <row r="665" ht="13.5" customHeight="1">
      <c r="F665" s="74"/>
      <c r="G665" s="74"/>
    </row>
    <row r="666" ht="13.5" customHeight="1">
      <c r="F666" s="74"/>
      <c r="G666" s="74"/>
    </row>
    <row r="667" ht="13.5" customHeight="1">
      <c r="F667" s="74"/>
      <c r="G667" s="74"/>
    </row>
    <row r="668" ht="13.5" customHeight="1">
      <c r="F668" s="74"/>
      <c r="G668" s="74"/>
    </row>
    <row r="669" ht="13.5" customHeight="1">
      <c r="F669" s="74"/>
      <c r="G669" s="74"/>
    </row>
    <row r="670" ht="13.5" customHeight="1">
      <c r="F670" s="74"/>
      <c r="G670" s="74"/>
    </row>
    <row r="671" ht="13.5" customHeight="1">
      <c r="F671" s="74"/>
      <c r="G671" s="74"/>
    </row>
    <row r="672" ht="13.5" customHeight="1">
      <c r="F672" s="74"/>
      <c r="G672" s="74"/>
    </row>
    <row r="673" ht="13.5" customHeight="1">
      <c r="F673" s="74"/>
      <c r="G673" s="74"/>
    </row>
    <row r="674" ht="13.5" customHeight="1">
      <c r="F674" s="74"/>
      <c r="G674" s="74"/>
    </row>
    <row r="675" ht="13.5" customHeight="1">
      <c r="F675" s="74"/>
      <c r="G675" s="74"/>
    </row>
    <row r="676" ht="13.5" customHeight="1">
      <c r="F676" s="74"/>
      <c r="G676" s="74"/>
    </row>
    <row r="677" ht="13.5" customHeight="1">
      <c r="F677" s="74"/>
      <c r="G677" s="74"/>
    </row>
    <row r="678" ht="13.5" customHeight="1">
      <c r="F678" s="74"/>
      <c r="G678" s="74"/>
    </row>
    <row r="679" ht="13.5" customHeight="1">
      <c r="F679" s="74"/>
      <c r="G679" s="74"/>
    </row>
    <row r="680" ht="13.5" customHeight="1">
      <c r="F680" s="74"/>
      <c r="G680" s="74"/>
    </row>
    <row r="681" ht="13.5" customHeight="1">
      <c r="F681" s="74"/>
      <c r="G681" s="74"/>
    </row>
    <row r="682" ht="13.5" customHeight="1">
      <c r="F682" s="74"/>
      <c r="G682" s="74"/>
    </row>
    <row r="683" ht="13.5" customHeight="1">
      <c r="F683" s="74"/>
      <c r="G683" s="74"/>
    </row>
    <row r="684" ht="13.5" customHeight="1">
      <c r="F684" s="74"/>
      <c r="G684" s="74"/>
    </row>
    <row r="685" ht="13.5" customHeight="1">
      <c r="F685" s="74"/>
      <c r="G685" s="74"/>
    </row>
    <row r="686" ht="13.5" customHeight="1">
      <c r="F686" s="74"/>
      <c r="G686" s="74"/>
    </row>
    <row r="687" ht="13.5" customHeight="1">
      <c r="F687" s="74"/>
      <c r="G687" s="74"/>
    </row>
    <row r="688" ht="13.5" customHeight="1">
      <c r="F688" s="74"/>
      <c r="G688" s="74"/>
    </row>
    <row r="689" ht="13.5" customHeight="1">
      <c r="F689" s="74"/>
      <c r="G689" s="74"/>
    </row>
    <row r="690" ht="13.5" customHeight="1">
      <c r="F690" s="74"/>
      <c r="G690" s="74"/>
    </row>
    <row r="691" ht="13.5" customHeight="1">
      <c r="F691" s="74"/>
      <c r="G691" s="74"/>
    </row>
    <row r="692" ht="13.5" customHeight="1">
      <c r="F692" s="74"/>
      <c r="G692" s="74"/>
    </row>
    <row r="693" ht="13.5" customHeight="1">
      <c r="F693" s="74"/>
      <c r="G693" s="74"/>
    </row>
    <row r="694" ht="13.5" customHeight="1">
      <c r="F694" s="74"/>
      <c r="G694" s="74"/>
    </row>
    <row r="695" ht="13.5" customHeight="1">
      <c r="F695" s="74"/>
      <c r="G695" s="74"/>
    </row>
    <row r="696" ht="13.5" customHeight="1">
      <c r="F696" s="74"/>
      <c r="G696" s="74"/>
    </row>
    <row r="697" ht="13.5" customHeight="1">
      <c r="F697" s="74"/>
      <c r="G697" s="74"/>
    </row>
    <row r="698" ht="13.5" customHeight="1">
      <c r="F698" s="74"/>
      <c r="G698" s="74"/>
    </row>
    <row r="699" ht="13.5" customHeight="1">
      <c r="F699" s="74"/>
      <c r="G699" s="74"/>
    </row>
    <row r="700" ht="13.5" customHeight="1">
      <c r="F700" s="74"/>
      <c r="G700" s="74"/>
    </row>
    <row r="701" ht="13.5" customHeight="1">
      <c r="F701" s="74"/>
      <c r="G701" s="74"/>
    </row>
    <row r="702" ht="13.5" customHeight="1">
      <c r="F702" s="74"/>
      <c r="G702" s="74"/>
    </row>
    <row r="703" ht="13.5" customHeight="1">
      <c r="F703" s="74"/>
      <c r="G703" s="74"/>
    </row>
    <row r="704" ht="13.5" customHeight="1">
      <c r="F704" s="74"/>
      <c r="G704" s="74"/>
    </row>
    <row r="705" ht="13.5" customHeight="1">
      <c r="F705" s="74"/>
      <c r="G705" s="74"/>
    </row>
    <row r="706" ht="13.5" customHeight="1">
      <c r="F706" s="74"/>
      <c r="G706" s="74"/>
    </row>
    <row r="707" ht="13.5" customHeight="1">
      <c r="F707" s="74"/>
      <c r="G707" s="74"/>
    </row>
    <row r="708" ht="13.5" customHeight="1">
      <c r="F708" s="74"/>
      <c r="G708" s="74"/>
    </row>
    <row r="709" ht="13.5" customHeight="1">
      <c r="F709" s="74"/>
      <c r="G709" s="74"/>
    </row>
    <row r="710" ht="13.5" customHeight="1">
      <c r="F710" s="74"/>
      <c r="G710" s="74"/>
    </row>
    <row r="711" ht="13.5" customHeight="1">
      <c r="F711" s="74"/>
      <c r="G711" s="74"/>
    </row>
    <row r="712" ht="13.5" customHeight="1">
      <c r="F712" s="74"/>
      <c r="G712" s="74"/>
    </row>
    <row r="713" ht="13.5" customHeight="1">
      <c r="F713" s="74"/>
      <c r="G713" s="74"/>
    </row>
    <row r="714" ht="13.5" customHeight="1">
      <c r="F714" s="74"/>
      <c r="G714" s="74"/>
    </row>
    <row r="715" ht="13.5" customHeight="1">
      <c r="F715" s="74"/>
      <c r="G715" s="74"/>
    </row>
    <row r="716" ht="13.5" customHeight="1">
      <c r="F716" s="74"/>
      <c r="G716" s="74"/>
    </row>
    <row r="717" ht="13.5" customHeight="1">
      <c r="F717" s="74"/>
      <c r="G717" s="74"/>
    </row>
    <row r="718" ht="13.5" customHeight="1">
      <c r="F718" s="74"/>
      <c r="G718" s="74"/>
    </row>
    <row r="719" ht="13.5" customHeight="1">
      <c r="F719" s="74"/>
      <c r="G719" s="74"/>
    </row>
    <row r="720" ht="13.5" customHeight="1">
      <c r="F720" s="74"/>
      <c r="G720" s="74"/>
    </row>
    <row r="721" ht="13.5" customHeight="1">
      <c r="F721" s="74"/>
      <c r="G721" s="74"/>
    </row>
    <row r="722" ht="13.5" customHeight="1">
      <c r="F722" s="74"/>
      <c r="G722" s="74"/>
    </row>
    <row r="723" ht="13.5" customHeight="1">
      <c r="F723" s="74"/>
      <c r="G723" s="74"/>
    </row>
    <row r="724" ht="13.5" customHeight="1">
      <c r="F724" s="74"/>
      <c r="G724" s="74"/>
    </row>
    <row r="725" ht="13.5" customHeight="1">
      <c r="F725" s="74"/>
      <c r="G725" s="74"/>
    </row>
    <row r="726" ht="13.5" customHeight="1">
      <c r="F726" s="74"/>
      <c r="G726" s="74"/>
    </row>
    <row r="727" ht="13.5" customHeight="1">
      <c r="F727" s="74"/>
      <c r="G727" s="74"/>
    </row>
    <row r="728" ht="13.5" customHeight="1">
      <c r="F728" s="74"/>
      <c r="G728" s="74"/>
    </row>
    <row r="729" ht="13.5" customHeight="1">
      <c r="F729" s="74"/>
      <c r="G729" s="74"/>
    </row>
    <row r="730" ht="13.5" customHeight="1">
      <c r="F730" s="74"/>
      <c r="G730" s="74"/>
    </row>
    <row r="731" ht="13.5" customHeight="1">
      <c r="F731" s="74"/>
      <c r="G731" s="74"/>
    </row>
    <row r="732" ht="13.5" customHeight="1">
      <c r="F732" s="74"/>
      <c r="G732" s="74"/>
    </row>
    <row r="733" ht="13.5" customHeight="1">
      <c r="F733" s="74"/>
      <c r="G733" s="74"/>
    </row>
    <row r="734" ht="13.5" customHeight="1">
      <c r="F734" s="74"/>
      <c r="G734" s="74"/>
    </row>
    <row r="735" ht="13.5" customHeight="1">
      <c r="F735" s="74"/>
      <c r="G735" s="74"/>
    </row>
    <row r="736" ht="13.5" customHeight="1">
      <c r="F736" s="74"/>
      <c r="G736" s="74"/>
    </row>
    <row r="737" ht="13.5" customHeight="1">
      <c r="F737" s="74"/>
      <c r="G737" s="74"/>
    </row>
    <row r="738" ht="13.5" customHeight="1">
      <c r="F738" s="74"/>
      <c r="G738" s="74"/>
    </row>
    <row r="739" ht="13.5" customHeight="1">
      <c r="F739" s="74"/>
      <c r="G739" s="74"/>
    </row>
    <row r="740" ht="13.5" customHeight="1">
      <c r="F740" s="74"/>
      <c r="G740" s="74"/>
    </row>
    <row r="741" ht="13.5" customHeight="1">
      <c r="F741" s="74"/>
      <c r="G741" s="74"/>
    </row>
    <row r="742" ht="13.5" customHeight="1">
      <c r="F742" s="74"/>
      <c r="G742" s="74"/>
    </row>
    <row r="743" ht="13.5" customHeight="1">
      <c r="F743" s="74"/>
      <c r="G743" s="74"/>
    </row>
    <row r="744" ht="13.5" customHeight="1">
      <c r="F744" s="74"/>
      <c r="G744" s="74"/>
    </row>
    <row r="745" ht="13.5" customHeight="1">
      <c r="F745" s="74"/>
      <c r="G745" s="74"/>
    </row>
    <row r="746" ht="13.5" customHeight="1">
      <c r="F746" s="74"/>
      <c r="G746" s="74"/>
    </row>
    <row r="747" ht="13.5" customHeight="1">
      <c r="F747" s="74"/>
      <c r="G747" s="74"/>
    </row>
    <row r="748" ht="13.5" customHeight="1">
      <c r="F748" s="74"/>
      <c r="G748" s="74"/>
    </row>
    <row r="749" ht="13.5" customHeight="1">
      <c r="F749" s="74"/>
      <c r="G749" s="74"/>
    </row>
    <row r="750" ht="13.5" customHeight="1">
      <c r="F750" s="74"/>
      <c r="G750" s="74"/>
    </row>
    <row r="751" ht="13.5" customHeight="1">
      <c r="F751" s="74"/>
      <c r="G751" s="74"/>
    </row>
    <row r="752" ht="13.5" customHeight="1">
      <c r="F752" s="74"/>
      <c r="G752" s="74"/>
    </row>
    <row r="753" ht="13.5" customHeight="1">
      <c r="F753" s="74"/>
      <c r="G753" s="74"/>
    </row>
    <row r="754" ht="13.5" customHeight="1">
      <c r="F754" s="74"/>
      <c r="G754" s="74"/>
    </row>
    <row r="755" ht="13.5" customHeight="1">
      <c r="F755" s="74"/>
      <c r="G755" s="74"/>
    </row>
    <row r="756" ht="13.5" customHeight="1">
      <c r="F756" s="74"/>
      <c r="G756" s="74"/>
    </row>
    <row r="757" ht="13.5" customHeight="1">
      <c r="F757" s="74"/>
      <c r="G757" s="74"/>
    </row>
    <row r="758" ht="13.5" customHeight="1">
      <c r="F758" s="74"/>
      <c r="G758" s="74"/>
    </row>
    <row r="759" ht="13.5" customHeight="1">
      <c r="F759" s="74"/>
      <c r="G759" s="74"/>
    </row>
    <row r="760" ht="13.5" customHeight="1">
      <c r="F760" s="74"/>
      <c r="G760" s="74"/>
    </row>
    <row r="761" ht="13.5" customHeight="1">
      <c r="F761" s="74"/>
      <c r="G761" s="74"/>
    </row>
    <row r="762" ht="13.5" customHeight="1">
      <c r="F762" s="74"/>
      <c r="G762" s="74"/>
    </row>
    <row r="763" ht="13.5" customHeight="1">
      <c r="F763" s="74"/>
      <c r="G763" s="74"/>
    </row>
    <row r="764" ht="13.5" customHeight="1">
      <c r="F764" s="74"/>
      <c r="G764" s="74"/>
    </row>
    <row r="765" ht="13.5" customHeight="1">
      <c r="F765" s="74"/>
      <c r="G765" s="74"/>
    </row>
    <row r="766" ht="13.5" customHeight="1">
      <c r="F766" s="74"/>
      <c r="G766" s="74"/>
    </row>
    <row r="767" ht="13.5" customHeight="1">
      <c r="F767" s="74"/>
      <c r="G767" s="74"/>
    </row>
    <row r="768" ht="13.5" customHeight="1">
      <c r="F768" s="74"/>
      <c r="G768" s="74"/>
    </row>
    <row r="769" ht="13.5" customHeight="1">
      <c r="F769" s="74"/>
      <c r="G769" s="74"/>
    </row>
    <row r="770" ht="13.5" customHeight="1">
      <c r="F770" s="74"/>
      <c r="G770" s="74"/>
    </row>
    <row r="771" ht="13.5" customHeight="1">
      <c r="F771" s="74"/>
      <c r="G771" s="74"/>
    </row>
    <row r="772" ht="13.5" customHeight="1">
      <c r="F772" s="74"/>
      <c r="G772" s="74"/>
    </row>
    <row r="773" ht="13.5" customHeight="1">
      <c r="F773" s="74"/>
      <c r="G773" s="74"/>
    </row>
    <row r="774" ht="13.5" customHeight="1">
      <c r="F774" s="74"/>
      <c r="G774" s="74"/>
    </row>
    <row r="775" ht="13.5" customHeight="1">
      <c r="F775" s="74"/>
      <c r="G775" s="74"/>
    </row>
    <row r="776" ht="13.5" customHeight="1">
      <c r="F776" s="74"/>
      <c r="G776" s="74"/>
    </row>
    <row r="777" ht="13.5" customHeight="1">
      <c r="F777" s="74"/>
      <c r="G777" s="74"/>
    </row>
    <row r="778" ht="13.5" customHeight="1">
      <c r="F778" s="74"/>
      <c r="G778" s="74"/>
    </row>
    <row r="779" ht="13.5" customHeight="1">
      <c r="F779" s="74"/>
      <c r="G779" s="74"/>
    </row>
    <row r="780" ht="13.5" customHeight="1">
      <c r="F780" s="74"/>
      <c r="G780" s="74"/>
    </row>
    <row r="781" ht="13.5" customHeight="1">
      <c r="F781" s="74"/>
      <c r="G781" s="74"/>
    </row>
    <row r="782" ht="13.5" customHeight="1">
      <c r="F782" s="74"/>
      <c r="G782" s="74"/>
    </row>
    <row r="783" ht="13.5" customHeight="1">
      <c r="F783" s="74"/>
      <c r="G783" s="74"/>
    </row>
    <row r="784" ht="13.5" customHeight="1">
      <c r="F784" s="74"/>
      <c r="G784" s="74"/>
    </row>
    <row r="785" ht="13.5" customHeight="1">
      <c r="F785" s="74"/>
      <c r="G785" s="74"/>
    </row>
    <row r="786" ht="13.5" customHeight="1">
      <c r="F786" s="74"/>
      <c r="G786" s="74"/>
    </row>
    <row r="787" ht="13.5" customHeight="1">
      <c r="F787" s="74"/>
      <c r="G787" s="74"/>
    </row>
    <row r="788" ht="13.5" customHeight="1">
      <c r="F788" s="74"/>
      <c r="G788" s="74"/>
    </row>
    <row r="789" ht="13.5" customHeight="1">
      <c r="F789" s="74"/>
      <c r="G789" s="74"/>
    </row>
    <row r="790" ht="13.5" customHeight="1">
      <c r="F790" s="74"/>
      <c r="G790" s="74"/>
    </row>
    <row r="791" ht="13.5" customHeight="1">
      <c r="F791" s="74"/>
      <c r="G791" s="74"/>
    </row>
    <row r="792" ht="13.5" customHeight="1">
      <c r="F792" s="74"/>
      <c r="G792" s="74"/>
    </row>
    <row r="793" ht="13.5" customHeight="1">
      <c r="F793" s="74"/>
      <c r="G793" s="74"/>
    </row>
    <row r="794" ht="13.5" customHeight="1">
      <c r="F794" s="74"/>
      <c r="G794" s="74"/>
    </row>
    <row r="795" ht="13.5" customHeight="1">
      <c r="F795" s="74"/>
      <c r="G795" s="74"/>
    </row>
    <row r="796" ht="13.5" customHeight="1">
      <c r="F796" s="74"/>
      <c r="G796" s="74"/>
    </row>
    <row r="797" ht="13.5" customHeight="1">
      <c r="F797" s="74"/>
      <c r="G797" s="74"/>
    </row>
    <row r="798" ht="13.5" customHeight="1">
      <c r="F798" s="74"/>
      <c r="G798" s="74"/>
    </row>
    <row r="799" ht="13.5" customHeight="1">
      <c r="F799" s="74"/>
      <c r="G799" s="74"/>
    </row>
    <row r="800" ht="13.5" customHeight="1">
      <c r="F800" s="74"/>
      <c r="G800" s="74"/>
    </row>
    <row r="801" ht="13.5" customHeight="1">
      <c r="F801" s="74"/>
      <c r="G801" s="74"/>
    </row>
    <row r="802" ht="13.5" customHeight="1">
      <c r="F802" s="74"/>
      <c r="G802" s="74"/>
    </row>
    <row r="803" ht="13.5" customHeight="1">
      <c r="F803" s="74"/>
      <c r="G803" s="74"/>
    </row>
    <row r="804" ht="13.5" customHeight="1">
      <c r="F804" s="74"/>
      <c r="G804" s="74"/>
    </row>
    <row r="805" ht="13.5" customHeight="1">
      <c r="F805" s="74"/>
      <c r="G805" s="74"/>
    </row>
    <row r="806" ht="13.5" customHeight="1">
      <c r="F806" s="74"/>
      <c r="G806" s="74"/>
    </row>
    <row r="807" ht="13.5" customHeight="1">
      <c r="F807" s="74"/>
      <c r="G807" s="74"/>
    </row>
    <row r="808" ht="13.5" customHeight="1">
      <c r="F808" s="74"/>
      <c r="G808" s="74"/>
    </row>
    <row r="809" ht="13.5" customHeight="1">
      <c r="F809" s="74"/>
      <c r="G809" s="74"/>
    </row>
    <row r="810" ht="13.5" customHeight="1">
      <c r="F810" s="74"/>
      <c r="G810" s="74"/>
    </row>
    <row r="811" ht="13.5" customHeight="1">
      <c r="F811" s="74"/>
      <c r="G811" s="74"/>
    </row>
    <row r="812" ht="13.5" customHeight="1">
      <c r="F812" s="74"/>
      <c r="G812" s="74"/>
    </row>
    <row r="813" ht="13.5" customHeight="1">
      <c r="F813" s="74"/>
      <c r="G813" s="74"/>
    </row>
    <row r="814" ht="13.5" customHeight="1">
      <c r="F814" s="74"/>
      <c r="G814" s="74"/>
    </row>
    <row r="815" ht="13.5" customHeight="1">
      <c r="F815" s="74"/>
      <c r="G815" s="74"/>
    </row>
    <row r="816" ht="13.5" customHeight="1">
      <c r="F816" s="74"/>
      <c r="G816" s="74"/>
    </row>
    <row r="817" ht="13.5" customHeight="1">
      <c r="F817" s="74"/>
      <c r="G817" s="74"/>
    </row>
    <row r="818" ht="13.5" customHeight="1">
      <c r="F818" s="74"/>
      <c r="G818" s="74"/>
    </row>
    <row r="819" ht="13.5" customHeight="1">
      <c r="F819" s="74"/>
      <c r="G819" s="74"/>
    </row>
    <row r="820" ht="13.5" customHeight="1">
      <c r="F820" s="74"/>
      <c r="G820" s="74"/>
    </row>
    <row r="821" ht="13.5" customHeight="1">
      <c r="F821" s="74"/>
      <c r="G821" s="74"/>
    </row>
    <row r="822" ht="13.5" customHeight="1">
      <c r="F822" s="74"/>
      <c r="G822" s="74"/>
    </row>
    <row r="823" ht="13.5" customHeight="1">
      <c r="F823" s="74"/>
      <c r="G823" s="74"/>
    </row>
    <row r="824" ht="13.5" customHeight="1">
      <c r="F824" s="74"/>
      <c r="G824" s="74"/>
    </row>
    <row r="825" ht="13.5" customHeight="1">
      <c r="F825" s="74"/>
      <c r="G825" s="74"/>
    </row>
    <row r="826" ht="13.5" customHeight="1">
      <c r="F826" s="74"/>
      <c r="G826" s="74"/>
    </row>
    <row r="827" ht="13.5" customHeight="1">
      <c r="F827" s="74"/>
      <c r="G827" s="74"/>
    </row>
    <row r="828" ht="13.5" customHeight="1">
      <c r="F828" s="74"/>
      <c r="G828" s="74"/>
    </row>
    <row r="829" ht="13.5" customHeight="1">
      <c r="F829" s="74"/>
      <c r="G829" s="74"/>
    </row>
    <row r="830" ht="13.5" customHeight="1">
      <c r="F830" s="74"/>
      <c r="G830" s="74"/>
    </row>
    <row r="831" ht="13.5" customHeight="1">
      <c r="F831" s="74"/>
      <c r="G831" s="74"/>
    </row>
    <row r="832" ht="13.5" customHeight="1">
      <c r="F832" s="74"/>
      <c r="G832" s="74"/>
    </row>
    <row r="833" ht="13.5" customHeight="1">
      <c r="F833" s="74"/>
      <c r="G833" s="74"/>
    </row>
    <row r="834" ht="13.5" customHeight="1">
      <c r="F834" s="74"/>
      <c r="G834" s="74"/>
    </row>
    <row r="835" ht="13.5" customHeight="1">
      <c r="F835" s="74"/>
      <c r="G835" s="74"/>
    </row>
    <row r="836" ht="13.5" customHeight="1">
      <c r="F836" s="74"/>
      <c r="G836" s="74"/>
    </row>
    <row r="837" ht="13.5" customHeight="1">
      <c r="F837" s="74"/>
      <c r="G837" s="74"/>
    </row>
    <row r="838" ht="13.5" customHeight="1">
      <c r="F838" s="74"/>
      <c r="G838" s="74"/>
    </row>
    <row r="839" ht="13.5" customHeight="1">
      <c r="F839" s="74"/>
      <c r="G839" s="74"/>
    </row>
    <row r="840" ht="13.5" customHeight="1">
      <c r="F840" s="74"/>
      <c r="G840" s="74"/>
    </row>
    <row r="841" ht="13.5" customHeight="1">
      <c r="F841" s="74"/>
      <c r="G841" s="74"/>
    </row>
    <row r="842" ht="13.5" customHeight="1">
      <c r="F842" s="74"/>
      <c r="G842" s="74"/>
    </row>
    <row r="843" ht="13.5" customHeight="1">
      <c r="F843" s="74"/>
      <c r="G843" s="74"/>
    </row>
    <row r="844" ht="13.5" customHeight="1">
      <c r="F844" s="74"/>
      <c r="G844" s="74"/>
    </row>
    <row r="845" ht="13.5" customHeight="1">
      <c r="F845" s="74"/>
      <c r="G845" s="74"/>
    </row>
    <row r="846" ht="13.5" customHeight="1">
      <c r="F846" s="74"/>
      <c r="G846" s="74"/>
    </row>
    <row r="847" ht="13.5" customHeight="1">
      <c r="F847" s="74"/>
      <c r="G847" s="74"/>
    </row>
    <row r="848" ht="13.5" customHeight="1">
      <c r="F848" s="74"/>
      <c r="G848" s="74"/>
    </row>
    <row r="849" ht="13.5" customHeight="1">
      <c r="F849" s="74"/>
      <c r="G849" s="74"/>
    </row>
    <row r="850" ht="13.5" customHeight="1">
      <c r="F850" s="74"/>
      <c r="G850" s="74"/>
    </row>
    <row r="851" ht="13.5" customHeight="1">
      <c r="F851" s="74"/>
      <c r="G851" s="74"/>
    </row>
    <row r="852" ht="13.5" customHeight="1">
      <c r="F852" s="74"/>
      <c r="G852" s="74"/>
    </row>
    <row r="853" ht="13.5" customHeight="1">
      <c r="F853" s="74"/>
      <c r="G853" s="74"/>
    </row>
    <row r="854" ht="13.5" customHeight="1">
      <c r="F854" s="74"/>
      <c r="G854" s="74"/>
    </row>
    <row r="855" ht="13.5" customHeight="1">
      <c r="F855" s="74"/>
      <c r="G855" s="74"/>
    </row>
    <row r="856" ht="13.5" customHeight="1">
      <c r="F856" s="74"/>
      <c r="G856" s="74"/>
    </row>
    <row r="857" ht="13.5" customHeight="1">
      <c r="F857" s="74"/>
      <c r="G857" s="74"/>
    </row>
    <row r="858" ht="13.5" customHeight="1">
      <c r="F858" s="74"/>
      <c r="G858" s="74"/>
    </row>
    <row r="859" ht="13.5" customHeight="1">
      <c r="F859" s="74"/>
      <c r="G859" s="74"/>
    </row>
    <row r="860" ht="13.5" customHeight="1">
      <c r="F860" s="74"/>
      <c r="G860" s="74"/>
    </row>
    <row r="861" ht="13.5" customHeight="1">
      <c r="F861" s="74"/>
      <c r="G861" s="74"/>
    </row>
    <row r="862" ht="13.5" customHeight="1">
      <c r="F862" s="74"/>
      <c r="G862" s="74"/>
    </row>
    <row r="863" ht="13.5" customHeight="1">
      <c r="F863" s="74"/>
      <c r="G863" s="74"/>
    </row>
    <row r="864" ht="13.5" customHeight="1">
      <c r="F864" s="74"/>
      <c r="G864" s="74"/>
    </row>
    <row r="865" ht="13.5" customHeight="1">
      <c r="F865" s="74"/>
      <c r="G865" s="74"/>
    </row>
    <row r="866" ht="13.5" customHeight="1">
      <c r="F866" s="74"/>
      <c r="G866" s="74"/>
    </row>
    <row r="867" ht="13.5" customHeight="1">
      <c r="F867" s="74"/>
      <c r="G867" s="74"/>
    </row>
    <row r="868" ht="13.5" customHeight="1">
      <c r="F868" s="74"/>
      <c r="G868" s="74"/>
    </row>
    <row r="869" ht="13.5" customHeight="1">
      <c r="F869" s="74"/>
      <c r="G869" s="74"/>
    </row>
    <row r="870" ht="13.5" customHeight="1">
      <c r="F870" s="74"/>
      <c r="G870" s="74"/>
    </row>
    <row r="871" ht="13.5" customHeight="1">
      <c r="F871" s="74"/>
      <c r="G871" s="74"/>
    </row>
    <row r="872" ht="13.5" customHeight="1">
      <c r="F872" s="74"/>
      <c r="G872" s="74"/>
    </row>
    <row r="873" ht="13.5" customHeight="1">
      <c r="F873" s="74"/>
      <c r="G873" s="74"/>
    </row>
    <row r="874" ht="13.5" customHeight="1">
      <c r="F874" s="74"/>
      <c r="G874" s="74"/>
    </row>
    <row r="875" ht="13.5" customHeight="1">
      <c r="F875" s="74"/>
      <c r="G875" s="74"/>
    </row>
    <row r="876" ht="13.5" customHeight="1">
      <c r="F876" s="74"/>
      <c r="G876" s="74"/>
    </row>
    <row r="877" ht="13.5" customHeight="1">
      <c r="F877" s="74"/>
      <c r="G877" s="74"/>
    </row>
    <row r="878" ht="13.5" customHeight="1">
      <c r="F878" s="74"/>
      <c r="G878" s="74"/>
    </row>
    <row r="879" ht="13.5" customHeight="1">
      <c r="F879" s="74"/>
      <c r="G879" s="74"/>
    </row>
    <row r="880" ht="13.5" customHeight="1">
      <c r="F880" s="74"/>
      <c r="G880" s="74"/>
    </row>
    <row r="881" ht="13.5" customHeight="1">
      <c r="F881" s="74"/>
      <c r="G881" s="74"/>
    </row>
    <row r="882" ht="13.5" customHeight="1">
      <c r="F882" s="74"/>
      <c r="G882" s="74"/>
    </row>
    <row r="883" ht="13.5" customHeight="1">
      <c r="F883" s="74"/>
      <c r="G883" s="74"/>
    </row>
    <row r="884" ht="13.5" customHeight="1">
      <c r="F884" s="74"/>
      <c r="G884" s="74"/>
    </row>
    <row r="885" ht="13.5" customHeight="1">
      <c r="F885" s="74"/>
      <c r="G885" s="74"/>
    </row>
    <row r="886" ht="13.5" customHeight="1">
      <c r="F886" s="74"/>
      <c r="G886" s="74"/>
    </row>
    <row r="887" ht="13.5" customHeight="1">
      <c r="F887" s="74"/>
      <c r="G887" s="74"/>
    </row>
    <row r="888" ht="13.5" customHeight="1">
      <c r="F888" s="74"/>
      <c r="G888" s="74"/>
    </row>
    <row r="889" ht="13.5" customHeight="1">
      <c r="F889" s="74"/>
      <c r="G889" s="74"/>
    </row>
    <row r="890" ht="13.5" customHeight="1">
      <c r="F890" s="74"/>
      <c r="G890" s="74"/>
    </row>
    <row r="891" ht="13.5" customHeight="1">
      <c r="F891" s="74"/>
      <c r="G891" s="74"/>
    </row>
    <row r="892" ht="13.5" customHeight="1">
      <c r="F892" s="74"/>
      <c r="G892" s="74"/>
    </row>
    <row r="893" ht="13.5" customHeight="1">
      <c r="F893" s="74"/>
      <c r="G893" s="74"/>
    </row>
    <row r="894" ht="13.5" customHeight="1">
      <c r="F894" s="74"/>
      <c r="G894" s="74"/>
    </row>
    <row r="895" ht="13.5" customHeight="1">
      <c r="F895" s="74"/>
      <c r="G895" s="74"/>
    </row>
    <row r="896" ht="13.5" customHeight="1">
      <c r="F896" s="74"/>
      <c r="G896" s="74"/>
    </row>
    <row r="897" ht="13.5" customHeight="1">
      <c r="F897" s="74"/>
      <c r="G897" s="74"/>
    </row>
    <row r="898" ht="13.5" customHeight="1">
      <c r="F898" s="74"/>
      <c r="G898" s="74"/>
    </row>
    <row r="899" ht="13.5" customHeight="1">
      <c r="F899" s="74"/>
      <c r="G899" s="74"/>
    </row>
    <row r="900" ht="13.5" customHeight="1">
      <c r="F900" s="74"/>
      <c r="G900" s="74"/>
    </row>
    <row r="901" ht="13.5" customHeight="1">
      <c r="F901" s="74"/>
      <c r="G901" s="74"/>
    </row>
    <row r="902" ht="13.5" customHeight="1">
      <c r="F902" s="74"/>
      <c r="G902" s="74"/>
    </row>
    <row r="903" ht="13.5" customHeight="1">
      <c r="F903" s="74"/>
      <c r="G903" s="74"/>
    </row>
    <row r="904" ht="13.5" customHeight="1">
      <c r="F904" s="74"/>
      <c r="G904" s="74"/>
    </row>
    <row r="905" ht="13.5" customHeight="1">
      <c r="F905" s="74"/>
      <c r="G905" s="74"/>
    </row>
    <row r="906" ht="13.5" customHeight="1">
      <c r="F906" s="74"/>
      <c r="G906" s="74"/>
    </row>
    <row r="907" ht="13.5" customHeight="1">
      <c r="F907" s="74"/>
      <c r="G907" s="74"/>
    </row>
    <row r="908" ht="13.5" customHeight="1">
      <c r="F908" s="74"/>
      <c r="G908" s="74"/>
    </row>
    <row r="909" ht="13.5" customHeight="1">
      <c r="F909" s="74"/>
      <c r="G909" s="74"/>
    </row>
    <row r="910" ht="13.5" customHeight="1">
      <c r="F910" s="74"/>
      <c r="G910" s="74"/>
    </row>
    <row r="911" ht="13.5" customHeight="1">
      <c r="F911" s="74"/>
      <c r="G911" s="74"/>
    </row>
    <row r="912" ht="13.5" customHeight="1">
      <c r="F912" s="74"/>
      <c r="G912" s="74"/>
    </row>
    <row r="913" ht="13.5" customHeight="1">
      <c r="F913" s="74"/>
      <c r="G913" s="74"/>
    </row>
    <row r="914" ht="13.5" customHeight="1">
      <c r="F914" s="74"/>
      <c r="G914" s="74"/>
    </row>
    <row r="915" ht="13.5" customHeight="1">
      <c r="F915" s="74"/>
      <c r="G915" s="74"/>
    </row>
    <row r="916" ht="13.5" customHeight="1">
      <c r="F916" s="74"/>
      <c r="G916" s="74"/>
    </row>
    <row r="917" ht="13.5" customHeight="1">
      <c r="F917" s="74"/>
      <c r="G917" s="74"/>
    </row>
    <row r="918" ht="13.5" customHeight="1">
      <c r="F918" s="74"/>
      <c r="G918" s="74"/>
    </row>
    <row r="919" ht="13.5" customHeight="1">
      <c r="F919" s="74"/>
      <c r="G919" s="74"/>
    </row>
    <row r="920" ht="13.5" customHeight="1">
      <c r="F920" s="74"/>
      <c r="G920" s="74"/>
    </row>
    <row r="921" ht="13.5" customHeight="1">
      <c r="F921" s="74"/>
      <c r="G921" s="74"/>
    </row>
    <row r="922" ht="13.5" customHeight="1">
      <c r="F922" s="74"/>
      <c r="G922" s="74"/>
    </row>
    <row r="923" ht="13.5" customHeight="1">
      <c r="F923" s="74"/>
      <c r="G923" s="74"/>
    </row>
    <row r="924" ht="13.5" customHeight="1">
      <c r="F924" s="74"/>
      <c r="G924" s="74"/>
    </row>
    <row r="925" ht="13.5" customHeight="1">
      <c r="F925" s="74"/>
      <c r="G925" s="74"/>
    </row>
    <row r="926" ht="13.5" customHeight="1">
      <c r="F926" s="74"/>
      <c r="G926" s="74"/>
    </row>
    <row r="927" ht="13.5" customHeight="1">
      <c r="F927" s="74"/>
      <c r="G927" s="74"/>
    </row>
    <row r="928" ht="13.5" customHeight="1">
      <c r="F928" s="74"/>
      <c r="G928" s="74"/>
    </row>
    <row r="929" ht="13.5" customHeight="1">
      <c r="F929" s="74"/>
      <c r="G929" s="74"/>
    </row>
    <row r="930" ht="13.5" customHeight="1">
      <c r="F930" s="74"/>
      <c r="G930" s="74"/>
    </row>
    <row r="931" ht="13.5" customHeight="1">
      <c r="F931" s="74"/>
      <c r="G931" s="74"/>
    </row>
    <row r="932" ht="13.5" customHeight="1">
      <c r="F932" s="74"/>
      <c r="G932" s="74"/>
    </row>
    <row r="933" ht="13.5" customHeight="1">
      <c r="F933" s="74"/>
      <c r="G933" s="74"/>
    </row>
    <row r="934" ht="13.5" customHeight="1">
      <c r="F934" s="74"/>
      <c r="G934" s="74"/>
    </row>
    <row r="935" ht="13.5" customHeight="1">
      <c r="F935" s="74"/>
      <c r="G935" s="74"/>
    </row>
    <row r="936" ht="13.5" customHeight="1">
      <c r="F936" s="74"/>
      <c r="G936" s="74"/>
    </row>
    <row r="937" ht="13.5" customHeight="1">
      <c r="F937" s="74"/>
      <c r="G937" s="74"/>
    </row>
    <row r="938" ht="13.5" customHeight="1">
      <c r="F938" s="74"/>
      <c r="G938" s="74"/>
    </row>
    <row r="939" ht="13.5" customHeight="1">
      <c r="F939" s="74"/>
      <c r="G939" s="74"/>
    </row>
    <row r="940" ht="13.5" customHeight="1">
      <c r="F940" s="74"/>
      <c r="G940" s="74"/>
    </row>
    <row r="941" ht="13.5" customHeight="1">
      <c r="F941" s="74"/>
      <c r="G941" s="74"/>
    </row>
    <row r="942" ht="13.5" customHeight="1">
      <c r="F942" s="74"/>
      <c r="G942" s="74"/>
    </row>
    <row r="943" ht="13.5" customHeight="1">
      <c r="F943" s="74"/>
      <c r="G943" s="74"/>
    </row>
    <row r="944" ht="13.5" customHeight="1">
      <c r="F944" s="74"/>
      <c r="G944" s="74"/>
    </row>
    <row r="945" ht="13.5" customHeight="1">
      <c r="F945" s="74"/>
      <c r="G945" s="74"/>
    </row>
    <row r="946" ht="13.5" customHeight="1">
      <c r="F946" s="74"/>
      <c r="G946" s="74"/>
    </row>
    <row r="947" ht="13.5" customHeight="1">
      <c r="F947" s="74"/>
      <c r="G947" s="74"/>
    </row>
    <row r="948" ht="13.5" customHeight="1">
      <c r="F948" s="74"/>
      <c r="G948" s="74"/>
    </row>
    <row r="949" ht="13.5" customHeight="1">
      <c r="F949" s="74"/>
      <c r="G949" s="74"/>
    </row>
    <row r="950" ht="13.5" customHeight="1">
      <c r="F950" s="74"/>
      <c r="G950" s="74"/>
    </row>
    <row r="951" ht="13.5" customHeight="1">
      <c r="F951" s="74"/>
      <c r="G951" s="74"/>
    </row>
    <row r="952" ht="13.5" customHeight="1">
      <c r="F952" s="74"/>
      <c r="G952" s="74"/>
    </row>
    <row r="953" ht="13.5" customHeight="1">
      <c r="F953" s="74"/>
      <c r="G953" s="74"/>
    </row>
    <row r="954" ht="13.5" customHeight="1">
      <c r="F954" s="74"/>
      <c r="G954" s="74"/>
    </row>
    <row r="955" ht="13.5" customHeight="1">
      <c r="F955" s="74"/>
      <c r="G955" s="74"/>
    </row>
    <row r="956" ht="13.5" customHeight="1">
      <c r="F956" s="74"/>
      <c r="G956" s="74"/>
    </row>
    <row r="957" ht="13.5" customHeight="1">
      <c r="F957" s="74"/>
      <c r="G957" s="74"/>
    </row>
    <row r="958" ht="13.5" customHeight="1">
      <c r="F958" s="74"/>
      <c r="G958" s="74"/>
    </row>
    <row r="959" ht="13.5" customHeight="1">
      <c r="F959" s="74"/>
      <c r="G959" s="74"/>
    </row>
    <row r="960" ht="13.5" customHeight="1">
      <c r="F960" s="74"/>
      <c r="G960" s="74"/>
    </row>
  </sheetData>
  <autoFilter ref="$A$45:$L$79"/>
  <mergeCells count="1">
    <mergeCell ref="G3:I3"/>
  </mergeCells>
  <printOptions/>
  <pageMargins bottom="0.75" footer="0.0" header="0.0" left="0.7" right="0.7" top="0.75"/>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8.63"/>
    <col customWidth="1" min="2" max="2" width="29.25"/>
    <col customWidth="1" min="3" max="3" width="34.88"/>
    <col customWidth="1" min="4" max="4" width="37.13"/>
    <col customWidth="1" min="5" max="5" width="22.5"/>
    <col customWidth="1" min="6" max="6" width="18.5"/>
    <col customWidth="1" min="7" max="7" width="18.38"/>
  </cols>
  <sheetData>
    <row r="1">
      <c r="A1" s="137" t="s">
        <v>1320</v>
      </c>
      <c r="B1" s="137" t="s">
        <v>2801</v>
      </c>
      <c r="C1" s="137" t="s">
        <v>2802</v>
      </c>
      <c r="D1" s="137" t="s">
        <v>2803</v>
      </c>
      <c r="E1" s="137" t="s">
        <v>296</v>
      </c>
      <c r="F1" s="137" t="s">
        <v>2804</v>
      </c>
      <c r="G1" s="137" t="s">
        <v>2805</v>
      </c>
      <c r="H1" s="40"/>
      <c r="I1" s="40"/>
      <c r="J1" s="40"/>
      <c r="K1" s="40"/>
      <c r="L1" s="40"/>
      <c r="M1" s="40"/>
      <c r="N1" s="40"/>
      <c r="O1" s="40"/>
      <c r="P1" s="40"/>
      <c r="Q1" s="40"/>
      <c r="R1" s="40"/>
      <c r="S1" s="40"/>
      <c r="T1" s="40"/>
      <c r="U1" s="40"/>
      <c r="V1" s="40"/>
      <c r="W1" s="40"/>
      <c r="X1" s="40"/>
      <c r="Y1" s="40"/>
      <c r="Z1" s="40"/>
    </row>
    <row r="2">
      <c r="A2" s="286" t="s">
        <v>1813</v>
      </c>
      <c r="B2" s="286" t="s">
        <v>2806</v>
      </c>
      <c r="C2" s="286" t="s">
        <v>2807</v>
      </c>
      <c r="D2" s="286" t="s">
        <v>2808</v>
      </c>
      <c r="E2" s="286" t="s">
        <v>1814</v>
      </c>
      <c r="F2" s="381" t="s">
        <v>2809</v>
      </c>
      <c r="G2" s="286" t="s">
        <v>2810</v>
      </c>
      <c r="H2" s="40"/>
      <c r="I2" s="40"/>
      <c r="J2" s="40"/>
      <c r="K2" s="40"/>
      <c r="L2" s="40"/>
      <c r="M2" s="40"/>
      <c r="N2" s="40"/>
      <c r="O2" s="40"/>
      <c r="P2" s="40"/>
      <c r="Q2" s="40"/>
      <c r="R2" s="40"/>
      <c r="S2" s="40"/>
      <c r="T2" s="40"/>
      <c r="U2" s="40"/>
      <c r="V2" s="40"/>
      <c r="W2" s="40"/>
      <c r="X2" s="40"/>
      <c r="Y2" s="40"/>
      <c r="Z2" s="40"/>
    </row>
    <row r="3">
      <c r="A3" s="286" t="s">
        <v>2811</v>
      </c>
      <c r="B3" s="286" t="s">
        <v>2812</v>
      </c>
      <c r="C3" s="286" t="s">
        <v>2813</v>
      </c>
      <c r="D3" s="286" t="s">
        <v>2814</v>
      </c>
      <c r="E3" s="302" t="s">
        <v>2815</v>
      </c>
      <c r="F3" s="381" t="s">
        <v>2816</v>
      </c>
      <c r="G3" s="286" t="s">
        <v>2817</v>
      </c>
      <c r="H3" s="40"/>
      <c r="I3" s="40"/>
      <c r="J3" s="40"/>
      <c r="K3" s="40"/>
      <c r="L3" s="40"/>
      <c r="M3" s="40"/>
      <c r="N3" s="40"/>
      <c r="O3" s="40"/>
      <c r="P3" s="40"/>
      <c r="Q3" s="40"/>
      <c r="R3" s="40"/>
      <c r="S3" s="40"/>
      <c r="T3" s="40"/>
      <c r="U3" s="40"/>
      <c r="V3" s="40"/>
      <c r="W3" s="40"/>
      <c r="X3" s="40"/>
      <c r="Y3" s="40"/>
      <c r="Z3" s="40"/>
    </row>
    <row r="4">
      <c r="A4" s="382" t="s">
        <v>2818</v>
      </c>
      <c r="B4" s="382" t="s">
        <v>2819</v>
      </c>
      <c r="C4" s="382" t="s">
        <v>2820</v>
      </c>
      <c r="D4" s="382" t="s">
        <v>2821</v>
      </c>
      <c r="E4" s="382" t="s">
        <v>2822</v>
      </c>
      <c r="F4" s="383" t="s">
        <v>2823</v>
      </c>
      <c r="G4" s="382" t="s">
        <v>2824</v>
      </c>
      <c r="H4" s="40"/>
      <c r="I4" s="40"/>
      <c r="J4" s="40"/>
      <c r="K4" s="40"/>
      <c r="L4" s="40"/>
      <c r="M4" s="40"/>
      <c r="N4" s="40"/>
      <c r="O4" s="40"/>
      <c r="P4" s="40"/>
      <c r="Q4" s="40"/>
      <c r="R4" s="40"/>
      <c r="S4" s="40"/>
      <c r="T4" s="40"/>
      <c r="U4" s="40"/>
      <c r="V4" s="40"/>
      <c r="W4" s="40"/>
      <c r="X4" s="40"/>
      <c r="Y4" s="40"/>
      <c r="Z4" s="40"/>
    </row>
    <row r="5">
      <c r="A5" s="286" t="s">
        <v>2825</v>
      </c>
      <c r="B5" s="286" t="s">
        <v>2826</v>
      </c>
      <c r="C5" s="286" t="s">
        <v>2827</v>
      </c>
      <c r="D5" s="286" t="s">
        <v>2828</v>
      </c>
      <c r="E5" s="286" t="s">
        <v>2829</v>
      </c>
      <c r="F5" s="381" t="s">
        <v>2830</v>
      </c>
      <c r="G5" s="286" t="s">
        <v>2831</v>
      </c>
      <c r="H5" s="40"/>
      <c r="I5" s="40"/>
      <c r="J5" s="40"/>
      <c r="K5" s="40"/>
      <c r="L5" s="40"/>
      <c r="M5" s="40"/>
      <c r="N5" s="40"/>
      <c r="O5" s="40"/>
      <c r="P5" s="40"/>
      <c r="Q5" s="40"/>
      <c r="R5" s="40"/>
      <c r="S5" s="40"/>
      <c r="T5" s="40"/>
      <c r="U5" s="40"/>
      <c r="V5" s="40"/>
      <c r="W5" s="40"/>
      <c r="X5" s="40"/>
      <c r="Y5" s="40"/>
      <c r="Z5" s="40"/>
    </row>
    <row r="6">
      <c r="A6" s="286" t="s">
        <v>2832</v>
      </c>
      <c r="B6" s="286" t="s">
        <v>2833</v>
      </c>
      <c r="C6" s="286" t="s">
        <v>2834</v>
      </c>
      <c r="D6" s="286" t="s">
        <v>2835</v>
      </c>
      <c r="E6" s="286" t="s">
        <v>2836</v>
      </c>
      <c r="F6" s="286" t="s">
        <v>2837</v>
      </c>
      <c r="G6" s="286" t="s">
        <v>2838</v>
      </c>
      <c r="H6" s="40"/>
      <c r="I6" s="40"/>
      <c r="J6" s="40"/>
      <c r="K6" s="40"/>
      <c r="L6" s="40"/>
      <c r="M6" s="40"/>
      <c r="N6" s="40"/>
      <c r="O6" s="40"/>
      <c r="P6" s="40"/>
      <c r="Q6" s="40"/>
      <c r="R6" s="40"/>
      <c r="S6" s="40"/>
      <c r="T6" s="40"/>
      <c r="U6" s="40"/>
      <c r="V6" s="40"/>
      <c r="W6" s="40"/>
      <c r="X6" s="40"/>
      <c r="Y6" s="40"/>
      <c r="Z6" s="40"/>
    </row>
    <row r="7">
      <c r="A7" s="286" t="s">
        <v>2839</v>
      </c>
      <c r="B7" s="286" t="s">
        <v>2840</v>
      </c>
      <c r="C7" s="286" t="s">
        <v>2841</v>
      </c>
      <c r="D7" s="286" t="s">
        <v>2842</v>
      </c>
      <c r="E7" s="286" t="s">
        <v>2843</v>
      </c>
      <c r="F7" s="381" t="s">
        <v>2844</v>
      </c>
      <c r="G7" s="286" t="s">
        <v>2845</v>
      </c>
      <c r="H7" s="40"/>
      <c r="I7" s="40"/>
      <c r="J7" s="40"/>
      <c r="K7" s="40"/>
      <c r="L7" s="40"/>
      <c r="M7" s="40"/>
      <c r="N7" s="40"/>
      <c r="O7" s="40"/>
      <c r="P7" s="40"/>
      <c r="Q7" s="40"/>
      <c r="R7" s="40"/>
      <c r="S7" s="40"/>
      <c r="T7" s="40"/>
      <c r="U7" s="40"/>
      <c r="V7" s="40"/>
      <c r="W7" s="40"/>
      <c r="X7" s="40"/>
      <c r="Y7" s="40"/>
      <c r="Z7" s="40"/>
    </row>
    <row r="8">
      <c r="A8" s="40"/>
      <c r="B8" s="40"/>
      <c r="C8" s="40"/>
      <c r="D8" s="40"/>
      <c r="E8" s="40"/>
      <c r="F8" s="40"/>
      <c r="G8" s="384"/>
      <c r="H8" s="40"/>
      <c r="I8" s="40"/>
      <c r="J8" s="40"/>
      <c r="K8" s="40"/>
      <c r="L8" s="40"/>
      <c r="M8" s="40"/>
      <c r="N8" s="40"/>
      <c r="O8" s="40"/>
      <c r="P8" s="40"/>
      <c r="Q8" s="40"/>
      <c r="R8" s="40"/>
      <c r="S8" s="40"/>
      <c r="T8" s="40"/>
      <c r="U8" s="40"/>
      <c r="V8" s="40"/>
      <c r="W8" s="40"/>
      <c r="X8" s="40"/>
      <c r="Y8" s="40"/>
      <c r="Z8" s="40"/>
    </row>
    <row r="9">
      <c r="A9" s="40"/>
      <c r="B9" s="40"/>
      <c r="C9" s="40"/>
      <c r="D9" s="40"/>
      <c r="E9" s="40"/>
      <c r="F9" s="40"/>
      <c r="G9" s="384"/>
      <c r="H9" s="40"/>
      <c r="I9" s="40"/>
      <c r="J9" s="40"/>
      <c r="K9" s="40"/>
      <c r="L9" s="40"/>
      <c r="M9" s="40"/>
      <c r="N9" s="40"/>
      <c r="O9" s="40"/>
      <c r="P9" s="40"/>
      <c r="Q9" s="40"/>
      <c r="R9" s="40"/>
      <c r="S9" s="40"/>
      <c r="T9" s="40"/>
      <c r="U9" s="40"/>
      <c r="V9" s="40"/>
      <c r="W9" s="40"/>
      <c r="X9" s="40"/>
      <c r="Y9" s="40"/>
      <c r="Z9" s="40"/>
    </row>
    <row r="10">
      <c r="A10" s="40"/>
      <c r="B10" s="40"/>
      <c r="C10" s="40"/>
      <c r="D10" s="40"/>
      <c r="E10" s="40"/>
      <c r="F10" s="40"/>
      <c r="G10" s="384"/>
      <c r="H10" s="40"/>
      <c r="I10" s="40"/>
      <c r="J10" s="40"/>
      <c r="K10" s="40"/>
      <c r="L10" s="40"/>
      <c r="M10" s="40"/>
      <c r="N10" s="40"/>
      <c r="O10" s="40"/>
      <c r="P10" s="40"/>
      <c r="Q10" s="40"/>
      <c r="R10" s="40"/>
      <c r="S10" s="40"/>
      <c r="T10" s="40"/>
      <c r="U10" s="40"/>
      <c r="V10" s="40"/>
      <c r="W10" s="40"/>
      <c r="X10" s="40"/>
      <c r="Y10" s="40"/>
      <c r="Z10" s="40"/>
    </row>
    <row r="11">
      <c r="A11" s="40"/>
      <c r="B11" s="40"/>
      <c r="C11" s="40"/>
      <c r="D11" s="40"/>
      <c r="E11" s="40"/>
      <c r="F11" s="40"/>
      <c r="G11" s="384"/>
      <c r="H11" s="40"/>
      <c r="I11" s="40"/>
      <c r="J11" s="40"/>
      <c r="K11" s="40"/>
      <c r="L11" s="40"/>
      <c r="M11" s="40"/>
      <c r="N11" s="40"/>
      <c r="O11" s="40"/>
      <c r="P11" s="40"/>
      <c r="Q11" s="40"/>
      <c r="R11" s="40"/>
      <c r="S11" s="40"/>
      <c r="T11" s="40"/>
      <c r="U11" s="40"/>
      <c r="V11" s="40"/>
      <c r="W11" s="40"/>
      <c r="X11" s="40"/>
      <c r="Y11" s="40"/>
      <c r="Z11" s="40"/>
    </row>
    <row r="12">
      <c r="A12" s="40"/>
      <c r="B12" s="40"/>
      <c r="C12" s="40"/>
      <c r="D12" s="40"/>
      <c r="E12" s="40"/>
      <c r="F12" s="40"/>
      <c r="G12" s="384"/>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384"/>
      <c r="H13" s="40"/>
      <c r="I13" s="40"/>
      <c r="J13" s="40"/>
      <c r="K13" s="40"/>
      <c r="L13" s="40"/>
      <c r="M13" s="40"/>
      <c r="N13" s="40"/>
      <c r="O13" s="40"/>
      <c r="P13" s="40"/>
      <c r="Q13" s="40"/>
      <c r="R13" s="40"/>
      <c r="S13" s="40"/>
      <c r="T13" s="40"/>
      <c r="U13" s="40"/>
      <c r="V13" s="40"/>
      <c r="W13" s="40"/>
      <c r="X13" s="40"/>
      <c r="Y13" s="40"/>
      <c r="Z13" s="40"/>
    </row>
    <row r="14">
      <c r="A14" s="40"/>
      <c r="B14" s="40"/>
      <c r="C14" s="40"/>
      <c r="D14" s="40"/>
      <c r="E14" s="40"/>
      <c r="F14" s="40"/>
      <c r="G14" s="384"/>
      <c r="H14" s="40"/>
      <c r="I14" s="40"/>
      <c r="J14" s="40"/>
      <c r="K14" s="40"/>
      <c r="L14" s="40"/>
      <c r="M14" s="40"/>
      <c r="N14" s="40"/>
      <c r="O14" s="40"/>
      <c r="P14" s="40"/>
      <c r="Q14" s="40"/>
      <c r="R14" s="40"/>
      <c r="S14" s="40"/>
      <c r="T14" s="40"/>
      <c r="U14" s="40"/>
      <c r="V14" s="40"/>
      <c r="W14" s="40"/>
      <c r="X14" s="40"/>
      <c r="Y14" s="40"/>
      <c r="Z14" s="40"/>
    </row>
    <row r="15">
      <c r="A15" s="40"/>
      <c r="B15" s="40"/>
      <c r="C15" s="40"/>
      <c r="D15" s="40"/>
      <c r="E15" s="40"/>
      <c r="F15" s="40"/>
      <c r="G15" s="384"/>
      <c r="H15" s="40"/>
      <c r="I15" s="40"/>
      <c r="J15" s="40"/>
      <c r="K15" s="40"/>
      <c r="L15" s="40"/>
      <c r="M15" s="40"/>
      <c r="N15" s="40"/>
      <c r="O15" s="40"/>
      <c r="P15" s="40"/>
      <c r="Q15" s="40"/>
      <c r="R15" s="40"/>
      <c r="S15" s="40"/>
      <c r="T15" s="40"/>
      <c r="U15" s="40"/>
      <c r="V15" s="40"/>
      <c r="W15" s="40"/>
      <c r="X15" s="40"/>
      <c r="Y15" s="40"/>
      <c r="Z15" s="40"/>
    </row>
    <row r="16">
      <c r="A16" s="40"/>
      <c r="B16" s="40"/>
      <c r="C16" s="40"/>
      <c r="D16" s="40"/>
      <c r="E16" s="40"/>
      <c r="F16" s="40"/>
      <c r="G16" s="384"/>
      <c r="H16" s="40"/>
      <c r="I16" s="40"/>
      <c r="J16" s="40"/>
      <c r="K16" s="40"/>
      <c r="L16" s="40"/>
      <c r="M16" s="40"/>
      <c r="N16" s="40"/>
      <c r="O16" s="40"/>
      <c r="P16" s="40"/>
      <c r="Q16" s="40"/>
      <c r="R16" s="40"/>
      <c r="S16" s="40"/>
      <c r="T16" s="40"/>
      <c r="U16" s="40"/>
      <c r="V16" s="40"/>
      <c r="W16" s="40"/>
      <c r="X16" s="40"/>
      <c r="Y16" s="40"/>
      <c r="Z16" s="40"/>
    </row>
    <row r="17">
      <c r="A17" s="40"/>
      <c r="B17" s="40"/>
      <c r="C17" s="40"/>
      <c r="D17" s="40"/>
      <c r="E17" s="40"/>
      <c r="F17" s="40"/>
      <c r="G17" s="384"/>
      <c r="H17" s="40"/>
      <c r="I17" s="40"/>
      <c r="J17" s="40"/>
      <c r="K17" s="40"/>
      <c r="L17" s="40"/>
      <c r="M17" s="40"/>
      <c r="N17" s="40"/>
      <c r="O17" s="40"/>
      <c r="P17" s="40"/>
      <c r="Q17" s="40"/>
      <c r="R17" s="40"/>
      <c r="S17" s="40"/>
      <c r="T17" s="40"/>
      <c r="U17" s="40"/>
      <c r="V17" s="40"/>
      <c r="W17" s="40"/>
      <c r="X17" s="40"/>
      <c r="Y17" s="40"/>
      <c r="Z17" s="40"/>
    </row>
    <row r="18">
      <c r="A18" s="40"/>
      <c r="B18" s="40"/>
      <c r="C18" s="40"/>
      <c r="D18" s="40"/>
      <c r="E18" s="40"/>
      <c r="F18" s="40"/>
      <c r="G18" s="384"/>
      <c r="H18" s="40"/>
      <c r="I18" s="40"/>
      <c r="J18" s="40"/>
      <c r="K18" s="40"/>
      <c r="L18" s="40"/>
      <c r="M18" s="40"/>
      <c r="N18" s="40"/>
      <c r="O18" s="40"/>
      <c r="P18" s="40"/>
      <c r="Q18" s="40"/>
      <c r="R18" s="40"/>
      <c r="S18" s="40"/>
      <c r="T18" s="40"/>
      <c r="U18" s="40"/>
      <c r="V18" s="40"/>
      <c r="W18" s="40"/>
      <c r="X18" s="40"/>
      <c r="Y18" s="40"/>
      <c r="Z18" s="40"/>
    </row>
    <row r="19">
      <c r="A19" s="40"/>
      <c r="B19" s="40"/>
      <c r="C19" s="40"/>
      <c r="D19" s="40"/>
      <c r="E19" s="40"/>
      <c r="F19" s="40"/>
      <c r="G19" s="384"/>
      <c r="H19" s="40"/>
      <c r="I19" s="40"/>
      <c r="J19" s="40"/>
      <c r="K19" s="40"/>
      <c r="L19" s="40"/>
      <c r="M19" s="40"/>
      <c r="N19" s="40"/>
      <c r="O19" s="40"/>
      <c r="P19" s="40"/>
      <c r="Q19" s="40"/>
      <c r="R19" s="40"/>
      <c r="S19" s="40"/>
      <c r="T19" s="40"/>
      <c r="U19" s="40"/>
      <c r="V19" s="40"/>
      <c r="W19" s="40"/>
      <c r="X19" s="40"/>
      <c r="Y19" s="40"/>
      <c r="Z19" s="40"/>
    </row>
    <row r="20">
      <c r="A20" s="40"/>
      <c r="B20" s="40"/>
      <c r="C20" s="40"/>
      <c r="D20" s="40"/>
      <c r="E20" s="40"/>
      <c r="F20" s="40"/>
      <c r="G20" s="384"/>
      <c r="H20" s="40"/>
      <c r="I20" s="40"/>
      <c r="J20" s="40"/>
      <c r="K20" s="40"/>
      <c r="L20" s="40"/>
      <c r="M20" s="40"/>
      <c r="N20" s="40"/>
      <c r="O20" s="40"/>
      <c r="P20" s="40"/>
      <c r="Q20" s="40"/>
      <c r="R20" s="40"/>
      <c r="S20" s="40"/>
      <c r="T20" s="40"/>
      <c r="U20" s="40"/>
      <c r="V20" s="40"/>
      <c r="W20" s="40"/>
      <c r="X20" s="40"/>
      <c r="Y20" s="40"/>
      <c r="Z20" s="40"/>
    </row>
    <row r="21">
      <c r="A21" s="40"/>
      <c r="B21" s="40"/>
      <c r="C21" s="40"/>
      <c r="D21" s="40"/>
      <c r="E21" s="40"/>
      <c r="F21" s="40"/>
      <c r="G21" s="384"/>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384"/>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384"/>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384"/>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384"/>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384"/>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384"/>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384"/>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384"/>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384"/>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384"/>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384"/>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384"/>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384"/>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384"/>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384"/>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384"/>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384"/>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384"/>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384"/>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384"/>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384"/>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384"/>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384"/>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384"/>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384"/>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384"/>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384"/>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384"/>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384"/>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384"/>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384"/>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384"/>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384"/>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384"/>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384"/>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384"/>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384"/>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384"/>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384"/>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384"/>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384"/>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384"/>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384"/>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384"/>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384"/>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384"/>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384"/>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384"/>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384"/>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384"/>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384"/>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384"/>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384"/>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384"/>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384"/>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384"/>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384"/>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384"/>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384"/>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384"/>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384"/>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384"/>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384"/>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384"/>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384"/>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384"/>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384"/>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384"/>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384"/>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384"/>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384"/>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384"/>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384"/>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384"/>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384"/>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384"/>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384"/>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384"/>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384"/>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384"/>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384"/>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384"/>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384"/>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384"/>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384"/>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384"/>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384"/>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384"/>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384"/>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384"/>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384"/>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384"/>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384"/>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384"/>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384"/>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384"/>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384"/>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384"/>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384"/>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384"/>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384"/>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384"/>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384"/>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384"/>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384"/>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384"/>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384"/>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384"/>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384"/>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384"/>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384"/>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384"/>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384"/>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384"/>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384"/>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384"/>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384"/>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384"/>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384"/>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384"/>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384"/>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384"/>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384"/>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384"/>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384"/>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384"/>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384"/>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384"/>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384"/>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384"/>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384"/>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384"/>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384"/>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384"/>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384"/>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384"/>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384"/>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384"/>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384"/>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384"/>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384"/>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384"/>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384"/>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384"/>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384"/>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384"/>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384"/>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384"/>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384"/>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384"/>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384"/>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384"/>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384"/>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384"/>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384"/>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384"/>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384"/>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384"/>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384"/>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384"/>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384"/>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384"/>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384"/>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384"/>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384"/>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384"/>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384"/>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384"/>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384"/>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384"/>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384"/>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384"/>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384"/>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384"/>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384"/>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384"/>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384"/>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384"/>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384"/>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384"/>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384"/>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384"/>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384"/>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384"/>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384"/>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384"/>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384"/>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384"/>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384"/>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384"/>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384"/>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384"/>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384"/>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384"/>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384"/>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384"/>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384"/>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384"/>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384"/>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384"/>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384"/>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384"/>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384"/>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384"/>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384"/>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384"/>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384"/>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384"/>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384"/>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384"/>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384"/>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384"/>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384"/>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384"/>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384"/>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384"/>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384"/>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384"/>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384"/>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384"/>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384"/>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384"/>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384"/>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384"/>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384"/>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384"/>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384"/>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384"/>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384"/>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384"/>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384"/>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384"/>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384"/>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384"/>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384"/>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384"/>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384"/>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384"/>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384"/>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384"/>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384"/>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384"/>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384"/>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384"/>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384"/>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384"/>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384"/>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384"/>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384"/>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384"/>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384"/>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384"/>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384"/>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384"/>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384"/>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384"/>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384"/>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384"/>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384"/>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384"/>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384"/>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384"/>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384"/>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384"/>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384"/>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384"/>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384"/>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384"/>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384"/>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384"/>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384"/>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384"/>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384"/>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384"/>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384"/>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384"/>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384"/>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384"/>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384"/>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384"/>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384"/>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384"/>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384"/>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384"/>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384"/>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384"/>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384"/>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384"/>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384"/>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384"/>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384"/>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384"/>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384"/>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384"/>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384"/>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384"/>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384"/>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384"/>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384"/>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384"/>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384"/>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384"/>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384"/>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384"/>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384"/>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384"/>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384"/>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384"/>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384"/>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384"/>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384"/>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384"/>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384"/>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384"/>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384"/>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384"/>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384"/>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384"/>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384"/>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384"/>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384"/>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384"/>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384"/>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384"/>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384"/>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384"/>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384"/>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384"/>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384"/>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384"/>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384"/>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384"/>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384"/>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384"/>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384"/>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384"/>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384"/>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384"/>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384"/>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384"/>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384"/>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384"/>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384"/>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384"/>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384"/>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384"/>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384"/>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384"/>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384"/>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384"/>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384"/>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384"/>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384"/>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384"/>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384"/>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384"/>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384"/>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384"/>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384"/>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384"/>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384"/>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384"/>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384"/>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384"/>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384"/>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384"/>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384"/>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384"/>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384"/>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384"/>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384"/>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384"/>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384"/>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384"/>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384"/>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384"/>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384"/>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384"/>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384"/>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384"/>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384"/>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384"/>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384"/>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384"/>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384"/>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384"/>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384"/>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384"/>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384"/>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384"/>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384"/>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384"/>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384"/>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384"/>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384"/>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384"/>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384"/>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384"/>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384"/>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384"/>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384"/>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384"/>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384"/>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384"/>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384"/>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384"/>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384"/>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384"/>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384"/>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384"/>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384"/>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384"/>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384"/>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384"/>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384"/>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384"/>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384"/>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384"/>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384"/>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384"/>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384"/>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384"/>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384"/>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384"/>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384"/>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384"/>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384"/>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384"/>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384"/>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384"/>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384"/>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384"/>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384"/>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384"/>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384"/>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384"/>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384"/>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384"/>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384"/>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384"/>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384"/>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384"/>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384"/>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384"/>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384"/>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384"/>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384"/>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384"/>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384"/>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384"/>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384"/>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384"/>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384"/>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384"/>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384"/>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384"/>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384"/>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384"/>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384"/>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384"/>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384"/>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384"/>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384"/>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384"/>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384"/>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384"/>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384"/>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384"/>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384"/>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384"/>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384"/>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384"/>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384"/>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384"/>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384"/>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384"/>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384"/>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384"/>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384"/>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384"/>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384"/>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384"/>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384"/>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384"/>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384"/>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384"/>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384"/>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384"/>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384"/>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384"/>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384"/>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384"/>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384"/>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384"/>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384"/>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384"/>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384"/>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384"/>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384"/>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384"/>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384"/>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384"/>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384"/>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384"/>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384"/>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384"/>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384"/>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384"/>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384"/>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384"/>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384"/>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384"/>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384"/>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384"/>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384"/>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384"/>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384"/>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384"/>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384"/>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384"/>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384"/>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384"/>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384"/>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384"/>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384"/>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384"/>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384"/>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384"/>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384"/>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384"/>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384"/>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384"/>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384"/>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384"/>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384"/>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384"/>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384"/>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384"/>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384"/>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384"/>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384"/>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384"/>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384"/>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384"/>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384"/>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384"/>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384"/>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384"/>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384"/>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384"/>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384"/>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384"/>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384"/>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384"/>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384"/>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384"/>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384"/>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384"/>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384"/>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384"/>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384"/>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384"/>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384"/>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384"/>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384"/>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384"/>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384"/>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384"/>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384"/>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384"/>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384"/>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384"/>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384"/>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384"/>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384"/>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384"/>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384"/>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384"/>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384"/>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384"/>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384"/>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384"/>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384"/>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384"/>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384"/>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384"/>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384"/>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384"/>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384"/>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384"/>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384"/>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384"/>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384"/>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384"/>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384"/>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384"/>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384"/>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384"/>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384"/>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384"/>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384"/>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384"/>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384"/>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384"/>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384"/>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384"/>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384"/>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384"/>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384"/>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384"/>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384"/>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384"/>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384"/>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384"/>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384"/>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384"/>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384"/>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384"/>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384"/>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384"/>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384"/>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384"/>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384"/>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384"/>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384"/>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384"/>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384"/>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384"/>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384"/>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384"/>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384"/>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384"/>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384"/>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384"/>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384"/>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384"/>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384"/>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384"/>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384"/>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384"/>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384"/>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384"/>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384"/>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384"/>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384"/>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384"/>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384"/>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384"/>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384"/>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384"/>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384"/>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384"/>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384"/>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384"/>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384"/>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384"/>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384"/>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384"/>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384"/>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384"/>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384"/>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384"/>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384"/>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384"/>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384"/>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384"/>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384"/>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384"/>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384"/>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384"/>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384"/>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384"/>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384"/>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384"/>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384"/>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384"/>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384"/>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384"/>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384"/>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384"/>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384"/>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384"/>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384"/>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384"/>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384"/>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384"/>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384"/>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384"/>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384"/>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384"/>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384"/>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384"/>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384"/>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384"/>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384"/>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384"/>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384"/>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384"/>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384"/>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384"/>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384"/>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384"/>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384"/>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384"/>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384"/>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384"/>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384"/>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384"/>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384"/>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384"/>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384"/>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384"/>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384"/>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384"/>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384"/>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384"/>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384"/>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384"/>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384"/>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384"/>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384"/>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384"/>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384"/>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384"/>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384"/>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384"/>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384"/>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384"/>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384"/>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384"/>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384"/>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384"/>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384"/>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384"/>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384"/>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384"/>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384"/>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384"/>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384"/>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384"/>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384"/>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384"/>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384"/>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384"/>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384"/>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384"/>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384"/>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384"/>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384"/>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384"/>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384"/>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384"/>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384"/>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384"/>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384"/>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384"/>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384"/>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384"/>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384"/>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384"/>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384"/>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384"/>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384"/>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384"/>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384"/>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384"/>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384"/>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384"/>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384"/>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384"/>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384"/>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384"/>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384"/>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384"/>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384"/>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384"/>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384"/>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384"/>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384"/>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384"/>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384"/>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384"/>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384"/>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384"/>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384"/>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384"/>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384"/>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384"/>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384"/>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384"/>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384"/>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384"/>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384"/>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384"/>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384"/>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384"/>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384"/>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384"/>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384"/>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384"/>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384"/>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384"/>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384"/>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384"/>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384"/>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384"/>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384"/>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384"/>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384"/>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384"/>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384"/>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384"/>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384"/>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384"/>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384"/>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384"/>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384"/>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384"/>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384"/>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384"/>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384"/>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384"/>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384"/>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384"/>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384"/>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384"/>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384"/>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384"/>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384"/>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384"/>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384"/>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384"/>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384"/>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384"/>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384"/>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384"/>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384"/>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384"/>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384"/>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384"/>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384"/>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384"/>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384"/>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384"/>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384"/>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384"/>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384"/>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384"/>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384"/>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384"/>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384"/>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384"/>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384"/>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384"/>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384"/>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384"/>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384"/>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384"/>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384"/>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384"/>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384"/>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384"/>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384"/>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384"/>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384"/>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384"/>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384"/>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384"/>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384"/>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384"/>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384"/>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384"/>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384"/>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384"/>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384"/>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384"/>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384"/>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384"/>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384"/>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384"/>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384"/>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384"/>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384"/>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384"/>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384"/>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384"/>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384"/>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384"/>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384"/>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384"/>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384"/>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384"/>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384"/>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384"/>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384"/>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384"/>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384"/>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384"/>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384"/>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384"/>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384"/>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384"/>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384"/>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384"/>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384"/>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384"/>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384"/>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384"/>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384"/>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384"/>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384"/>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384"/>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384"/>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384"/>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384"/>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384"/>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384"/>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384"/>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384"/>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384"/>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384"/>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384"/>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384"/>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384"/>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384"/>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384"/>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384"/>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384"/>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384"/>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384"/>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384"/>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384"/>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384"/>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384"/>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384"/>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384"/>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384"/>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384"/>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384"/>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384"/>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384"/>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384"/>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384"/>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384"/>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384"/>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384"/>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384"/>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384"/>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384"/>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384"/>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384"/>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384"/>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384"/>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384"/>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384"/>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384"/>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384"/>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384"/>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384"/>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384"/>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384"/>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384"/>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384"/>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384"/>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384"/>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384"/>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384"/>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384"/>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384"/>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384"/>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384"/>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384"/>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384"/>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384"/>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384"/>
      <c r="H996" s="40"/>
      <c r="I996" s="40"/>
      <c r="J996" s="40"/>
      <c r="K996" s="40"/>
      <c r="L996" s="40"/>
      <c r="M996" s="40"/>
      <c r="N996" s="40"/>
      <c r="O996" s="40"/>
      <c r="P996" s="40"/>
      <c r="Q996" s="40"/>
      <c r="R996" s="40"/>
      <c r="S996" s="40"/>
      <c r="T996" s="40"/>
      <c r="U996" s="40"/>
      <c r="V996" s="40"/>
      <c r="W996" s="40"/>
      <c r="X996" s="40"/>
      <c r="Y996" s="40"/>
      <c r="Z996" s="40"/>
    </row>
  </sheetData>
  <autoFilter ref="$A$1:$G$7"/>
  <hyperlinks>
    <hyperlink r:id="rId1" ref="E2"/>
    <hyperlink r:id="rId2" ref="E3"/>
    <hyperlink r:id="rId3" ref="E4"/>
    <hyperlink r:id="rId4" ref="E5"/>
    <hyperlink r:id="rId5" ref="E6"/>
    <hyperlink r:id="rId6" ref="E7"/>
  </hyperlinks>
  <drawing r:id="rId7"/>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7.5"/>
    <col customWidth="1" min="2" max="2" width="29.5"/>
    <col customWidth="1" min="3" max="3" width="23.75"/>
    <col customWidth="1" min="4" max="4" width="22.13"/>
  </cols>
  <sheetData>
    <row r="1">
      <c r="A1" s="8" t="s">
        <v>2846</v>
      </c>
    </row>
    <row r="2">
      <c r="A2" s="2" t="s">
        <v>2847</v>
      </c>
    </row>
    <row r="3">
      <c r="A3" s="385" t="s">
        <v>2848</v>
      </c>
    </row>
    <row r="4">
      <c r="A4" s="385" t="s">
        <v>2849</v>
      </c>
    </row>
    <row r="5">
      <c r="A5" s="385" t="s">
        <v>2850</v>
      </c>
    </row>
    <row r="6">
      <c r="A6" s="385" t="s">
        <v>2851</v>
      </c>
    </row>
    <row r="7">
      <c r="A7" s="385" t="s">
        <v>2852</v>
      </c>
    </row>
    <row r="8">
      <c r="A8" s="385" t="s">
        <v>2853</v>
      </c>
    </row>
    <row r="9">
      <c r="A9" s="385" t="s">
        <v>2854</v>
      </c>
    </row>
    <row r="11">
      <c r="A11" s="386" t="s">
        <v>2855</v>
      </c>
      <c r="B11" s="386" t="s">
        <v>2856</v>
      </c>
      <c r="C11" s="386" t="s">
        <v>2857</v>
      </c>
      <c r="D11" s="8" t="s">
        <v>2858</v>
      </c>
    </row>
    <row r="12">
      <c r="A12" s="41" t="s">
        <v>2859</v>
      </c>
      <c r="B12" s="387"/>
      <c r="C12" s="387"/>
      <c r="D12" s="5" t="s">
        <v>2860</v>
      </c>
    </row>
    <row r="13">
      <c r="A13" s="41" t="s">
        <v>2861</v>
      </c>
      <c r="B13" s="387"/>
      <c r="C13" s="387"/>
    </row>
    <row r="14">
      <c r="A14" s="41" t="s">
        <v>2862</v>
      </c>
      <c r="B14" s="387"/>
      <c r="C14" s="387"/>
    </row>
    <row r="15">
      <c r="A15" s="41" t="s">
        <v>2863</v>
      </c>
      <c r="B15" s="387"/>
      <c r="C15" s="387"/>
    </row>
    <row r="16">
      <c r="A16" s="41" t="s">
        <v>2864</v>
      </c>
      <c r="B16" s="387"/>
      <c r="C16" s="387"/>
    </row>
    <row r="17">
      <c r="A17" s="41" t="s">
        <v>2865</v>
      </c>
      <c r="B17" s="387"/>
      <c r="C17" s="387"/>
    </row>
    <row r="18">
      <c r="A18" s="41" t="s">
        <v>2866</v>
      </c>
      <c r="B18" s="387"/>
      <c r="C18" s="387"/>
    </row>
    <row r="19">
      <c r="A19" s="386" t="s">
        <v>2867</v>
      </c>
      <c r="B19" s="388"/>
      <c r="C19" s="388"/>
    </row>
    <row r="20">
      <c r="A20" s="41" t="s">
        <v>2868</v>
      </c>
      <c r="B20" s="387"/>
      <c r="C20" s="387"/>
    </row>
    <row r="21">
      <c r="A21" s="39" t="s">
        <v>2869</v>
      </c>
      <c r="B21" s="389"/>
      <c r="C21" s="389"/>
    </row>
    <row r="22">
      <c r="A22" s="386" t="s">
        <v>2870</v>
      </c>
      <c r="B22" s="388"/>
      <c r="C22" s="388"/>
    </row>
    <row r="23">
      <c r="A23" s="41" t="s">
        <v>2871</v>
      </c>
      <c r="B23" s="387"/>
      <c r="C23" s="387"/>
    </row>
    <row r="24">
      <c r="A24" s="41" t="s">
        <v>2872</v>
      </c>
      <c r="B24" s="387"/>
      <c r="C24" s="387"/>
    </row>
    <row r="25">
      <c r="A25" s="41" t="s">
        <v>2873</v>
      </c>
      <c r="B25" s="387"/>
      <c r="C25" s="387"/>
    </row>
    <row r="26">
      <c r="A26" s="386" t="s">
        <v>2874</v>
      </c>
      <c r="B26" s="388"/>
      <c r="C26" s="388"/>
    </row>
    <row r="27">
      <c r="A27" s="41" t="s">
        <v>2875</v>
      </c>
      <c r="B27" s="387"/>
      <c r="C27" s="387"/>
    </row>
    <row r="28">
      <c r="A28" s="41" t="s">
        <v>2876</v>
      </c>
      <c r="B28" s="387"/>
      <c r="C28" s="387"/>
    </row>
    <row r="29">
      <c r="A29" s="41" t="s">
        <v>2877</v>
      </c>
      <c r="B29" s="387"/>
      <c r="C29" s="387"/>
    </row>
    <row r="31">
      <c r="A31" s="8" t="s">
        <v>2878</v>
      </c>
    </row>
    <row r="32">
      <c r="A32" s="8" t="s">
        <v>2879</v>
      </c>
    </row>
    <row r="33">
      <c r="A33" s="5" t="s">
        <v>2880</v>
      </c>
    </row>
    <row r="34">
      <c r="A34" s="5" t="s">
        <v>2881</v>
      </c>
    </row>
    <row r="35">
      <c r="A35" s="390" t="s">
        <v>2882</v>
      </c>
    </row>
    <row r="37">
      <c r="A37" s="8" t="s">
        <v>2883</v>
      </c>
      <c r="B37" s="8" t="s">
        <v>2884</v>
      </c>
    </row>
    <row r="38">
      <c r="A38" s="5" t="s">
        <v>2885</v>
      </c>
      <c r="B38" s="5" t="s">
        <v>2886</v>
      </c>
    </row>
    <row r="39">
      <c r="A39" s="5" t="s">
        <v>2887</v>
      </c>
      <c r="B39" s="5" t="s">
        <v>2888</v>
      </c>
    </row>
    <row r="40">
      <c r="A40" s="5" t="s">
        <v>2889</v>
      </c>
      <c r="B40" s="5" t="s">
        <v>2890</v>
      </c>
    </row>
    <row r="41">
      <c r="A41" s="5" t="s">
        <v>2891</v>
      </c>
      <c r="B41" s="5" t="s">
        <v>2892</v>
      </c>
    </row>
    <row r="42">
      <c r="A42" s="5" t="s">
        <v>2893</v>
      </c>
      <c r="B42" s="273" t="s">
        <v>2894</v>
      </c>
    </row>
    <row r="43">
      <c r="A43" s="5" t="s">
        <v>2895</v>
      </c>
      <c r="B43" s="5" t="s">
        <v>2896</v>
      </c>
    </row>
    <row r="46">
      <c r="A46" s="8" t="s">
        <v>2897</v>
      </c>
    </row>
    <row r="47">
      <c r="A47" s="5" t="s">
        <v>2898</v>
      </c>
      <c r="B47" s="5" t="s">
        <v>2899</v>
      </c>
    </row>
    <row r="48">
      <c r="B48" s="5" t="s">
        <v>2900</v>
      </c>
    </row>
    <row r="49">
      <c r="A49" s="5" t="s">
        <v>2901</v>
      </c>
      <c r="B49" s="5" t="s">
        <v>2902</v>
      </c>
    </row>
    <row r="50">
      <c r="A50" s="5" t="s">
        <v>2903</v>
      </c>
      <c r="B50" s="5" t="s">
        <v>2904</v>
      </c>
    </row>
    <row r="51">
      <c r="A51" s="5" t="s">
        <v>2905</v>
      </c>
      <c r="B51" s="273" t="s">
        <v>2906</v>
      </c>
    </row>
    <row r="52">
      <c r="A52" s="391" t="s">
        <v>2907</v>
      </c>
      <c r="B52" s="273" t="s">
        <v>2908</v>
      </c>
    </row>
    <row r="53">
      <c r="A53" s="5" t="s">
        <v>2909</v>
      </c>
      <c r="B53" s="273" t="s">
        <v>2910</v>
      </c>
    </row>
    <row r="54">
      <c r="A54" s="5" t="s">
        <v>2911</v>
      </c>
      <c r="B54" s="273" t="s">
        <v>2912</v>
      </c>
    </row>
    <row r="55">
      <c r="A55" s="5" t="s">
        <v>2913</v>
      </c>
      <c r="B55" s="273" t="s">
        <v>2914</v>
      </c>
    </row>
    <row r="58">
      <c r="A58" s="8" t="s">
        <v>2915</v>
      </c>
    </row>
    <row r="59">
      <c r="A59" s="2" t="s">
        <v>2916</v>
      </c>
    </row>
    <row r="60">
      <c r="A60" s="5" t="s">
        <v>2917</v>
      </c>
      <c r="B60" s="273" t="s">
        <v>2918</v>
      </c>
    </row>
    <row r="61">
      <c r="A61" s="5" t="s">
        <v>2919</v>
      </c>
      <c r="B61" s="273" t="s">
        <v>2920</v>
      </c>
    </row>
    <row r="62">
      <c r="A62" s="5" t="s">
        <v>2921</v>
      </c>
      <c r="B62" s="273" t="s">
        <v>2922</v>
      </c>
    </row>
    <row r="63">
      <c r="A63" s="99" t="s">
        <v>2923</v>
      </c>
    </row>
    <row r="64">
      <c r="A64" s="5" t="s">
        <v>2924</v>
      </c>
      <c r="B64" s="273" t="s">
        <v>2925</v>
      </c>
    </row>
    <row r="65">
      <c r="B65" s="48" t="s">
        <v>2926</v>
      </c>
    </row>
    <row r="66">
      <c r="A66" s="2" t="s">
        <v>2927</v>
      </c>
    </row>
    <row r="67">
      <c r="A67" s="5" t="s">
        <v>2928</v>
      </c>
      <c r="B67" s="273" t="s">
        <v>2929</v>
      </c>
    </row>
    <row r="69">
      <c r="A69" s="8" t="s">
        <v>2930</v>
      </c>
    </row>
    <row r="70">
      <c r="A70" s="2" t="s">
        <v>2931</v>
      </c>
      <c r="B70" s="273" t="s">
        <v>2932</v>
      </c>
    </row>
    <row r="71">
      <c r="A71" s="41" t="s">
        <v>2933</v>
      </c>
      <c r="B71" s="5" t="s">
        <v>2934</v>
      </c>
    </row>
    <row r="72">
      <c r="A72" s="41" t="s">
        <v>2935</v>
      </c>
      <c r="B72" s="5" t="s">
        <v>2936</v>
      </c>
    </row>
    <row r="73">
      <c r="A73" s="41" t="s">
        <v>2937</v>
      </c>
      <c r="B73" s="5" t="s">
        <v>2938</v>
      </c>
    </row>
    <row r="74">
      <c r="A74" s="41" t="s">
        <v>2939</v>
      </c>
      <c r="B74" s="5" t="s">
        <v>2940</v>
      </c>
    </row>
    <row r="76">
      <c r="A76" s="2" t="s">
        <v>2941</v>
      </c>
    </row>
    <row r="77">
      <c r="A77" s="5" t="s">
        <v>2942</v>
      </c>
      <c r="B77" s="273" t="s">
        <v>2943</v>
      </c>
    </row>
    <row r="78">
      <c r="B78" s="45" t="s">
        <v>2944</v>
      </c>
    </row>
    <row r="79">
      <c r="B79" s="45" t="s">
        <v>2945</v>
      </c>
    </row>
    <row r="80">
      <c r="B80" s="45" t="s">
        <v>2946</v>
      </c>
    </row>
    <row r="81">
      <c r="B81" s="45" t="s">
        <v>2947</v>
      </c>
    </row>
    <row r="82">
      <c r="A82" s="5" t="s">
        <v>2948</v>
      </c>
      <c r="B82" s="273" t="s">
        <v>2949</v>
      </c>
    </row>
    <row r="83">
      <c r="A83" s="2" t="s">
        <v>2950</v>
      </c>
      <c r="B83" s="5" t="s">
        <v>2951</v>
      </c>
    </row>
    <row r="84">
      <c r="A84" s="2" t="s">
        <v>2952</v>
      </c>
      <c r="B84" s="273" t="s">
        <v>2953</v>
      </c>
    </row>
    <row r="86">
      <c r="A86" s="8" t="s">
        <v>2954</v>
      </c>
    </row>
    <row r="87">
      <c r="A87" s="5" t="s">
        <v>2955</v>
      </c>
    </row>
    <row r="88">
      <c r="A88" s="5" t="s">
        <v>2956</v>
      </c>
    </row>
    <row r="89">
      <c r="A89" s="5" t="s">
        <v>2957</v>
      </c>
    </row>
    <row r="90">
      <c r="A90" s="5" t="s">
        <v>2958</v>
      </c>
    </row>
  </sheetData>
  <dataValidations>
    <dataValidation type="list" allowBlank="1" showErrorMessage="1" sqref="D12">
      <formula1>"Positive,Negative"</formula1>
    </dataValidation>
  </dataValidation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35.75"/>
    <col customWidth="1" min="2" max="2" width="15.88"/>
    <col customWidth="1" min="3" max="3" width="19.75"/>
    <col customWidth="1" min="4" max="4" width="16.75"/>
    <col customWidth="1" min="5" max="5" width="15.75"/>
    <col customWidth="1" min="6" max="6" width="9.88"/>
    <col customWidth="1" min="7" max="7" width="12.25"/>
    <col customWidth="1" min="8" max="8" width="27.25"/>
    <col customWidth="1" min="9" max="10" width="30.38"/>
    <col customWidth="1" min="11" max="11" width="40.0"/>
    <col customWidth="1" min="12" max="12" width="18.38"/>
    <col customWidth="1" min="13" max="13" width="18.5"/>
    <col customWidth="1" min="14" max="14" width="20.63"/>
    <col customWidth="1" min="15" max="15" width="18.5"/>
    <col customWidth="1" min="16" max="16" width="29.0"/>
    <col customWidth="1" min="17" max="17" width="35.25"/>
    <col customWidth="1" min="18" max="18" width="25.25"/>
    <col customWidth="1" min="19" max="19" width="24.0"/>
    <col customWidth="1" min="20" max="20" width="14.88"/>
    <col customWidth="1" min="21" max="21" width="9.25"/>
    <col customWidth="1" min="22" max="22" width="20.5"/>
    <col customWidth="1" min="23" max="23" width="11.75"/>
    <col customWidth="1" min="24" max="33" width="10.63"/>
  </cols>
  <sheetData>
    <row r="1" ht="13.5" customHeight="1">
      <c r="A1" s="90" t="s">
        <v>977</v>
      </c>
      <c r="B1" s="2"/>
      <c r="C1" s="2"/>
      <c r="D1" s="160"/>
      <c r="E1" s="161"/>
      <c r="F1" s="161"/>
      <c r="G1" s="362"/>
      <c r="H1" s="362"/>
      <c r="I1" s="160"/>
      <c r="J1" s="160"/>
      <c r="K1" s="160"/>
      <c r="L1" s="161"/>
      <c r="M1" s="160"/>
      <c r="N1" s="160"/>
      <c r="O1" s="160"/>
      <c r="P1" s="160"/>
      <c r="Q1" s="2"/>
      <c r="R1" s="160"/>
      <c r="S1" s="160"/>
      <c r="T1" s="160"/>
      <c r="U1" s="160"/>
      <c r="V1" s="160"/>
      <c r="W1" s="160"/>
      <c r="X1" s="160"/>
      <c r="Y1" s="160"/>
      <c r="Z1" s="160"/>
      <c r="AA1" s="160"/>
      <c r="AB1" s="160"/>
      <c r="AC1" s="160"/>
      <c r="AD1" s="160"/>
      <c r="AE1" s="160"/>
      <c r="AF1" s="160"/>
      <c r="AG1" s="160"/>
    </row>
    <row r="2" ht="13.5" customHeight="1">
      <c r="B2" s="2"/>
      <c r="C2" s="2"/>
      <c r="E2" s="161"/>
      <c r="F2" s="161"/>
      <c r="G2" s="362"/>
      <c r="H2" s="362"/>
      <c r="L2" s="161"/>
      <c r="Q2" s="2"/>
    </row>
    <row r="3" ht="13.5" customHeight="1">
      <c r="B3" s="344"/>
      <c r="C3" s="344"/>
      <c r="D3" s="363"/>
      <c r="E3" s="364"/>
      <c r="F3" s="365" t="s">
        <v>2616</v>
      </c>
      <c r="G3" s="55" t="s">
        <v>2617</v>
      </c>
      <c r="H3" s="55" t="s">
        <v>2618</v>
      </c>
      <c r="I3" s="130"/>
      <c r="J3" s="130"/>
      <c r="K3" s="130"/>
      <c r="L3" s="363"/>
      <c r="M3" s="130"/>
      <c r="N3" s="130"/>
      <c r="O3" s="130"/>
      <c r="P3" s="344"/>
      <c r="Q3" s="344"/>
      <c r="R3" s="130"/>
      <c r="S3" s="130"/>
      <c r="T3" s="344"/>
      <c r="U3" s="344"/>
      <c r="V3" s="344"/>
      <c r="W3" s="344"/>
      <c r="X3" s="130"/>
      <c r="Y3" s="130"/>
      <c r="Z3" s="130"/>
      <c r="AA3" s="130"/>
      <c r="AB3" s="130"/>
      <c r="AC3" s="130"/>
      <c r="AD3" s="130"/>
      <c r="AE3" s="130"/>
      <c r="AF3" s="130"/>
      <c r="AG3" s="130"/>
    </row>
    <row r="4" ht="13.5" customHeight="1">
      <c r="A4" s="8" t="s">
        <v>1180</v>
      </c>
      <c r="B4" s="8" t="s">
        <v>315</v>
      </c>
      <c r="C4" s="8" t="s">
        <v>295</v>
      </c>
      <c r="D4" s="366" t="s">
        <v>2959</v>
      </c>
      <c r="E4" s="367" t="s">
        <v>2621</v>
      </c>
      <c r="F4" s="367" t="s">
        <v>2622</v>
      </c>
      <c r="I4" s="392" t="s">
        <v>2623</v>
      </c>
      <c r="J4" s="392" t="s">
        <v>1181</v>
      </c>
      <c r="K4" s="393" t="s">
        <v>947</v>
      </c>
      <c r="L4" s="366" t="s">
        <v>2960</v>
      </c>
      <c r="M4" s="393" t="s">
        <v>1183</v>
      </c>
      <c r="N4" s="393" t="s">
        <v>1184</v>
      </c>
      <c r="O4" s="393" t="s">
        <v>1185</v>
      </c>
      <c r="P4" s="8" t="s">
        <v>1182</v>
      </c>
      <c r="Q4" s="8" t="s">
        <v>1122</v>
      </c>
      <c r="R4" s="8" t="s">
        <v>1186</v>
      </c>
      <c r="S4" s="8" t="s">
        <v>1187</v>
      </c>
      <c r="T4" s="8" t="s">
        <v>2961</v>
      </c>
      <c r="U4" s="8" t="s">
        <v>2962</v>
      </c>
      <c r="V4" s="8" t="s">
        <v>1231</v>
      </c>
      <c r="W4" s="8" t="s">
        <v>1191</v>
      </c>
    </row>
    <row r="5" ht="13.5" customHeight="1">
      <c r="A5" s="174" t="s">
        <v>981</v>
      </c>
      <c r="B5" s="175" t="s">
        <v>1192</v>
      </c>
      <c r="C5" s="53" t="s">
        <v>2963</v>
      </c>
      <c r="D5" s="179"/>
      <c r="E5" s="179" t="s">
        <v>2625</v>
      </c>
      <c r="F5" s="195" t="s">
        <v>247</v>
      </c>
      <c r="G5" s="369" t="s">
        <v>2964</v>
      </c>
      <c r="H5" s="369" t="s">
        <v>2965</v>
      </c>
      <c r="I5" s="195"/>
      <c r="J5" s="33" t="s">
        <v>1193</v>
      </c>
      <c r="S5" s="176"/>
      <c r="T5" s="53"/>
      <c r="U5" s="53"/>
      <c r="V5" s="53"/>
      <c r="W5" s="53"/>
    </row>
    <row r="6" ht="13.5" customHeight="1">
      <c r="A6" s="177"/>
      <c r="B6" s="175"/>
      <c r="C6" s="54"/>
      <c r="D6" s="179"/>
      <c r="E6" s="376"/>
      <c r="F6" s="376"/>
      <c r="G6" s="202"/>
      <c r="H6" s="202"/>
      <c r="I6" s="370"/>
      <c r="J6" s="33" t="s">
        <v>1194</v>
      </c>
      <c r="S6" s="176"/>
      <c r="T6" s="53"/>
      <c r="U6" s="53"/>
      <c r="V6" s="53"/>
      <c r="W6" s="53"/>
    </row>
    <row r="7" ht="13.5" customHeight="1">
      <c r="A7" s="177"/>
      <c r="B7" s="175"/>
      <c r="C7" s="54"/>
      <c r="D7" s="179"/>
      <c r="E7" s="376"/>
      <c r="F7" s="376"/>
      <c r="G7" s="202"/>
      <c r="H7" s="202"/>
      <c r="I7" s="370"/>
      <c r="J7" s="33" t="s">
        <v>1195</v>
      </c>
      <c r="S7" s="176"/>
      <c r="T7" s="53"/>
      <c r="U7" s="53"/>
      <c r="V7" s="53"/>
      <c r="W7" s="53"/>
    </row>
    <row r="8" ht="13.5" customHeight="1">
      <c r="A8" s="177"/>
      <c r="B8" s="175"/>
      <c r="C8" s="54"/>
      <c r="D8" s="179"/>
      <c r="E8" s="376"/>
      <c r="F8" s="376"/>
      <c r="G8" s="202"/>
      <c r="H8" s="202"/>
      <c r="I8" s="195"/>
      <c r="J8" s="33" t="s">
        <v>1196</v>
      </c>
      <c r="S8" s="176"/>
      <c r="T8" s="53"/>
      <c r="U8" s="53"/>
      <c r="V8" s="53"/>
      <c r="W8" s="53"/>
    </row>
    <row r="9" ht="13.5" customHeight="1">
      <c r="A9" s="177"/>
      <c r="B9" s="175"/>
      <c r="C9" s="53"/>
      <c r="D9" s="179"/>
      <c r="E9" s="195"/>
      <c r="F9" s="195"/>
      <c r="G9" s="369"/>
      <c r="H9" s="369"/>
      <c r="I9" s="370"/>
      <c r="J9" s="178" t="s">
        <v>1197</v>
      </c>
      <c r="K9" s="183"/>
      <c r="L9" s="178"/>
      <c r="M9" s="181"/>
      <c r="N9" s="181"/>
      <c r="O9" s="182"/>
      <c r="P9" s="48"/>
      <c r="Q9" s="179"/>
      <c r="R9" s="184"/>
      <c r="S9" s="176"/>
      <c r="T9" s="53"/>
      <c r="U9" s="53"/>
      <c r="V9" s="53"/>
      <c r="W9" s="53"/>
    </row>
    <row r="10" ht="13.5" customHeight="1">
      <c r="A10" s="177"/>
      <c r="B10" s="175"/>
      <c r="C10" s="53"/>
      <c r="D10" s="179"/>
      <c r="E10" s="195"/>
      <c r="F10" s="195"/>
      <c r="G10" s="369"/>
      <c r="H10" s="369"/>
      <c r="I10" s="370"/>
      <c r="J10" s="178" t="s">
        <v>1198</v>
      </c>
      <c r="K10" s="183"/>
      <c r="L10" s="178"/>
      <c r="M10" s="181"/>
      <c r="N10" s="181"/>
      <c r="O10" s="182"/>
      <c r="P10" s="48"/>
      <c r="Q10" s="179"/>
      <c r="R10" s="184"/>
      <c r="S10" s="176"/>
      <c r="T10" s="53"/>
      <c r="U10" s="53"/>
      <c r="V10" s="53"/>
      <c r="W10" s="53"/>
    </row>
    <row r="11" ht="13.5" customHeight="1">
      <c r="A11" s="177"/>
      <c r="B11" s="175"/>
      <c r="C11" s="53"/>
      <c r="D11" s="179"/>
      <c r="E11" s="195"/>
      <c r="F11" s="195"/>
      <c r="G11" s="369"/>
      <c r="H11" s="369"/>
      <c r="I11" s="370"/>
      <c r="J11" s="182" t="s">
        <v>1199</v>
      </c>
      <c r="K11" s="183"/>
      <c r="L11" s="178"/>
      <c r="M11" s="181"/>
      <c r="N11" s="181"/>
      <c r="O11" s="182"/>
      <c r="P11" s="48"/>
      <c r="Q11" s="179"/>
      <c r="R11" s="184"/>
      <c r="S11" s="176"/>
      <c r="T11" s="53"/>
      <c r="U11" s="53"/>
      <c r="V11" s="53"/>
      <c r="W11" s="53"/>
    </row>
    <row r="12" ht="13.5" customHeight="1">
      <c r="A12" s="177"/>
      <c r="B12" s="175"/>
      <c r="C12" s="53"/>
      <c r="D12" s="179"/>
      <c r="E12" s="195"/>
      <c r="F12" s="195"/>
      <c r="G12" s="369"/>
      <c r="H12" s="369"/>
      <c r="I12" s="370"/>
      <c r="J12" s="182"/>
      <c r="K12" s="183"/>
      <c r="L12" s="178"/>
      <c r="M12" s="181"/>
      <c r="N12" s="181"/>
      <c r="O12" s="182"/>
      <c r="P12" s="48"/>
      <c r="Q12" s="179"/>
      <c r="R12" s="184"/>
      <c r="S12" s="176"/>
      <c r="T12" s="53"/>
      <c r="U12" s="53"/>
      <c r="V12" s="53"/>
      <c r="W12" s="53"/>
    </row>
    <row r="13" ht="13.5" customHeight="1">
      <c r="A13" s="177"/>
      <c r="B13" s="175" t="s">
        <v>1200</v>
      </c>
      <c r="C13" s="53" t="s">
        <v>2963</v>
      </c>
      <c r="D13" s="179"/>
      <c r="E13" s="195" t="s">
        <v>2628</v>
      </c>
      <c r="F13" s="195">
        <v>120.0</v>
      </c>
      <c r="G13" s="369">
        <v>1300.0</v>
      </c>
      <c r="H13" s="369">
        <v>1800.0</v>
      </c>
      <c r="I13" s="370"/>
      <c r="J13" s="178" t="s">
        <v>1201</v>
      </c>
      <c r="K13" s="183" t="s">
        <v>1206</v>
      </c>
      <c r="L13" s="178" t="s">
        <v>2966</v>
      </c>
      <c r="M13" s="181">
        <v>1.0</v>
      </c>
      <c r="N13" s="181" t="s">
        <v>1204</v>
      </c>
      <c r="O13" s="182" t="s">
        <v>1205</v>
      </c>
      <c r="P13" s="48" t="s">
        <v>1202</v>
      </c>
      <c r="Q13" s="179"/>
      <c r="R13" s="184" t="s">
        <v>1207</v>
      </c>
      <c r="S13" s="176" t="s">
        <v>1204</v>
      </c>
      <c r="T13" s="53"/>
      <c r="U13" s="53"/>
      <c r="V13" s="53"/>
      <c r="W13" s="53"/>
    </row>
    <row r="14" ht="13.5" customHeight="1">
      <c r="A14" s="177"/>
      <c r="B14" s="175"/>
      <c r="C14" s="54"/>
      <c r="D14" s="179"/>
      <c r="E14" s="376"/>
      <c r="F14" s="376"/>
      <c r="G14" s="202"/>
      <c r="H14" s="202"/>
      <c r="I14" s="365"/>
      <c r="J14" s="181" t="s">
        <v>1208</v>
      </c>
      <c r="K14" s="183" t="s">
        <v>1209</v>
      </c>
      <c r="L14" s="186"/>
      <c r="M14" s="182">
        <v>2.0</v>
      </c>
      <c r="N14" s="181" t="s">
        <v>1204</v>
      </c>
      <c r="O14" s="182" t="s">
        <v>1205</v>
      </c>
      <c r="P14" s="54"/>
      <c r="Q14" s="179"/>
      <c r="R14" s="184" t="s">
        <v>1210</v>
      </c>
      <c r="S14" s="188" t="s">
        <v>1211</v>
      </c>
      <c r="T14" s="54"/>
      <c r="U14" s="54"/>
      <c r="V14" s="54"/>
      <c r="W14" s="54"/>
    </row>
    <row r="15">
      <c r="A15" s="177"/>
      <c r="B15" s="175"/>
      <c r="C15" s="54"/>
      <c r="D15" s="179"/>
      <c r="E15" s="376"/>
      <c r="F15" s="376"/>
      <c r="G15" s="202"/>
      <c r="H15" s="202"/>
      <c r="I15" s="370"/>
      <c r="J15" s="182" t="s">
        <v>1212</v>
      </c>
      <c r="K15" s="181" t="s">
        <v>1215</v>
      </c>
      <c r="L15" s="186"/>
      <c r="M15" s="181">
        <v>1.0</v>
      </c>
      <c r="N15" s="182" t="s">
        <v>1213</v>
      </c>
      <c r="O15" s="181" t="s">
        <v>1214</v>
      </c>
      <c r="P15" s="54"/>
      <c r="Q15" s="189"/>
      <c r="T15" s="54"/>
      <c r="U15" s="54"/>
      <c r="V15" s="54"/>
      <c r="W15" s="54"/>
    </row>
    <row r="16" ht="13.5" customHeight="1">
      <c r="A16" s="312" t="s">
        <v>2228</v>
      </c>
      <c r="B16" s="191"/>
      <c r="C16" s="54"/>
      <c r="D16" s="54"/>
      <c r="E16" s="376"/>
      <c r="F16" s="377"/>
      <c r="G16" s="202"/>
      <c r="H16" s="202"/>
      <c r="I16" s="370"/>
      <c r="J16" s="181" t="s">
        <v>1216</v>
      </c>
      <c r="K16" s="182" t="s">
        <v>1218</v>
      </c>
      <c r="L16" s="186"/>
      <c r="M16" s="181">
        <v>1.0</v>
      </c>
      <c r="N16" s="181" t="s">
        <v>1217</v>
      </c>
      <c r="O16" s="181" t="s">
        <v>1214</v>
      </c>
      <c r="P16" s="54"/>
      <c r="Q16" s="189"/>
      <c r="T16" s="54"/>
      <c r="U16" s="54"/>
      <c r="V16" s="54"/>
      <c r="W16" s="54"/>
    </row>
    <row r="17" ht="13.5" customHeight="1">
      <c r="A17" s="394" t="s">
        <v>2229</v>
      </c>
      <c r="I17" s="370"/>
      <c r="J17" s="178" t="s">
        <v>1219</v>
      </c>
      <c r="K17" s="181"/>
      <c r="L17" s="186"/>
      <c r="M17" s="182">
        <v>1.0</v>
      </c>
      <c r="N17" s="181"/>
      <c r="O17" s="181"/>
      <c r="P17" s="54"/>
      <c r="Q17" s="189"/>
      <c r="T17" s="54"/>
      <c r="U17" s="54"/>
      <c r="V17" s="54"/>
      <c r="W17" s="54"/>
    </row>
    <row r="18" ht="13.5" customHeight="1">
      <c r="A18" s="394" t="s">
        <v>2230</v>
      </c>
      <c r="I18" s="370"/>
      <c r="J18" s="182" t="s">
        <v>1220</v>
      </c>
      <c r="K18" s="181"/>
      <c r="L18" s="186"/>
      <c r="M18" s="182">
        <v>1.0</v>
      </c>
      <c r="N18" s="181"/>
      <c r="O18" s="181"/>
      <c r="P18" s="54"/>
      <c r="Q18" s="175"/>
      <c r="T18" s="54"/>
      <c r="U18" s="54"/>
      <c r="V18" s="54"/>
      <c r="W18" s="54"/>
    </row>
    <row r="19" ht="13.5" customHeight="1">
      <c r="I19" s="365"/>
      <c r="J19" s="181" t="s">
        <v>1221</v>
      </c>
      <c r="K19" s="181" t="s">
        <v>1223</v>
      </c>
      <c r="L19" s="193"/>
      <c r="M19" s="181">
        <v>1.0</v>
      </c>
      <c r="N19" s="182" t="s">
        <v>1222</v>
      </c>
      <c r="O19" s="182" t="s">
        <v>1205</v>
      </c>
      <c r="P19" s="54"/>
      <c r="Q19" s="175"/>
      <c r="T19" s="54"/>
      <c r="U19" s="54"/>
      <c r="V19" s="54"/>
      <c r="W19" s="54"/>
    </row>
    <row r="20" ht="13.5" customHeight="1">
      <c r="I20" s="370"/>
      <c r="J20" s="186" t="s">
        <v>1224</v>
      </c>
      <c r="K20" s="181" t="s">
        <v>1225</v>
      </c>
      <c r="L20" s="193"/>
      <c r="M20" s="181">
        <v>1.0</v>
      </c>
      <c r="N20" s="181" t="s">
        <v>1217</v>
      </c>
      <c r="O20" s="181" t="s">
        <v>1214</v>
      </c>
      <c r="P20" s="54"/>
      <c r="Q20" s="175"/>
      <c r="T20" s="54"/>
      <c r="U20" s="54"/>
      <c r="V20" s="54"/>
      <c r="W20" s="54"/>
    </row>
    <row r="21" ht="13.5" customHeight="1">
      <c r="J21" s="181" t="s">
        <v>1226</v>
      </c>
      <c r="K21" s="181" t="s">
        <v>1228</v>
      </c>
      <c r="L21" s="193"/>
      <c r="M21" s="181"/>
      <c r="N21" s="181" t="s">
        <v>1217</v>
      </c>
      <c r="O21" s="181" t="s">
        <v>1227</v>
      </c>
      <c r="P21" s="54"/>
      <c r="Q21" s="54"/>
      <c r="T21" s="54"/>
      <c r="U21" s="54"/>
      <c r="V21" s="54"/>
      <c r="W21" s="54"/>
    </row>
    <row r="22" ht="13.5" customHeight="1">
      <c r="J22" s="194" t="s">
        <v>1229</v>
      </c>
      <c r="K22" s="181"/>
      <c r="L22" s="193"/>
      <c r="M22" s="181"/>
      <c r="N22" s="181"/>
      <c r="O22" s="181"/>
      <c r="P22" s="54"/>
      <c r="Q22" s="54"/>
      <c r="T22" s="54"/>
      <c r="U22" s="54"/>
      <c r="V22" s="54"/>
      <c r="W22" s="54"/>
    </row>
    <row r="23" ht="13.5" customHeight="1">
      <c r="J23" s="181" t="s">
        <v>1230</v>
      </c>
      <c r="K23" s="182" t="s">
        <v>1232</v>
      </c>
      <c r="L23" s="193"/>
      <c r="M23" s="181">
        <v>1.0</v>
      </c>
      <c r="N23" s="181" t="s">
        <v>1231</v>
      </c>
      <c r="O23" s="182" t="s">
        <v>1205</v>
      </c>
      <c r="P23" s="54"/>
      <c r="Q23" s="191"/>
      <c r="T23" s="54"/>
      <c r="U23" s="54"/>
      <c r="V23" s="54"/>
      <c r="W23" s="54"/>
    </row>
    <row r="24" ht="13.5" customHeight="1">
      <c r="J24" s="181" t="s">
        <v>1233</v>
      </c>
      <c r="K24" s="181"/>
      <c r="L24" s="193"/>
      <c r="M24" s="182">
        <v>1.0</v>
      </c>
      <c r="N24" s="181" t="s">
        <v>1204</v>
      </c>
      <c r="O24" s="182" t="s">
        <v>1205</v>
      </c>
      <c r="P24" s="54"/>
      <c r="Q24" s="191"/>
      <c r="T24" s="54"/>
      <c r="U24" s="54"/>
      <c r="V24" s="54"/>
      <c r="W24" s="54"/>
    </row>
    <row r="25" ht="13.5" customHeight="1">
      <c r="J25" s="181" t="s">
        <v>1234</v>
      </c>
      <c r="K25" s="181"/>
      <c r="L25" s="193"/>
      <c r="M25" s="181">
        <v>1.0</v>
      </c>
      <c r="N25" s="181" t="s">
        <v>1204</v>
      </c>
      <c r="O25" s="182" t="s">
        <v>1205</v>
      </c>
      <c r="P25" s="54"/>
      <c r="Q25" s="190"/>
      <c r="T25" s="54"/>
      <c r="U25" s="54"/>
      <c r="V25" s="54"/>
      <c r="W25" s="54"/>
    </row>
    <row r="26" ht="13.5" customHeight="1">
      <c r="J26" s="194" t="s">
        <v>1235</v>
      </c>
      <c r="K26" s="181"/>
      <c r="L26" s="193"/>
      <c r="M26" s="181"/>
      <c r="N26" s="181"/>
      <c r="O26" s="181"/>
      <c r="P26" s="54"/>
      <c r="Q26" s="190"/>
      <c r="T26" s="54"/>
      <c r="U26" s="54"/>
      <c r="V26" s="54"/>
      <c r="W26" s="54"/>
    </row>
    <row r="27" ht="13.5" customHeight="1">
      <c r="J27" s="181" t="s">
        <v>13</v>
      </c>
      <c r="K27" s="181" t="s">
        <v>1236</v>
      </c>
      <c r="L27" s="193"/>
      <c r="M27" s="182">
        <v>2.0</v>
      </c>
      <c r="N27" s="181" t="s">
        <v>1204</v>
      </c>
      <c r="O27" s="182" t="s">
        <v>1205</v>
      </c>
      <c r="P27" s="54"/>
      <c r="Q27" s="191"/>
      <c r="T27" s="54"/>
      <c r="U27" s="54"/>
      <c r="V27" s="54"/>
      <c r="W27" s="54"/>
    </row>
    <row r="28" ht="13.5" customHeight="1">
      <c r="J28" s="181" t="s">
        <v>1237</v>
      </c>
      <c r="K28" s="181" t="s">
        <v>1238</v>
      </c>
      <c r="L28" s="193"/>
      <c r="M28" s="181">
        <v>1.0</v>
      </c>
      <c r="N28" s="181" t="s">
        <v>1204</v>
      </c>
      <c r="O28" s="181" t="s">
        <v>1214</v>
      </c>
      <c r="P28" s="54"/>
      <c r="Q28" s="191"/>
      <c r="T28" s="54"/>
      <c r="U28" s="54"/>
      <c r="V28" s="54"/>
      <c r="W28" s="54"/>
    </row>
    <row r="29" ht="13.5" customHeight="1">
      <c r="J29" s="181" t="s">
        <v>1239</v>
      </c>
      <c r="K29" s="181" t="s">
        <v>1241</v>
      </c>
      <c r="L29" s="193"/>
      <c r="M29" s="181">
        <v>1.0</v>
      </c>
      <c r="N29" s="181" t="s">
        <v>1204</v>
      </c>
      <c r="O29" s="181" t="s">
        <v>1240</v>
      </c>
      <c r="P29" s="54"/>
      <c r="Q29" s="190"/>
      <c r="T29" s="54"/>
      <c r="U29" s="54"/>
      <c r="V29" s="54"/>
      <c r="W29" s="54"/>
    </row>
    <row r="30" ht="13.5" customHeight="1">
      <c r="J30" s="181" t="s">
        <v>1242</v>
      </c>
      <c r="K30" s="181" t="s">
        <v>1243</v>
      </c>
      <c r="L30" s="193"/>
      <c r="M30" s="181">
        <v>1.0</v>
      </c>
      <c r="N30" s="181" t="s">
        <v>1217</v>
      </c>
      <c r="O30" s="181" t="s">
        <v>1240</v>
      </c>
      <c r="P30" s="54"/>
      <c r="Q30" s="190"/>
      <c r="T30" s="54"/>
      <c r="U30" s="54"/>
      <c r="V30" s="54"/>
      <c r="W30" s="54"/>
    </row>
    <row r="31" ht="13.5" customHeight="1">
      <c r="I31" s="370"/>
      <c r="J31" s="194" t="s">
        <v>1244</v>
      </c>
      <c r="K31" s="181"/>
      <c r="L31" s="193"/>
      <c r="M31" s="181"/>
      <c r="N31" s="181"/>
      <c r="O31" s="181"/>
      <c r="P31" s="54"/>
      <c r="Q31" s="191"/>
      <c r="T31" s="54"/>
      <c r="U31" s="54"/>
      <c r="V31" s="54"/>
      <c r="W31" s="54"/>
    </row>
    <row r="32" ht="13.5" customHeight="1">
      <c r="I32" s="370"/>
      <c r="J32" s="181" t="s">
        <v>1245</v>
      </c>
      <c r="K32" s="182" t="s">
        <v>1246</v>
      </c>
      <c r="L32" s="193"/>
      <c r="M32" s="181">
        <v>1.0</v>
      </c>
      <c r="N32" s="181" t="s">
        <v>1204</v>
      </c>
      <c r="O32" s="182" t="s">
        <v>1205</v>
      </c>
      <c r="P32" s="54"/>
      <c r="Q32" s="191"/>
      <c r="T32" s="54"/>
      <c r="U32" s="54"/>
      <c r="V32" s="54"/>
      <c r="W32" s="54"/>
    </row>
    <row r="33" ht="13.5" customHeight="1">
      <c r="I33" s="365"/>
      <c r="J33" s="181" t="s">
        <v>210</v>
      </c>
      <c r="K33" s="182" t="s">
        <v>1247</v>
      </c>
      <c r="L33" s="193"/>
      <c r="M33" s="181">
        <v>2.0</v>
      </c>
      <c r="N33" s="181" t="s">
        <v>1204</v>
      </c>
      <c r="O33" s="182" t="s">
        <v>1205</v>
      </c>
      <c r="P33" s="54"/>
      <c r="Q33" s="191"/>
      <c r="T33" s="54"/>
      <c r="U33" s="54"/>
      <c r="V33" s="54"/>
      <c r="W33" s="54"/>
    </row>
    <row r="34" ht="13.5" customHeight="1">
      <c r="A34" s="177"/>
      <c r="B34" s="175"/>
      <c r="C34" s="53"/>
      <c r="D34" s="179"/>
      <c r="E34" s="369"/>
      <c r="F34" s="369"/>
      <c r="G34" s="369"/>
      <c r="H34" s="369"/>
      <c r="I34" s="370"/>
      <c r="J34" s="41"/>
      <c r="K34" s="54"/>
      <c r="L34" s="195"/>
      <c r="M34" s="54"/>
      <c r="N34" s="54"/>
      <c r="O34" s="54"/>
      <c r="P34" s="53"/>
      <c r="Q34" s="190"/>
      <c r="T34" s="54"/>
      <c r="U34" s="54"/>
      <c r="V34" s="54"/>
      <c r="W34" s="54"/>
    </row>
    <row r="35" ht="13.5" customHeight="1">
      <c r="A35" s="196"/>
      <c r="B35" s="191" t="s">
        <v>1248</v>
      </c>
      <c r="C35" s="53" t="s">
        <v>2963</v>
      </c>
      <c r="D35" s="190"/>
      <c r="E35" s="197" t="s">
        <v>2629</v>
      </c>
      <c r="F35" s="197" t="s">
        <v>247</v>
      </c>
      <c r="G35" s="197" t="s">
        <v>247</v>
      </c>
      <c r="H35" s="197">
        <v>1000.0</v>
      </c>
      <c r="I35" s="370"/>
      <c r="J35" s="41" t="s">
        <v>1249</v>
      </c>
      <c r="K35" s="54"/>
      <c r="L35" s="195"/>
      <c r="M35" s="54"/>
      <c r="N35" s="54"/>
      <c r="O35" s="54"/>
      <c r="P35" s="53" t="s">
        <v>1250</v>
      </c>
      <c r="Q35" s="190"/>
      <c r="T35" s="54"/>
      <c r="U35" s="54"/>
      <c r="V35" s="54"/>
      <c r="W35" s="54"/>
    </row>
    <row r="36" ht="13.5" customHeight="1">
      <c r="A36" s="191"/>
      <c r="B36" s="191"/>
      <c r="C36" s="54"/>
      <c r="D36" s="179"/>
      <c r="E36" s="376"/>
      <c r="F36" s="377"/>
      <c r="G36" s="202"/>
      <c r="H36" s="202"/>
      <c r="I36" s="370"/>
      <c r="J36" s="41" t="s">
        <v>1251</v>
      </c>
      <c r="K36" s="54"/>
      <c r="L36" s="197"/>
      <c r="M36" s="54"/>
      <c r="N36" s="54"/>
      <c r="O36" s="54"/>
      <c r="P36" s="54"/>
      <c r="Q36" s="190"/>
      <c r="T36" s="54"/>
      <c r="U36" s="54"/>
      <c r="V36" s="54"/>
      <c r="W36" s="54"/>
    </row>
    <row r="37" ht="13.5" customHeight="1">
      <c r="I37" s="54"/>
      <c r="J37" s="54"/>
      <c r="K37" s="54"/>
      <c r="L37" s="195"/>
      <c r="M37" s="54"/>
      <c r="N37" s="54"/>
      <c r="O37" s="54"/>
      <c r="P37" s="54"/>
      <c r="Q37" s="191"/>
      <c r="T37" s="54"/>
      <c r="U37" s="54"/>
      <c r="V37" s="54"/>
      <c r="W37" s="54"/>
    </row>
    <row r="38" ht="13.5" customHeight="1">
      <c r="A38" s="198" t="s">
        <v>1252</v>
      </c>
      <c r="B38" s="191" t="s">
        <v>1192</v>
      </c>
      <c r="C38" s="53" t="s">
        <v>2963</v>
      </c>
      <c r="D38" s="190"/>
      <c r="E38" s="190" t="s">
        <v>2625</v>
      </c>
      <c r="F38" s="197" t="s">
        <v>247</v>
      </c>
      <c r="G38" s="197">
        <v>600.0</v>
      </c>
      <c r="H38" s="197">
        <v>900.0</v>
      </c>
      <c r="I38" s="54"/>
      <c r="J38" s="53" t="s">
        <v>1253</v>
      </c>
      <c r="K38" s="54"/>
      <c r="L38" s="195"/>
      <c r="M38" s="54"/>
      <c r="N38" s="54"/>
      <c r="O38" s="54"/>
      <c r="P38" s="53" t="s">
        <v>1254</v>
      </c>
      <c r="Q38" s="191"/>
      <c r="R38" s="199" t="s">
        <v>1255</v>
      </c>
      <c r="S38" s="200" t="s">
        <v>1204</v>
      </c>
      <c r="T38" s="54"/>
      <c r="U38" s="54"/>
      <c r="V38" s="54"/>
      <c r="W38" s="54"/>
    </row>
    <row r="39" ht="13.5" customHeight="1">
      <c r="A39" s="196"/>
      <c r="B39" s="191"/>
      <c r="C39" s="54"/>
      <c r="D39" s="190"/>
      <c r="E39" s="376"/>
      <c r="F39" s="377"/>
      <c r="G39" s="377"/>
      <c r="H39" s="377"/>
      <c r="I39" s="54"/>
      <c r="J39" s="53" t="s">
        <v>1256</v>
      </c>
      <c r="K39" s="54"/>
      <c r="L39" s="195"/>
      <c r="M39" s="54"/>
      <c r="N39" s="54"/>
      <c r="O39" s="54"/>
      <c r="P39" s="54"/>
      <c r="Q39" s="191"/>
      <c r="R39" s="199" t="s">
        <v>1257</v>
      </c>
      <c r="S39" s="201" t="s">
        <v>1211</v>
      </c>
      <c r="T39" s="54"/>
      <c r="U39" s="54"/>
      <c r="V39" s="54"/>
      <c r="W39" s="54"/>
    </row>
    <row r="40" ht="13.5" customHeight="1">
      <c r="A40" s="196"/>
      <c r="B40" s="191"/>
      <c r="C40" s="54"/>
      <c r="D40" s="190"/>
      <c r="E40" s="376"/>
      <c r="F40" s="377"/>
      <c r="G40" s="377"/>
      <c r="H40" s="377"/>
      <c r="I40" s="54"/>
      <c r="J40" s="53" t="s">
        <v>1258</v>
      </c>
      <c r="K40" s="54"/>
      <c r="L40" s="195"/>
      <c r="M40" s="54"/>
      <c r="N40" s="54"/>
      <c r="O40" s="54"/>
      <c r="P40" s="54"/>
      <c r="Q40" s="191"/>
      <c r="R40" s="166"/>
      <c r="S40" s="166"/>
      <c r="T40" s="54"/>
      <c r="U40" s="54"/>
      <c r="V40" s="54"/>
      <c r="W40" s="54"/>
    </row>
    <row r="41" ht="13.5" customHeight="1">
      <c r="A41" s="196"/>
      <c r="B41" s="191"/>
      <c r="C41" s="54"/>
      <c r="D41" s="190"/>
      <c r="E41" s="376"/>
      <c r="F41" s="377"/>
      <c r="G41" s="377"/>
      <c r="H41" s="377"/>
      <c r="I41" s="54"/>
      <c r="J41" s="54"/>
      <c r="K41" s="54"/>
      <c r="L41" s="195"/>
      <c r="M41" s="54"/>
      <c r="N41" s="54"/>
      <c r="O41" s="54"/>
      <c r="P41" s="54"/>
      <c r="Q41" s="190"/>
      <c r="R41" s="166"/>
      <c r="S41" s="166"/>
      <c r="T41" s="54"/>
      <c r="U41" s="54"/>
      <c r="V41" s="54"/>
      <c r="W41" s="54"/>
    </row>
    <row r="42" ht="13.5" customHeight="1">
      <c r="A42" s="196"/>
      <c r="B42" s="191" t="s">
        <v>1200</v>
      </c>
      <c r="C42" s="53" t="s">
        <v>2963</v>
      </c>
      <c r="D42" s="190"/>
      <c r="E42" s="195" t="s">
        <v>2628</v>
      </c>
      <c r="F42" s="197">
        <v>400.0</v>
      </c>
      <c r="G42" s="197">
        <v>600.0</v>
      </c>
      <c r="H42" s="197">
        <v>700.0</v>
      </c>
      <c r="I42" s="54"/>
      <c r="J42" s="53" t="s">
        <v>1259</v>
      </c>
      <c r="K42" s="54"/>
      <c r="L42" s="195"/>
      <c r="M42" s="54"/>
      <c r="N42" s="54"/>
      <c r="O42" s="54"/>
      <c r="P42" s="53" t="s">
        <v>1260</v>
      </c>
      <c r="Q42" s="190"/>
      <c r="R42" s="166"/>
      <c r="S42" s="166"/>
      <c r="T42" s="54"/>
      <c r="U42" s="54"/>
      <c r="V42" s="54"/>
      <c r="W42" s="54"/>
    </row>
    <row r="43" ht="13.5" customHeight="1">
      <c r="A43" s="196"/>
      <c r="B43" s="191"/>
      <c r="C43" s="54"/>
      <c r="D43" s="190"/>
      <c r="E43" s="376"/>
      <c r="F43" s="377"/>
      <c r="G43" s="191"/>
      <c r="H43" s="191"/>
      <c r="I43" s="54"/>
      <c r="J43" s="53" t="s">
        <v>1261</v>
      </c>
      <c r="K43" s="54"/>
      <c r="L43" s="195"/>
      <c r="M43" s="54"/>
      <c r="N43" s="54"/>
      <c r="O43" s="54"/>
      <c r="P43" s="54"/>
      <c r="Q43" s="191"/>
      <c r="R43" s="166"/>
      <c r="S43" s="166"/>
      <c r="T43" s="54"/>
      <c r="U43" s="54"/>
      <c r="V43" s="54"/>
      <c r="W43" s="54"/>
    </row>
    <row r="44" ht="13.5" customHeight="1">
      <c r="A44" s="196"/>
      <c r="B44" s="191"/>
      <c r="C44" s="54"/>
      <c r="D44" s="190"/>
      <c r="E44" s="376"/>
      <c r="F44" s="377"/>
      <c r="G44" s="191"/>
      <c r="H44" s="191"/>
      <c r="I44" s="54"/>
      <c r="J44" s="53" t="s">
        <v>1262</v>
      </c>
      <c r="K44" s="54"/>
      <c r="L44" s="195"/>
      <c r="M44" s="54"/>
      <c r="N44" s="54"/>
      <c r="O44" s="54"/>
      <c r="P44" s="54"/>
      <c r="Q44" s="191"/>
      <c r="R44" s="166"/>
      <c r="S44" s="166"/>
      <c r="T44" s="54"/>
      <c r="U44" s="54"/>
      <c r="V44" s="54"/>
      <c r="W44" s="54"/>
    </row>
    <row r="45" ht="13.5" customHeight="1">
      <c r="A45" s="54"/>
      <c r="B45" s="191"/>
      <c r="C45" s="53"/>
      <c r="D45" s="190"/>
      <c r="E45" s="369"/>
      <c r="F45" s="197"/>
      <c r="G45" s="197"/>
      <c r="H45" s="197"/>
      <c r="I45" s="54"/>
      <c r="J45" s="53"/>
      <c r="K45" s="54"/>
      <c r="L45" s="195"/>
      <c r="M45" s="54"/>
      <c r="N45" s="54"/>
      <c r="O45" s="54"/>
      <c r="P45" s="53"/>
      <c r="Q45" s="191"/>
      <c r="R45" s="166"/>
      <c r="S45" s="166"/>
      <c r="T45" s="54"/>
      <c r="U45" s="54"/>
      <c r="V45" s="54"/>
      <c r="W45" s="54"/>
    </row>
    <row r="46" ht="13.5" customHeight="1">
      <c r="A46" s="54"/>
      <c r="B46" s="191" t="s">
        <v>1248</v>
      </c>
      <c r="C46" s="53" t="s">
        <v>2963</v>
      </c>
      <c r="D46" s="190"/>
      <c r="E46" s="197" t="s">
        <v>2629</v>
      </c>
      <c r="F46" s="197" t="s">
        <v>247</v>
      </c>
      <c r="G46" s="197" t="s">
        <v>247</v>
      </c>
      <c r="H46" s="197">
        <v>1000.0</v>
      </c>
      <c r="I46" s="54"/>
      <c r="J46" s="53" t="s">
        <v>1263</v>
      </c>
      <c r="K46" s="54"/>
      <c r="L46" s="195"/>
      <c r="M46" s="54"/>
      <c r="N46" s="54"/>
      <c r="O46" s="54"/>
      <c r="P46" s="53" t="s">
        <v>1264</v>
      </c>
      <c r="Q46" s="191"/>
      <c r="R46" s="166"/>
      <c r="S46" s="166"/>
      <c r="T46" s="54"/>
      <c r="U46" s="54"/>
      <c r="V46" s="54"/>
      <c r="W46" s="54"/>
    </row>
    <row r="47" ht="13.5" customHeight="1">
      <c r="A47" s="175"/>
      <c r="B47" s="54"/>
      <c r="C47" s="54"/>
      <c r="D47" s="179"/>
      <c r="E47" s="54"/>
      <c r="F47" s="377"/>
      <c r="G47" s="54"/>
      <c r="H47" s="54"/>
      <c r="I47" s="54"/>
      <c r="J47" s="53" t="s">
        <v>1265</v>
      </c>
      <c r="K47" s="54"/>
      <c r="L47" s="195"/>
      <c r="M47" s="54"/>
      <c r="N47" s="54"/>
      <c r="O47" s="54"/>
      <c r="P47" s="54"/>
      <c r="Q47" s="191"/>
      <c r="R47" s="166"/>
      <c r="S47" s="166"/>
      <c r="T47" s="54"/>
      <c r="U47" s="54"/>
      <c r="V47" s="54"/>
      <c r="W47" s="54"/>
    </row>
    <row r="48" ht="13.5" customHeight="1">
      <c r="A48" s="175"/>
      <c r="B48" s="54"/>
      <c r="C48" s="54"/>
      <c r="D48" s="179"/>
      <c r="E48" s="376"/>
      <c r="F48" s="377"/>
      <c r="G48" s="54"/>
      <c r="H48" s="54"/>
      <c r="I48" s="54"/>
      <c r="J48" s="54"/>
      <c r="K48" s="54"/>
      <c r="L48" s="195"/>
      <c r="M48" s="54"/>
      <c r="N48" s="54"/>
      <c r="O48" s="54"/>
      <c r="P48" s="54"/>
      <c r="Q48" s="190"/>
      <c r="R48" s="166"/>
      <c r="S48" s="166"/>
      <c r="T48" s="54"/>
      <c r="U48" s="54"/>
      <c r="V48" s="54"/>
      <c r="W48" s="54"/>
    </row>
    <row r="49" ht="13.5" customHeight="1">
      <c r="A49" s="175"/>
      <c r="B49" s="54"/>
      <c r="C49" s="54"/>
      <c r="D49" s="175"/>
      <c r="E49" s="376"/>
      <c r="F49" s="377"/>
      <c r="G49" s="54"/>
      <c r="H49" s="54"/>
      <c r="I49" s="54"/>
      <c r="J49" s="54"/>
      <c r="K49" s="54"/>
      <c r="L49" s="195"/>
      <c r="M49" s="54"/>
      <c r="N49" s="54"/>
      <c r="O49" s="54"/>
      <c r="P49" s="54"/>
      <c r="Q49" s="191"/>
      <c r="R49" s="166"/>
      <c r="S49" s="166"/>
      <c r="T49" s="54"/>
      <c r="U49" s="54"/>
      <c r="V49" s="54"/>
      <c r="W49" s="54"/>
    </row>
    <row r="50" ht="13.5" customHeight="1">
      <c r="A50" s="198" t="s">
        <v>983</v>
      </c>
      <c r="B50" s="191" t="s">
        <v>1192</v>
      </c>
      <c r="C50" s="53" t="s">
        <v>2963</v>
      </c>
      <c r="D50" s="179"/>
      <c r="E50" s="190" t="s">
        <v>2625</v>
      </c>
      <c r="F50" s="197" t="s">
        <v>247</v>
      </c>
      <c r="G50" s="195">
        <v>1000.0</v>
      </c>
      <c r="H50" s="195">
        <v>1500.0</v>
      </c>
      <c r="I50" s="54"/>
      <c r="J50" s="53" t="s">
        <v>1266</v>
      </c>
      <c r="K50" s="54"/>
      <c r="L50" s="202"/>
      <c r="M50" s="54"/>
      <c r="N50" s="54"/>
      <c r="O50" s="54"/>
      <c r="P50" s="53" t="s">
        <v>1267</v>
      </c>
      <c r="Q50" s="53"/>
      <c r="R50" s="184" t="s">
        <v>1268</v>
      </c>
      <c r="S50" s="188" t="s">
        <v>1211</v>
      </c>
      <c r="T50" s="54"/>
      <c r="U50" s="54"/>
      <c r="V50" s="54"/>
      <c r="W50" s="54"/>
    </row>
    <row r="51" ht="13.5" customHeight="1">
      <c r="A51" s="54"/>
      <c r="B51" s="53"/>
      <c r="C51" s="54"/>
      <c r="D51" s="179"/>
      <c r="E51" s="376"/>
      <c r="F51" s="377"/>
      <c r="G51" s="202"/>
      <c r="H51" s="202"/>
      <c r="I51" s="54"/>
      <c r="J51" s="53" t="s">
        <v>1269</v>
      </c>
      <c r="K51" s="54"/>
      <c r="L51" s="202"/>
      <c r="M51" s="54"/>
      <c r="N51" s="54"/>
      <c r="O51" s="54"/>
      <c r="P51" s="54"/>
      <c r="Q51" s="54"/>
      <c r="R51" s="203"/>
      <c r="S51" s="33"/>
      <c r="T51" s="54"/>
      <c r="U51" s="54"/>
      <c r="V51" s="54"/>
      <c r="W51" s="54"/>
    </row>
    <row r="52" ht="13.5" customHeight="1">
      <c r="A52" s="177"/>
      <c r="B52" s="53"/>
      <c r="C52" s="54"/>
      <c r="D52" s="179"/>
      <c r="E52" s="376"/>
      <c r="F52" s="377"/>
      <c r="G52" s="202"/>
      <c r="H52" s="202"/>
      <c r="I52" s="54"/>
      <c r="J52" s="53" t="s">
        <v>1270</v>
      </c>
      <c r="K52" s="54"/>
      <c r="L52" s="202"/>
      <c r="M52" s="54"/>
      <c r="N52" s="54"/>
      <c r="O52" s="54"/>
      <c r="P52" s="54"/>
      <c r="Q52" s="54"/>
      <c r="R52" s="166"/>
      <c r="S52" s="166"/>
      <c r="T52" s="54"/>
      <c r="U52" s="54"/>
      <c r="V52" s="54"/>
      <c r="W52" s="54"/>
    </row>
    <row r="53" ht="13.5" customHeight="1">
      <c r="A53" s="196"/>
      <c r="B53" s="191" t="s">
        <v>1200</v>
      </c>
      <c r="C53" s="53" t="s">
        <v>2963</v>
      </c>
      <c r="D53" s="190"/>
      <c r="E53" s="195" t="s">
        <v>2628</v>
      </c>
      <c r="F53" s="197">
        <v>400.0</v>
      </c>
      <c r="G53" s="197">
        <v>600.0</v>
      </c>
      <c r="H53" s="197">
        <v>700.0</v>
      </c>
      <c r="I53" s="54"/>
      <c r="J53" s="54"/>
      <c r="K53" s="54"/>
      <c r="L53" s="202"/>
      <c r="M53" s="54"/>
      <c r="N53" s="54"/>
      <c r="O53" s="54"/>
      <c r="P53" s="54"/>
      <c r="Q53" s="54"/>
      <c r="R53" s="166"/>
      <c r="S53" s="166"/>
      <c r="T53" s="54"/>
      <c r="U53" s="54"/>
      <c r="V53" s="54"/>
      <c r="W53" s="54"/>
    </row>
    <row r="54" ht="13.5" customHeight="1">
      <c r="A54" s="177"/>
      <c r="B54" s="53"/>
      <c r="C54" s="54"/>
      <c r="D54" s="179"/>
      <c r="F54" s="197"/>
      <c r="G54" s="195"/>
      <c r="H54" s="195"/>
      <c r="I54" s="54"/>
      <c r="J54" s="54"/>
      <c r="K54" s="54"/>
      <c r="L54" s="202"/>
      <c r="M54" s="54"/>
      <c r="N54" s="54"/>
      <c r="O54" s="54"/>
      <c r="P54" s="54"/>
      <c r="Q54" s="54"/>
      <c r="R54" s="166"/>
      <c r="S54" s="166"/>
      <c r="T54" s="54"/>
      <c r="U54" s="54"/>
      <c r="V54" s="54"/>
      <c r="W54" s="54"/>
    </row>
    <row r="55" ht="13.5" customHeight="1">
      <c r="A55" s="177"/>
      <c r="B55" s="53"/>
      <c r="C55" s="54"/>
      <c r="D55" s="179"/>
      <c r="E55" s="376"/>
      <c r="F55" s="197"/>
      <c r="G55" s="195"/>
      <c r="H55" s="195"/>
      <c r="I55" s="54"/>
      <c r="J55" s="54"/>
      <c r="K55" s="54"/>
      <c r="L55" s="202"/>
      <c r="M55" s="54"/>
      <c r="N55" s="54"/>
      <c r="O55" s="54"/>
      <c r="P55" s="54"/>
      <c r="Q55" s="54"/>
      <c r="R55" s="166"/>
      <c r="S55" s="166"/>
      <c r="T55" s="54"/>
      <c r="U55" s="54"/>
      <c r="V55" s="54"/>
      <c r="W55" s="54"/>
    </row>
    <row r="56" ht="13.5" customHeight="1">
      <c r="A56" s="177"/>
      <c r="B56" s="53" t="s">
        <v>1274</v>
      </c>
      <c r="C56" s="53" t="s">
        <v>2963</v>
      </c>
      <c r="D56" s="179"/>
      <c r="E56" s="195" t="s">
        <v>2628</v>
      </c>
      <c r="F56" s="197">
        <v>120.0</v>
      </c>
      <c r="G56" s="195">
        <v>300.0</v>
      </c>
      <c r="H56" s="195">
        <v>500.0</v>
      </c>
      <c r="I56" s="54"/>
      <c r="J56" s="53" t="s">
        <v>1275</v>
      </c>
      <c r="K56" s="54"/>
      <c r="L56" s="202"/>
      <c r="M56" s="54"/>
      <c r="N56" s="54"/>
      <c r="O56" s="54"/>
      <c r="P56" s="53" t="s">
        <v>1276</v>
      </c>
      <c r="Q56" s="54"/>
      <c r="R56" s="166"/>
      <c r="S56" s="166"/>
      <c r="T56" s="54"/>
      <c r="U56" s="54"/>
      <c r="V56" s="54"/>
      <c r="W56" s="54"/>
    </row>
    <row r="57" ht="13.5" customHeight="1">
      <c r="A57" s="177"/>
      <c r="B57" s="54"/>
      <c r="C57" s="54"/>
      <c r="D57" s="53"/>
      <c r="E57" s="197"/>
      <c r="F57" s="202"/>
      <c r="G57" s="54"/>
      <c r="H57" s="54"/>
      <c r="I57" s="54"/>
      <c r="J57" s="53" t="s">
        <v>1277</v>
      </c>
      <c r="K57" s="54"/>
      <c r="L57" s="202"/>
      <c r="M57" s="54"/>
      <c r="N57" s="54"/>
      <c r="O57" s="54"/>
      <c r="P57" s="54"/>
      <c r="Q57" s="54"/>
      <c r="R57" s="166"/>
      <c r="S57" s="166"/>
      <c r="T57" s="54"/>
      <c r="U57" s="54"/>
      <c r="V57" s="54"/>
      <c r="W57" s="54"/>
    </row>
    <row r="58" ht="13.5" customHeight="1">
      <c r="A58" s="177"/>
      <c r="B58" s="54"/>
      <c r="C58" s="54"/>
      <c r="D58" s="179"/>
      <c r="E58" s="376"/>
      <c r="F58" s="377"/>
      <c r="G58" s="54"/>
      <c r="H58" s="54"/>
      <c r="I58" s="54"/>
      <c r="J58" s="53" t="s">
        <v>1278</v>
      </c>
      <c r="K58" s="54"/>
      <c r="L58" s="202"/>
      <c r="M58" s="54"/>
      <c r="N58" s="54"/>
      <c r="O58" s="54"/>
      <c r="P58" s="54"/>
      <c r="Q58" s="54"/>
      <c r="R58" s="166"/>
      <c r="S58" s="166"/>
      <c r="T58" s="54"/>
      <c r="U58" s="54"/>
      <c r="V58" s="54"/>
      <c r="W58" s="54"/>
    </row>
    <row r="59" ht="13.5" customHeight="1">
      <c r="A59" s="174"/>
      <c r="B59" s="175"/>
      <c r="C59" s="53"/>
      <c r="D59" s="179"/>
      <c r="E59" s="195"/>
      <c r="F59" s="197"/>
      <c r="G59" s="195"/>
      <c r="H59" s="195"/>
      <c r="I59" s="54"/>
      <c r="J59" s="53"/>
      <c r="K59" s="54"/>
      <c r="L59" s="202"/>
      <c r="M59" s="54"/>
      <c r="N59" s="54"/>
      <c r="O59" s="54"/>
      <c r="P59" s="53"/>
      <c r="Q59" s="54"/>
      <c r="R59" s="166"/>
      <c r="S59" s="166"/>
      <c r="T59" s="54"/>
      <c r="U59" s="54"/>
      <c r="V59" s="54"/>
      <c r="W59" s="54"/>
    </row>
    <row r="60" ht="13.5" customHeight="1">
      <c r="A60" s="198" t="s">
        <v>985</v>
      </c>
      <c r="B60" s="191" t="s">
        <v>1192</v>
      </c>
      <c r="C60" s="53" t="s">
        <v>2963</v>
      </c>
      <c r="D60" s="179"/>
      <c r="E60" s="195" t="s">
        <v>2625</v>
      </c>
      <c r="F60" s="197" t="s">
        <v>247</v>
      </c>
      <c r="G60" s="195">
        <v>1200.0</v>
      </c>
      <c r="H60" s="195">
        <v>1800.0</v>
      </c>
      <c r="I60" s="54"/>
      <c r="J60" s="53" t="s">
        <v>1279</v>
      </c>
      <c r="K60" s="54"/>
      <c r="L60" s="202"/>
      <c r="M60" s="54"/>
      <c r="N60" s="54"/>
      <c r="O60" s="54"/>
      <c r="P60" s="53" t="s">
        <v>1280</v>
      </c>
      <c r="Q60" s="54"/>
      <c r="R60" s="166"/>
      <c r="S60" s="166"/>
      <c r="T60" s="54"/>
      <c r="U60" s="54"/>
      <c r="V60" s="54"/>
      <c r="W60" s="54"/>
    </row>
    <row r="61" ht="13.5" customHeight="1">
      <c r="A61" s="196"/>
      <c r="B61" s="54"/>
      <c r="C61" s="53"/>
      <c r="D61" s="53"/>
      <c r="E61" s="202"/>
      <c r="F61" s="202"/>
      <c r="G61" s="54"/>
      <c r="H61" s="54"/>
      <c r="I61" s="54"/>
      <c r="J61" s="53" t="s">
        <v>1281</v>
      </c>
      <c r="K61" s="54"/>
      <c r="L61" s="202"/>
      <c r="M61" s="54"/>
      <c r="N61" s="54"/>
      <c r="O61" s="54"/>
      <c r="P61" s="54"/>
      <c r="Q61" s="54"/>
      <c r="R61" s="166"/>
      <c r="S61" s="166"/>
      <c r="T61" s="54"/>
      <c r="U61" s="54"/>
      <c r="V61" s="54"/>
      <c r="W61" s="54"/>
    </row>
    <row r="62" ht="13.5" customHeight="1">
      <c r="A62" s="198"/>
      <c r="B62" s="175"/>
      <c r="C62" s="53"/>
      <c r="D62" s="179"/>
      <c r="E62" s="195"/>
      <c r="F62" s="369"/>
      <c r="G62" s="195"/>
      <c r="H62" s="195"/>
      <c r="I62" s="54"/>
      <c r="J62" s="53" t="s">
        <v>1282</v>
      </c>
      <c r="K62" s="54"/>
      <c r="L62" s="202"/>
      <c r="M62" s="54"/>
      <c r="N62" s="54"/>
      <c r="O62" s="54"/>
      <c r="P62" s="54"/>
      <c r="Q62" s="54"/>
      <c r="R62" s="166"/>
      <c r="S62" s="166"/>
      <c r="T62" s="54"/>
      <c r="U62" s="54"/>
      <c r="V62" s="54"/>
      <c r="W62" s="54"/>
    </row>
    <row r="63" ht="13.5" customHeight="1">
      <c r="A63" s="198"/>
      <c r="B63" s="175"/>
      <c r="C63" s="53"/>
      <c r="D63" s="179"/>
      <c r="E63" s="195"/>
      <c r="F63" s="369"/>
      <c r="G63" s="195"/>
      <c r="H63" s="195"/>
      <c r="I63" s="54"/>
      <c r="J63" s="5"/>
      <c r="K63" s="54"/>
      <c r="L63" s="202"/>
      <c r="M63" s="54"/>
      <c r="N63" s="54"/>
      <c r="O63" s="54"/>
      <c r="P63" s="54"/>
      <c r="Q63" s="54"/>
      <c r="R63" s="166"/>
      <c r="S63" s="166"/>
      <c r="T63" s="54"/>
      <c r="U63" s="54"/>
      <c r="V63" s="54"/>
      <c r="W63" s="54"/>
    </row>
    <row r="64" ht="13.5" customHeight="1">
      <c r="A64" s="198"/>
      <c r="B64" s="191" t="s">
        <v>1200</v>
      </c>
      <c r="C64" s="53" t="s">
        <v>2963</v>
      </c>
      <c r="D64" s="179"/>
      <c r="E64" s="195" t="s">
        <v>2628</v>
      </c>
      <c r="F64" s="197">
        <v>120.0</v>
      </c>
      <c r="G64" s="195">
        <v>600.0</v>
      </c>
      <c r="H64" s="195">
        <v>800.0</v>
      </c>
      <c r="I64" s="54"/>
      <c r="J64" s="5" t="s">
        <v>1283</v>
      </c>
      <c r="K64" s="54"/>
      <c r="L64" s="202"/>
      <c r="M64" s="54"/>
      <c r="N64" s="54"/>
      <c r="O64" s="54"/>
      <c r="P64" s="53" t="s">
        <v>1284</v>
      </c>
      <c r="Q64" s="54"/>
      <c r="R64" s="166"/>
      <c r="S64" s="166"/>
      <c r="T64" s="54"/>
      <c r="U64" s="54"/>
      <c r="V64" s="54"/>
      <c r="W64" s="54"/>
    </row>
    <row r="65" ht="13.5" customHeight="1">
      <c r="A65" s="198"/>
      <c r="B65" s="191"/>
      <c r="C65" s="54"/>
      <c r="D65" s="179"/>
      <c r="E65" s="376"/>
      <c r="F65" s="377"/>
      <c r="G65" s="54"/>
      <c r="H65" s="54"/>
      <c r="I65" s="54"/>
      <c r="J65" s="53" t="s">
        <v>1285</v>
      </c>
      <c r="K65" s="54"/>
      <c r="L65" s="202"/>
      <c r="M65" s="54"/>
      <c r="N65" s="54"/>
      <c r="O65" s="54"/>
      <c r="P65" s="54"/>
      <c r="Q65" s="54"/>
      <c r="R65" s="166"/>
      <c r="S65" s="166"/>
      <c r="T65" s="54"/>
      <c r="U65" s="54"/>
      <c r="V65" s="54"/>
      <c r="W65" s="54"/>
    </row>
    <row r="66" ht="13.5" customHeight="1">
      <c r="A66" s="198"/>
      <c r="B66" s="191"/>
      <c r="C66" s="54"/>
      <c r="D66" s="179"/>
      <c r="E66" s="376"/>
      <c r="F66" s="377"/>
      <c r="G66" s="54"/>
      <c r="H66" s="54"/>
      <c r="I66" s="54"/>
      <c r="J66" s="53" t="s">
        <v>1286</v>
      </c>
      <c r="K66" s="54"/>
      <c r="L66" s="202"/>
      <c r="M66" s="54"/>
      <c r="N66" s="54"/>
      <c r="O66" s="54"/>
      <c r="P66" s="54"/>
      <c r="Q66" s="54"/>
      <c r="R66" s="166"/>
      <c r="S66" s="166"/>
      <c r="T66" s="54"/>
      <c r="U66" s="54"/>
      <c r="V66" s="54"/>
      <c r="W66" s="54"/>
    </row>
    <row r="67" ht="13.5" customHeight="1">
      <c r="A67" s="198"/>
      <c r="B67" s="191"/>
      <c r="C67" s="54"/>
      <c r="D67" s="179"/>
      <c r="E67" s="376"/>
      <c r="F67" s="377"/>
      <c r="G67" s="54"/>
      <c r="H67" s="54"/>
      <c r="I67" s="54"/>
      <c r="J67" s="54"/>
      <c r="K67" s="54"/>
      <c r="L67" s="202"/>
      <c r="M67" s="54"/>
      <c r="N67" s="54"/>
      <c r="O67" s="54"/>
      <c r="P67" s="54"/>
      <c r="Q67" s="54"/>
      <c r="R67" s="166"/>
      <c r="S67" s="166"/>
      <c r="T67" s="54"/>
      <c r="U67" s="54"/>
      <c r="V67" s="54"/>
      <c r="W67" s="54"/>
    </row>
    <row r="68" ht="13.5" customHeight="1">
      <c r="A68" s="198"/>
      <c r="B68" s="191"/>
      <c r="C68" s="54"/>
      <c r="D68" s="179"/>
      <c r="E68" s="376"/>
      <c r="F68" s="377"/>
      <c r="G68" s="54"/>
      <c r="H68" s="54"/>
      <c r="I68" s="54"/>
      <c r="J68" s="54"/>
      <c r="K68" s="54"/>
      <c r="L68" s="202"/>
      <c r="M68" s="54"/>
      <c r="N68" s="54"/>
      <c r="O68" s="54"/>
      <c r="P68" s="54"/>
      <c r="Q68" s="54"/>
      <c r="R68" s="166"/>
      <c r="S68" s="166"/>
      <c r="T68" s="54"/>
      <c r="U68" s="54"/>
      <c r="V68" s="54"/>
      <c r="W68" s="54"/>
    </row>
    <row r="69" ht="13.5" customHeight="1">
      <c r="A69" s="198" t="s">
        <v>986</v>
      </c>
      <c r="B69" s="191" t="s">
        <v>1192</v>
      </c>
      <c r="C69" s="53" t="s">
        <v>2963</v>
      </c>
      <c r="D69" s="179"/>
      <c r="E69" s="195" t="s">
        <v>2625</v>
      </c>
      <c r="F69" s="197" t="s">
        <v>247</v>
      </c>
      <c r="G69" s="195">
        <v>900.0</v>
      </c>
      <c r="H69" s="195">
        <v>1300.0</v>
      </c>
      <c r="I69" s="54"/>
      <c r="J69" s="53" t="s">
        <v>1287</v>
      </c>
      <c r="K69" s="54"/>
      <c r="L69" s="202"/>
      <c r="M69" s="54"/>
      <c r="N69" s="54"/>
      <c r="O69" s="54"/>
      <c r="P69" s="53" t="s">
        <v>1288</v>
      </c>
      <c r="Q69" s="54"/>
      <c r="R69" s="166"/>
      <c r="S69" s="166"/>
      <c r="T69" s="54"/>
      <c r="U69" s="54"/>
      <c r="V69" s="54"/>
      <c r="W69" s="54"/>
    </row>
    <row r="70" ht="13.5" customHeight="1">
      <c r="A70" s="204"/>
      <c r="B70" s="191"/>
      <c r="C70" s="54"/>
      <c r="D70" s="53"/>
      <c r="E70" s="202"/>
      <c r="F70" s="377"/>
      <c r="G70" s="202"/>
      <c r="H70" s="202"/>
      <c r="I70" s="54"/>
      <c r="J70" s="53" t="s">
        <v>1289</v>
      </c>
      <c r="K70" s="54"/>
      <c r="L70" s="202"/>
      <c r="M70" s="54"/>
      <c r="N70" s="54"/>
      <c r="O70" s="54"/>
      <c r="P70" s="54"/>
      <c r="Q70" s="54"/>
      <c r="R70" s="166"/>
      <c r="S70" s="166"/>
      <c r="T70" s="54"/>
      <c r="U70" s="54"/>
      <c r="V70" s="54"/>
      <c r="W70" s="54"/>
    </row>
    <row r="71" ht="13.5" customHeight="1">
      <c r="A71" s="204"/>
      <c r="B71" s="191"/>
      <c r="C71" s="54"/>
      <c r="D71" s="53"/>
      <c r="E71" s="54"/>
      <c r="F71" s="377"/>
      <c r="G71" s="202"/>
      <c r="H71" s="202"/>
      <c r="I71" s="54"/>
      <c r="J71" s="53" t="s">
        <v>1290</v>
      </c>
      <c r="K71" s="54"/>
      <c r="L71" s="202"/>
      <c r="M71" s="54"/>
      <c r="N71" s="54"/>
      <c r="O71" s="54"/>
      <c r="P71" s="54"/>
      <c r="Q71" s="54"/>
      <c r="R71" s="166"/>
      <c r="S71" s="166"/>
      <c r="T71" s="54"/>
      <c r="U71" s="54"/>
      <c r="V71" s="54"/>
      <c r="W71" s="54"/>
    </row>
    <row r="72" ht="13.5" customHeight="1">
      <c r="A72" s="204"/>
      <c r="B72" s="191"/>
      <c r="C72" s="53"/>
      <c r="D72" s="53"/>
      <c r="E72" s="195"/>
      <c r="F72" s="197"/>
      <c r="G72" s="195"/>
      <c r="H72" s="195"/>
      <c r="I72" s="54"/>
      <c r="J72" s="54"/>
      <c r="K72" s="54"/>
      <c r="L72" s="202"/>
      <c r="M72" s="54"/>
      <c r="N72" s="54"/>
      <c r="O72" s="54"/>
      <c r="P72" s="54"/>
      <c r="Q72" s="54"/>
      <c r="R72" s="166"/>
      <c r="S72" s="166"/>
      <c r="T72" s="54"/>
      <c r="U72" s="54"/>
      <c r="V72" s="54"/>
      <c r="W72" s="54"/>
    </row>
    <row r="73" ht="13.5" customHeight="1">
      <c r="A73" s="204"/>
      <c r="B73" s="190" t="s">
        <v>1274</v>
      </c>
      <c r="C73" s="53" t="s">
        <v>2963</v>
      </c>
      <c r="D73" s="53"/>
      <c r="E73" s="195" t="s">
        <v>2628</v>
      </c>
      <c r="F73" s="197">
        <v>120.0</v>
      </c>
      <c r="G73" s="195">
        <v>400.0</v>
      </c>
      <c r="H73" s="195">
        <v>600.0</v>
      </c>
      <c r="I73" s="54"/>
      <c r="J73" s="53" t="s">
        <v>1291</v>
      </c>
      <c r="K73" s="54"/>
      <c r="L73" s="202"/>
      <c r="M73" s="54"/>
      <c r="N73" s="54"/>
      <c r="O73" s="54"/>
      <c r="P73" s="53" t="s">
        <v>1292</v>
      </c>
      <c r="Q73" s="54"/>
      <c r="R73" s="166"/>
      <c r="S73" s="166"/>
      <c r="T73" s="54"/>
      <c r="U73" s="54"/>
      <c r="V73" s="54"/>
      <c r="W73" s="54"/>
    </row>
    <row r="74" ht="13.5" customHeight="1">
      <c r="A74" s="198"/>
      <c r="B74" s="191"/>
      <c r="C74" s="54"/>
      <c r="D74" s="179"/>
      <c r="E74" s="376"/>
      <c r="F74" s="377"/>
      <c r="G74" s="54"/>
      <c r="H74" s="54"/>
      <c r="I74" s="54"/>
      <c r="J74" s="53" t="s">
        <v>1293</v>
      </c>
      <c r="K74" s="54"/>
      <c r="L74" s="202"/>
      <c r="M74" s="54"/>
      <c r="N74" s="54"/>
      <c r="O74" s="54"/>
      <c r="P74" s="54"/>
      <c r="Q74" s="54"/>
      <c r="R74" s="166"/>
      <c r="S74" s="166"/>
      <c r="T74" s="54"/>
      <c r="U74" s="54"/>
      <c r="V74" s="54"/>
      <c r="W74" s="54"/>
    </row>
    <row r="75" ht="13.5" customHeight="1">
      <c r="A75" s="198"/>
      <c r="B75" s="191"/>
      <c r="C75" s="54"/>
      <c r="D75" s="179"/>
      <c r="E75" s="376"/>
      <c r="F75" s="377"/>
      <c r="G75" s="54"/>
      <c r="H75" s="54"/>
      <c r="I75" s="54"/>
      <c r="J75" s="5" t="s">
        <v>1294</v>
      </c>
      <c r="L75" s="74"/>
      <c r="R75" s="166"/>
      <c r="S75" s="166"/>
    </row>
    <row r="76" ht="13.5" customHeight="1">
      <c r="A76" s="198" t="s">
        <v>982</v>
      </c>
      <c r="B76" s="191" t="s">
        <v>1192</v>
      </c>
      <c r="C76" s="53" t="s">
        <v>2963</v>
      </c>
      <c r="D76" s="179"/>
      <c r="E76" s="195" t="s">
        <v>2625</v>
      </c>
      <c r="F76" s="197" t="s">
        <v>247</v>
      </c>
      <c r="G76" s="195">
        <v>700.0</v>
      </c>
      <c r="H76" s="195">
        <v>1000.0</v>
      </c>
      <c r="I76" s="54"/>
      <c r="L76" s="74"/>
      <c r="R76" s="166"/>
      <c r="S76" s="166"/>
    </row>
    <row r="77" ht="13.5" customHeight="1">
      <c r="A77" s="196"/>
      <c r="B77" s="191"/>
      <c r="C77" s="54"/>
      <c r="D77" s="179"/>
      <c r="E77" s="202"/>
      <c r="F77" s="377"/>
      <c r="G77" s="202"/>
      <c r="H77" s="202"/>
      <c r="I77" s="54"/>
      <c r="J77" s="70"/>
      <c r="L77" s="74"/>
      <c r="R77" s="166"/>
      <c r="S77" s="166"/>
    </row>
    <row r="78" ht="13.5" customHeight="1">
      <c r="A78" s="196"/>
      <c r="B78" s="191"/>
      <c r="C78" s="53"/>
      <c r="D78" s="179"/>
      <c r="E78" s="195"/>
      <c r="F78" s="197"/>
      <c r="G78" s="195"/>
      <c r="H78" s="195"/>
      <c r="I78" s="54"/>
      <c r="L78" s="74"/>
      <c r="R78" s="166"/>
      <c r="S78" s="166"/>
    </row>
    <row r="79" ht="13.5" customHeight="1">
      <c r="A79" s="196"/>
      <c r="B79" s="191"/>
      <c r="C79" s="53"/>
      <c r="D79" s="179"/>
      <c r="E79" s="195"/>
      <c r="F79" s="197"/>
      <c r="G79" s="195"/>
      <c r="H79" s="195"/>
      <c r="I79" s="54"/>
      <c r="L79" s="74"/>
      <c r="R79" s="166"/>
      <c r="S79" s="166"/>
    </row>
    <row r="80" ht="13.5" customHeight="1">
      <c r="A80" s="196"/>
      <c r="B80" s="191"/>
      <c r="C80" s="53"/>
      <c r="D80" s="179"/>
      <c r="E80" s="195"/>
      <c r="F80" s="197"/>
      <c r="G80" s="195"/>
      <c r="H80" s="195"/>
      <c r="I80" s="54"/>
      <c r="L80" s="74"/>
      <c r="R80" s="166"/>
      <c r="S80" s="166"/>
    </row>
    <row r="81" ht="13.5" customHeight="1">
      <c r="A81" s="196"/>
      <c r="B81" s="191" t="s">
        <v>1200</v>
      </c>
      <c r="C81" s="53" t="s">
        <v>2963</v>
      </c>
      <c r="D81" s="179"/>
      <c r="E81" s="195" t="s">
        <v>2628</v>
      </c>
      <c r="F81" s="197">
        <v>120.0</v>
      </c>
      <c r="G81" s="195">
        <v>400.0</v>
      </c>
      <c r="H81" s="195">
        <v>600.0</v>
      </c>
      <c r="I81" s="54"/>
      <c r="J81" s="5" t="s">
        <v>1298</v>
      </c>
      <c r="L81" s="74"/>
      <c r="P81" s="5" t="s">
        <v>1299</v>
      </c>
      <c r="R81" s="166"/>
      <c r="S81" s="166"/>
    </row>
    <row r="82" ht="13.5" customHeight="1">
      <c r="A82" s="198"/>
      <c r="B82" s="191"/>
      <c r="C82" s="54"/>
      <c r="D82" s="179"/>
      <c r="E82" s="195"/>
      <c r="F82" s="377"/>
      <c r="G82" s="202"/>
      <c r="H82" s="202"/>
      <c r="I82" s="54"/>
      <c r="J82" s="5" t="s">
        <v>1300</v>
      </c>
      <c r="L82" s="74"/>
      <c r="R82" s="166"/>
      <c r="S82" s="166"/>
    </row>
    <row r="83" ht="13.5" customHeight="1">
      <c r="A83" s="198"/>
      <c r="B83" s="191"/>
      <c r="C83" s="54"/>
      <c r="D83" s="179"/>
      <c r="E83" s="195"/>
      <c r="F83" s="377"/>
      <c r="G83" s="202"/>
      <c r="H83" s="202"/>
      <c r="I83" s="54"/>
      <c r="J83" s="5" t="s">
        <v>1301</v>
      </c>
      <c r="L83" s="74"/>
      <c r="R83" s="166"/>
      <c r="S83" s="166"/>
    </row>
    <row r="84" ht="13.5" customHeight="1">
      <c r="A84" s="198"/>
      <c r="B84" s="191"/>
      <c r="C84" s="54"/>
      <c r="D84" s="179"/>
      <c r="E84" s="195"/>
      <c r="F84" s="377"/>
      <c r="G84" s="202"/>
      <c r="H84" s="202"/>
      <c r="I84" s="54"/>
      <c r="J84" s="5" t="s">
        <v>1302</v>
      </c>
      <c r="L84" s="74"/>
      <c r="R84" s="166"/>
      <c r="S84" s="166"/>
    </row>
    <row r="85" ht="13.5" customHeight="1">
      <c r="A85" s="198"/>
      <c r="B85" s="191"/>
      <c r="C85" s="54"/>
      <c r="D85" s="179"/>
      <c r="E85" s="195"/>
      <c r="F85" s="377"/>
      <c r="G85" s="202"/>
      <c r="H85" s="202"/>
      <c r="I85" s="54"/>
      <c r="L85" s="74"/>
      <c r="R85" s="166"/>
      <c r="S85" s="166"/>
    </row>
    <row r="86" ht="13.5" customHeight="1">
      <c r="A86" s="198"/>
      <c r="B86" s="191"/>
      <c r="C86" s="54"/>
      <c r="D86" s="179"/>
      <c r="E86" s="195"/>
      <c r="F86" s="377"/>
      <c r="G86" s="202"/>
      <c r="H86" s="202"/>
      <c r="I86" s="54"/>
      <c r="L86" s="74"/>
      <c r="R86" s="166"/>
      <c r="S86" s="166"/>
    </row>
    <row r="87" ht="13.5" customHeight="1">
      <c r="A87" s="198" t="s">
        <v>1303</v>
      </c>
      <c r="B87" s="191" t="s">
        <v>1192</v>
      </c>
      <c r="C87" s="53" t="s">
        <v>2963</v>
      </c>
      <c r="D87" s="179"/>
      <c r="E87" s="195" t="s">
        <v>2625</v>
      </c>
      <c r="F87" s="197" t="s">
        <v>247</v>
      </c>
      <c r="G87" s="195">
        <v>1500.0</v>
      </c>
      <c r="H87" s="195">
        <v>2500.0</v>
      </c>
      <c r="I87" s="54"/>
      <c r="J87" s="5" t="s">
        <v>1304</v>
      </c>
      <c r="L87" s="74"/>
      <c r="P87" s="5" t="s">
        <v>1305</v>
      </c>
      <c r="R87" s="184" t="s">
        <v>1306</v>
      </c>
      <c r="S87" s="166"/>
    </row>
    <row r="88" ht="13.5" customHeight="1">
      <c r="A88" s="191"/>
      <c r="B88" s="191"/>
      <c r="C88" s="54"/>
      <c r="D88" s="53"/>
      <c r="E88" s="376"/>
      <c r="F88" s="377"/>
      <c r="G88" s="202"/>
      <c r="H88" s="202"/>
      <c r="I88" s="54"/>
      <c r="J88" s="5" t="s">
        <v>1307</v>
      </c>
      <c r="L88" s="74"/>
      <c r="R88" s="166"/>
      <c r="S88" s="166"/>
    </row>
    <row r="89" ht="13.5" customHeight="1">
      <c r="A89" s="54"/>
      <c r="B89" s="54"/>
      <c r="C89" s="54"/>
      <c r="D89" s="53"/>
      <c r="E89" s="202"/>
      <c r="F89" s="202"/>
      <c r="G89" s="54"/>
      <c r="H89" s="54"/>
      <c r="I89" s="54"/>
      <c r="J89" s="5" t="s">
        <v>1308</v>
      </c>
      <c r="L89" s="74"/>
      <c r="R89" s="166"/>
      <c r="S89" s="166"/>
    </row>
    <row r="90" ht="13.5" customHeight="1">
      <c r="A90" s="54"/>
      <c r="B90" s="191"/>
      <c r="C90" s="54"/>
      <c r="D90" s="53"/>
      <c r="E90" s="202"/>
      <c r="F90" s="202"/>
      <c r="G90" s="54"/>
      <c r="H90" s="54"/>
      <c r="I90" s="54"/>
      <c r="J90" s="5" t="s">
        <v>1309</v>
      </c>
      <c r="L90" s="74"/>
      <c r="R90" s="166"/>
      <c r="S90" s="166"/>
    </row>
    <row r="91" ht="13.5" customHeight="1">
      <c r="A91" s="54"/>
      <c r="B91" s="190"/>
      <c r="C91" s="53"/>
      <c r="D91" s="190"/>
      <c r="E91" s="197"/>
      <c r="F91" s="197"/>
      <c r="G91" s="197"/>
      <c r="H91" s="197"/>
      <c r="I91" s="54"/>
      <c r="J91" s="5" t="s">
        <v>1270</v>
      </c>
      <c r="L91" s="74"/>
      <c r="R91" s="166"/>
      <c r="S91" s="166"/>
    </row>
    <row r="92" ht="13.5" customHeight="1">
      <c r="A92" s="54"/>
      <c r="B92" s="54"/>
      <c r="C92" s="54"/>
      <c r="D92" s="53"/>
      <c r="E92" s="202"/>
      <c r="F92" s="202"/>
      <c r="G92" s="54"/>
      <c r="H92" s="54"/>
      <c r="J92" s="5" t="s">
        <v>1310</v>
      </c>
      <c r="L92" s="74"/>
      <c r="R92" s="166"/>
      <c r="S92" s="166"/>
    </row>
    <row r="93" ht="13.5" customHeight="1">
      <c r="A93" s="54"/>
      <c r="B93" s="54"/>
      <c r="C93" s="54"/>
      <c r="D93" s="54"/>
      <c r="E93" s="202"/>
      <c r="F93" s="202"/>
      <c r="G93" s="54"/>
      <c r="H93" s="54"/>
      <c r="L93" s="74"/>
      <c r="R93" s="166"/>
      <c r="S93" s="166"/>
    </row>
    <row r="94" ht="13.5" customHeight="1">
      <c r="A94" s="55" t="s">
        <v>947</v>
      </c>
      <c r="B94" s="54"/>
      <c r="C94" s="54"/>
      <c r="D94" s="54"/>
      <c r="E94" s="202"/>
      <c r="F94" s="202"/>
      <c r="G94" s="54"/>
      <c r="H94" s="54"/>
      <c r="L94" s="74"/>
      <c r="S94" s="166"/>
    </row>
    <row r="95" ht="13.5" customHeight="1">
      <c r="A95" s="53" t="s">
        <v>1311</v>
      </c>
      <c r="B95" s="54"/>
      <c r="C95" s="54"/>
      <c r="D95" s="54"/>
      <c r="E95" s="202"/>
      <c r="F95" s="202"/>
      <c r="G95" s="54"/>
      <c r="H95" s="54"/>
      <c r="L95" s="74"/>
      <c r="R95" s="54"/>
      <c r="S95" s="54"/>
    </row>
    <row r="96" ht="13.5" customHeight="1">
      <c r="A96" s="53" t="s">
        <v>1312</v>
      </c>
      <c r="B96" s="54"/>
      <c r="C96" s="54"/>
      <c r="D96" s="54"/>
      <c r="E96" s="202"/>
      <c r="F96" s="202"/>
      <c r="G96" s="54"/>
      <c r="H96" s="54"/>
      <c r="L96" s="74"/>
      <c r="R96" s="54"/>
      <c r="S96" s="54"/>
    </row>
    <row r="97" ht="13.5" customHeight="1">
      <c r="A97" s="205" t="s">
        <v>1313</v>
      </c>
      <c r="B97" s="54"/>
      <c r="C97" s="54"/>
      <c r="D97" s="54"/>
      <c r="E97" s="202"/>
      <c r="F97" s="202"/>
      <c r="G97" s="54"/>
      <c r="H97" s="54"/>
      <c r="L97" s="74"/>
      <c r="R97" s="54"/>
      <c r="S97" s="54"/>
    </row>
    <row r="98" ht="13.5" customHeight="1">
      <c r="A98" s="53" t="s">
        <v>1314</v>
      </c>
      <c r="B98" s="54"/>
      <c r="C98" s="54"/>
      <c r="D98" s="54"/>
      <c r="E98" s="202"/>
      <c r="F98" s="202"/>
      <c r="G98" s="54"/>
      <c r="H98" s="54"/>
      <c r="L98" s="74"/>
      <c r="R98" s="54"/>
      <c r="S98" s="54"/>
    </row>
    <row r="99" ht="13.5" customHeight="1">
      <c r="A99" s="53" t="s">
        <v>1315</v>
      </c>
      <c r="B99" s="54"/>
      <c r="C99" s="54"/>
      <c r="D99" s="54"/>
      <c r="E99" s="202"/>
      <c r="F99" s="202"/>
      <c r="G99" s="54"/>
      <c r="H99" s="54"/>
      <c r="L99" s="74"/>
      <c r="R99" s="54"/>
      <c r="S99" s="54"/>
    </row>
    <row r="100" ht="13.5" customHeight="1">
      <c r="A100" s="53" t="s">
        <v>1316</v>
      </c>
      <c r="B100" s="54"/>
      <c r="C100" s="54"/>
      <c r="D100" s="54"/>
      <c r="E100" s="202"/>
      <c r="F100" s="202"/>
      <c r="G100" s="54"/>
      <c r="H100" s="54"/>
      <c r="L100" s="74"/>
      <c r="R100" s="54"/>
      <c r="S100" s="54"/>
    </row>
    <row r="101" ht="13.5" customHeight="1">
      <c r="A101" s="53" t="s">
        <v>1317</v>
      </c>
      <c r="B101" s="54"/>
      <c r="C101" s="54"/>
      <c r="D101" s="54"/>
      <c r="E101" s="202"/>
      <c r="F101" s="202"/>
      <c r="G101" s="54"/>
      <c r="H101" s="54"/>
      <c r="L101" s="74"/>
      <c r="R101" s="54"/>
      <c r="S101" s="54"/>
    </row>
    <row r="102" ht="13.5" customHeight="1">
      <c r="A102" s="53" t="s">
        <v>1318</v>
      </c>
      <c r="B102" s="54"/>
      <c r="C102" s="54"/>
      <c r="D102" s="54"/>
      <c r="E102" s="202"/>
      <c r="F102" s="202"/>
      <c r="G102" s="54"/>
      <c r="H102" s="54"/>
      <c r="L102" s="74"/>
      <c r="R102" s="54"/>
      <c r="S102" s="54"/>
    </row>
    <row r="103" ht="13.5" customHeight="1">
      <c r="A103" s="54"/>
      <c r="B103" s="54"/>
      <c r="C103" s="54"/>
      <c r="D103" s="54"/>
      <c r="E103" s="202"/>
      <c r="F103" s="202"/>
      <c r="G103" s="54"/>
      <c r="H103" s="54"/>
      <c r="L103" s="74"/>
      <c r="R103" s="54"/>
      <c r="S103" s="54"/>
    </row>
    <row r="104" ht="13.5" customHeight="1">
      <c r="A104" s="61" t="s">
        <v>2630</v>
      </c>
      <c r="B104" s="378"/>
      <c r="C104" s="54"/>
      <c r="D104" s="54"/>
      <c r="E104" s="202"/>
      <c r="F104" s="202"/>
      <c r="G104" s="54"/>
      <c r="H104" s="54"/>
      <c r="L104" s="74"/>
      <c r="R104" s="54"/>
      <c r="S104" s="54"/>
    </row>
    <row r="105" ht="13.5" customHeight="1">
      <c r="A105" s="395" t="s">
        <v>2967</v>
      </c>
      <c r="B105" s="54"/>
      <c r="C105" s="54"/>
      <c r="D105" s="54"/>
      <c r="E105" s="202"/>
      <c r="F105" s="202"/>
      <c r="G105" s="54"/>
      <c r="H105" s="54"/>
      <c r="L105" s="74"/>
      <c r="R105" s="54"/>
      <c r="S105" s="54"/>
    </row>
    <row r="106" ht="13.5" customHeight="1">
      <c r="A106" s="395" t="s">
        <v>2968</v>
      </c>
      <c r="B106" s="54"/>
      <c r="C106" s="54"/>
      <c r="D106" s="54"/>
      <c r="E106" s="202"/>
      <c r="F106" s="202"/>
      <c r="G106" s="54"/>
      <c r="H106" s="54"/>
      <c r="L106" s="74"/>
      <c r="R106" s="54"/>
      <c r="S106" s="54"/>
    </row>
    <row r="107" ht="13.5" customHeight="1">
      <c r="A107" s="395" t="s">
        <v>2969</v>
      </c>
      <c r="B107" s="54"/>
      <c r="C107" s="54"/>
      <c r="D107" s="54"/>
      <c r="E107" s="202"/>
      <c r="F107" s="202"/>
      <c r="G107" s="54"/>
      <c r="H107" s="54"/>
      <c r="L107" s="74"/>
      <c r="R107" s="54"/>
      <c r="S107" s="54"/>
    </row>
    <row r="108" ht="13.5" customHeight="1">
      <c r="A108" s="395" t="s">
        <v>2970</v>
      </c>
      <c r="B108" s="54"/>
      <c r="C108" s="54"/>
      <c r="D108" s="54"/>
      <c r="E108" s="202"/>
      <c r="F108" s="202"/>
      <c r="G108" s="54"/>
      <c r="H108" s="54"/>
      <c r="L108" s="74"/>
      <c r="R108" s="54"/>
      <c r="S108" s="54"/>
    </row>
    <row r="109" ht="13.5" customHeight="1">
      <c r="E109" s="74"/>
      <c r="F109" s="74"/>
      <c r="L109" s="74"/>
      <c r="R109" s="54"/>
      <c r="S109" s="54"/>
    </row>
    <row r="110" ht="13.5" customHeight="1">
      <c r="E110" s="74"/>
      <c r="F110" s="74"/>
      <c r="L110" s="74"/>
      <c r="R110" s="54"/>
      <c r="S110" s="54"/>
    </row>
    <row r="111" ht="13.5" customHeight="1">
      <c r="E111" s="74"/>
      <c r="F111" s="74"/>
      <c r="L111" s="74"/>
      <c r="R111" s="54"/>
      <c r="S111" s="54"/>
    </row>
    <row r="112" ht="13.5" customHeight="1">
      <c r="E112" s="74"/>
      <c r="F112" s="74"/>
      <c r="L112" s="74"/>
      <c r="R112" s="54"/>
      <c r="S112" s="54"/>
    </row>
    <row r="127" ht="13.5" customHeight="1">
      <c r="E127" s="74"/>
      <c r="F127" s="74"/>
      <c r="L127" s="74"/>
    </row>
    <row r="128" ht="13.5" customHeight="1">
      <c r="E128" s="74"/>
      <c r="F128" s="74"/>
      <c r="L128" s="74"/>
    </row>
    <row r="129" ht="13.5" customHeight="1">
      <c r="E129" s="74"/>
      <c r="F129" s="74"/>
      <c r="L129" s="74"/>
    </row>
    <row r="130" ht="13.5" customHeight="1">
      <c r="E130" s="74"/>
      <c r="F130" s="74"/>
      <c r="L130" s="74"/>
    </row>
    <row r="131" ht="13.5" customHeight="1">
      <c r="E131" s="74"/>
      <c r="F131" s="74"/>
      <c r="L131" s="74"/>
    </row>
    <row r="132" ht="13.5" customHeight="1">
      <c r="E132" s="74"/>
      <c r="F132" s="74"/>
      <c r="L132" s="74"/>
    </row>
    <row r="133" ht="13.5" customHeight="1">
      <c r="E133" s="74"/>
      <c r="F133" s="74"/>
      <c r="L133" s="74"/>
    </row>
    <row r="134" ht="13.5" customHeight="1">
      <c r="E134" s="74"/>
      <c r="F134" s="74"/>
      <c r="L134" s="74"/>
    </row>
    <row r="135" ht="13.5" customHeight="1">
      <c r="E135" s="74"/>
      <c r="F135" s="74"/>
      <c r="L135" s="74"/>
    </row>
    <row r="136" ht="13.5" customHeight="1">
      <c r="E136" s="74"/>
      <c r="F136" s="74"/>
      <c r="L136" s="74"/>
    </row>
    <row r="137" ht="13.5" customHeight="1">
      <c r="E137" s="74"/>
      <c r="F137" s="74"/>
      <c r="L137" s="74"/>
    </row>
    <row r="138" ht="13.5" customHeight="1">
      <c r="E138" s="74"/>
      <c r="F138" s="74"/>
      <c r="L138" s="74"/>
    </row>
    <row r="139" ht="13.5" customHeight="1">
      <c r="E139" s="74"/>
      <c r="F139" s="74"/>
      <c r="L139" s="74"/>
    </row>
    <row r="140" ht="13.5" customHeight="1">
      <c r="E140" s="74"/>
      <c r="F140" s="74"/>
      <c r="L140" s="74"/>
    </row>
    <row r="141" ht="13.5" customHeight="1">
      <c r="E141" s="74"/>
      <c r="F141" s="74"/>
      <c r="L141" s="74"/>
    </row>
    <row r="142" ht="13.5" customHeight="1">
      <c r="E142" s="74"/>
      <c r="F142" s="74"/>
      <c r="L142" s="74"/>
    </row>
    <row r="143" ht="13.5" customHeight="1">
      <c r="E143" s="74"/>
      <c r="F143" s="74"/>
      <c r="L143" s="74"/>
    </row>
    <row r="144" ht="13.5" customHeight="1">
      <c r="E144" s="74"/>
      <c r="F144" s="74"/>
      <c r="L144" s="74"/>
    </row>
    <row r="145" ht="13.5" customHeight="1">
      <c r="E145" s="74"/>
      <c r="F145" s="74"/>
      <c r="L145" s="74"/>
    </row>
    <row r="146" ht="13.5" customHeight="1">
      <c r="E146" s="74"/>
      <c r="F146" s="74"/>
      <c r="L146" s="74"/>
    </row>
    <row r="147" ht="13.5" customHeight="1">
      <c r="E147" s="74"/>
      <c r="F147" s="74"/>
      <c r="L147" s="74"/>
    </row>
    <row r="148" ht="13.5" customHeight="1">
      <c r="E148" s="74"/>
      <c r="F148" s="74"/>
      <c r="L148" s="74"/>
    </row>
    <row r="149" ht="13.5" customHeight="1">
      <c r="E149" s="74"/>
      <c r="F149" s="74"/>
      <c r="L149" s="74"/>
    </row>
    <row r="150" ht="13.5" customHeight="1">
      <c r="E150" s="74"/>
      <c r="F150" s="74"/>
      <c r="L150" s="74"/>
    </row>
    <row r="151" ht="13.5" customHeight="1">
      <c r="E151" s="74"/>
      <c r="F151" s="74"/>
      <c r="L151" s="74"/>
    </row>
    <row r="152" ht="13.5" customHeight="1">
      <c r="E152" s="74"/>
      <c r="F152" s="74"/>
      <c r="L152" s="74"/>
    </row>
    <row r="153" ht="13.5" customHeight="1">
      <c r="E153" s="74"/>
      <c r="F153" s="74"/>
      <c r="L153" s="74"/>
    </row>
    <row r="154" ht="13.5" customHeight="1">
      <c r="E154" s="74"/>
      <c r="F154" s="74"/>
      <c r="L154" s="74"/>
    </row>
    <row r="155" ht="13.5" customHeight="1">
      <c r="E155" s="74"/>
      <c r="F155" s="74"/>
      <c r="L155" s="74"/>
    </row>
    <row r="156" ht="13.5" customHeight="1">
      <c r="E156" s="74"/>
      <c r="F156" s="74"/>
      <c r="L156" s="74"/>
    </row>
    <row r="157" ht="13.5" customHeight="1">
      <c r="E157" s="74"/>
      <c r="F157" s="74"/>
      <c r="L157" s="74"/>
    </row>
    <row r="158" ht="13.5" customHeight="1">
      <c r="E158" s="74"/>
      <c r="F158" s="74"/>
      <c r="L158" s="74"/>
    </row>
    <row r="159" ht="13.5" customHeight="1">
      <c r="E159" s="74"/>
      <c r="F159" s="74"/>
      <c r="L159" s="74"/>
    </row>
    <row r="160" ht="13.5" customHeight="1">
      <c r="E160" s="74"/>
      <c r="F160" s="74"/>
      <c r="L160" s="74"/>
    </row>
    <row r="161" ht="13.5" customHeight="1">
      <c r="E161" s="74"/>
      <c r="F161" s="74"/>
      <c r="L161" s="74"/>
    </row>
    <row r="162" ht="13.5" customHeight="1">
      <c r="E162" s="74"/>
      <c r="F162" s="74"/>
      <c r="L162" s="74"/>
    </row>
    <row r="163" ht="13.5" customHeight="1">
      <c r="E163" s="74"/>
      <c r="F163" s="74"/>
      <c r="L163" s="74"/>
    </row>
    <row r="164" ht="13.5" customHeight="1">
      <c r="E164" s="74"/>
      <c r="F164" s="74"/>
      <c r="L164" s="74"/>
    </row>
    <row r="165" ht="13.5" customHeight="1">
      <c r="E165" s="74"/>
      <c r="F165" s="74"/>
      <c r="L165" s="74"/>
    </row>
    <row r="166" ht="13.5" customHeight="1">
      <c r="E166" s="74"/>
      <c r="F166" s="74"/>
      <c r="L166" s="74"/>
    </row>
    <row r="167" ht="13.5" customHeight="1">
      <c r="E167" s="74"/>
      <c r="F167" s="74"/>
      <c r="L167" s="74"/>
    </row>
    <row r="168" ht="13.5" customHeight="1">
      <c r="E168" s="74"/>
      <c r="F168" s="74"/>
      <c r="L168" s="74"/>
    </row>
    <row r="169" ht="13.5" customHeight="1">
      <c r="E169" s="74"/>
      <c r="F169" s="74"/>
      <c r="L169" s="74"/>
    </row>
    <row r="170" ht="13.5" customHeight="1">
      <c r="E170" s="74"/>
      <c r="F170" s="74"/>
      <c r="L170" s="74"/>
    </row>
    <row r="171" ht="13.5" customHeight="1">
      <c r="E171" s="74"/>
      <c r="F171" s="74"/>
      <c r="L171" s="74"/>
    </row>
    <row r="172" ht="13.5" customHeight="1">
      <c r="E172" s="74"/>
      <c r="F172" s="74"/>
      <c r="L172" s="74"/>
    </row>
    <row r="173" ht="13.5" customHeight="1">
      <c r="E173" s="74"/>
      <c r="F173" s="74"/>
      <c r="L173" s="74"/>
    </row>
    <row r="174" ht="13.5" customHeight="1">
      <c r="E174" s="74"/>
      <c r="F174" s="74"/>
      <c r="L174" s="74"/>
    </row>
    <row r="175" ht="13.5" customHeight="1">
      <c r="E175" s="74"/>
      <c r="F175" s="74"/>
      <c r="L175" s="74"/>
    </row>
    <row r="176" ht="13.5" customHeight="1">
      <c r="E176" s="74"/>
      <c r="F176" s="74"/>
      <c r="L176" s="74"/>
    </row>
    <row r="177" ht="13.5" customHeight="1">
      <c r="E177" s="74"/>
      <c r="F177" s="74"/>
      <c r="L177" s="74"/>
    </row>
    <row r="178" ht="13.5" customHeight="1">
      <c r="E178" s="74"/>
      <c r="F178" s="74"/>
      <c r="L178" s="74"/>
    </row>
    <row r="179" ht="13.5" customHeight="1">
      <c r="E179" s="74"/>
      <c r="F179" s="74"/>
      <c r="L179" s="74"/>
    </row>
    <row r="180" ht="13.5" customHeight="1">
      <c r="E180" s="74"/>
      <c r="F180" s="74"/>
      <c r="L180" s="74"/>
    </row>
    <row r="181" ht="13.5" customHeight="1">
      <c r="E181" s="74"/>
      <c r="F181" s="74"/>
      <c r="L181" s="74"/>
    </row>
    <row r="182" ht="13.5" customHeight="1">
      <c r="E182" s="74"/>
      <c r="F182" s="74"/>
      <c r="L182" s="74"/>
    </row>
    <row r="183" ht="13.5" customHeight="1">
      <c r="E183" s="74"/>
      <c r="F183" s="74"/>
      <c r="L183" s="74"/>
    </row>
    <row r="184" ht="13.5" customHeight="1">
      <c r="E184" s="74"/>
      <c r="F184" s="74"/>
      <c r="L184" s="74"/>
    </row>
    <row r="185" ht="13.5" customHeight="1">
      <c r="E185" s="74"/>
      <c r="F185" s="74"/>
      <c r="L185" s="74"/>
    </row>
    <row r="186" ht="13.5" customHeight="1">
      <c r="E186" s="74"/>
      <c r="F186" s="74"/>
      <c r="L186" s="74"/>
    </row>
    <row r="187" ht="13.5" customHeight="1">
      <c r="E187" s="74"/>
      <c r="F187" s="74"/>
      <c r="L187" s="74"/>
    </row>
    <row r="188" ht="13.5" customHeight="1">
      <c r="E188" s="74"/>
      <c r="F188" s="74"/>
      <c r="L188" s="74"/>
    </row>
    <row r="189" ht="13.5" customHeight="1">
      <c r="E189" s="74"/>
      <c r="F189" s="74"/>
      <c r="L189" s="74"/>
    </row>
    <row r="190" ht="13.5" customHeight="1">
      <c r="E190" s="74"/>
      <c r="F190" s="74"/>
      <c r="L190" s="74"/>
    </row>
    <row r="191" ht="13.5" customHeight="1">
      <c r="E191" s="74"/>
      <c r="F191" s="74"/>
      <c r="L191" s="74"/>
    </row>
    <row r="192" ht="13.5" customHeight="1">
      <c r="E192" s="74"/>
      <c r="F192" s="74"/>
      <c r="L192" s="74"/>
    </row>
    <row r="193" ht="13.5" customHeight="1">
      <c r="E193" s="74"/>
      <c r="F193" s="74"/>
      <c r="L193" s="74"/>
    </row>
    <row r="194" ht="13.5" customHeight="1">
      <c r="E194" s="74"/>
      <c r="F194" s="74"/>
      <c r="L194" s="74"/>
    </row>
    <row r="195" ht="13.5" customHeight="1">
      <c r="E195" s="74"/>
      <c r="F195" s="74"/>
      <c r="L195" s="74"/>
    </row>
    <row r="196" ht="13.5" customHeight="1">
      <c r="E196" s="74"/>
      <c r="F196" s="74"/>
      <c r="L196" s="74"/>
    </row>
    <row r="197" ht="13.5" customHeight="1">
      <c r="E197" s="74"/>
      <c r="F197" s="74"/>
      <c r="L197" s="74"/>
    </row>
    <row r="198" ht="13.5" customHeight="1">
      <c r="E198" s="74"/>
      <c r="F198" s="74"/>
      <c r="L198" s="74"/>
    </row>
    <row r="199" ht="13.5" customHeight="1">
      <c r="E199" s="74"/>
      <c r="F199" s="74"/>
      <c r="L199" s="74"/>
    </row>
    <row r="200" ht="13.5" customHeight="1">
      <c r="E200" s="74"/>
      <c r="F200" s="74"/>
      <c r="L200" s="74"/>
    </row>
    <row r="201" ht="13.5" customHeight="1">
      <c r="E201" s="74"/>
      <c r="F201" s="74"/>
      <c r="L201" s="74"/>
    </row>
    <row r="202" ht="13.5" customHeight="1">
      <c r="E202" s="74"/>
      <c r="F202" s="74"/>
      <c r="L202" s="74"/>
    </row>
    <row r="203" ht="13.5" customHeight="1">
      <c r="E203" s="74"/>
      <c r="F203" s="74"/>
      <c r="L203" s="74"/>
    </row>
    <row r="204" ht="13.5" customHeight="1">
      <c r="E204" s="74"/>
      <c r="F204" s="74"/>
      <c r="L204" s="74"/>
    </row>
    <row r="205" ht="13.5" customHeight="1">
      <c r="E205" s="74"/>
      <c r="F205" s="74"/>
      <c r="L205" s="74"/>
    </row>
    <row r="206" ht="13.5" customHeight="1">
      <c r="E206" s="74"/>
      <c r="F206" s="74"/>
      <c r="L206" s="74"/>
    </row>
    <row r="207" ht="13.5" customHeight="1">
      <c r="E207" s="74"/>
      <c r="F207" s="74"/>
      <c r="L207" s="74"/>
    </row>
    <row r="208" ht="13.5" customHeight="1">
      <c r="E208" s="74"/>
      <c r="F208" s="74"/>
      <c r="L208" s="74"/>
    </row>
    <row r="209" ht="13.5" customHeight="1">
      <c r="E209" s="74"/>
      <c r="F209" s="74"/>
      <c r="L209" s="74"/>
    </row>
    <row r="210" ht="13.5" customHeight="1">
      <c r="E210" s="74"/>
      <c r="F210" s="74"/>
      <c r="L210" s="74"/>
    </row>
    <row r="211" ht="13.5" customHeight="1">
      <c r="E211" s="74"/>
      <c r="F211" s="74"/>
      <c r="L211" s="74"/>
    </row>
    <row r="212" ht="13.5" customHeight="1">
      <c r="E212" s="74"/>
      <c r="F212" s="74"/>
      <c r="L212" s="74"/>
    </row>
    <row r="213" ht="13.5" customHeight="1">
      <c r="E213" s="74"/>
      <c r="F213" s="74"/>
      <c r="L213" s="74"/>
    </row>
    <row r="214" ht="13.5" customHeight="1">
      <c r="E214" s="74"/>
      <c r="F214" s="74"/>
      <c r="L214" s="74"/>
    </row>
    <row r="215" ht="13.5" customHeight="1">
      <c r="E215" s="74"/>
      <c r="F215" s="74"/>
      <c r="L215" s="74"/>
    </row>
    <row r="216" ht="13.5" customHeight="1">
      <c r="E216" s="74"/>
      <c r="F216" s="74"/>
      <c r="L216" s="74"/>
    </row>
    <row r="217" ht="13.5" customHeight="1">
      <c r="E217" s="74"/>
      <c r="F217" s="74"/>
      <c r="L217" s="74"/>
    </row>
    <row r="218" ht="13.5" customHeight="1">
      <c r="E218" s="74"/>
      <c r="F218" s="74"/>
      <c r="L218" s="74"/>
    </row>
    <row r="219" ht="13.5" customHeight="1">
      <c r="E219" s="74"/>
      <c r="F219" s="74"/>
      <c r="L219" s="74"/>
    </row>
    <row r="220" ht="13.5" customHeight="1">
      <c r="E220" s="74"/>
      <c r="F220" s="74"/>
      <c r="L220" s="74"/>
    </row>
    <row r="221" ht="13.5" customHeight="1">
      <c r="E221" s="74"/>
      <c r="F221" s="74"/>
      <c r="L221" s="74"/>
    </row>
    <row r="222" ht="13.5" customHeight="1">
      <c r="E222" s="74"/>
      <c r="F222" s="74"/>
      <c r="L222" s="74"/>
    </row>
    <row r="223" ht="13.5" customHeight="1">
      <c r="E223" s="74"/>
      <c r="F223" s="74"/>
      <c r="L223" s="74"/>
    </row>
    <row r="224" ht="13.5" customHeight="1">
      <c r="E224" s="74"/>
      <c r="F224" s="74"/>
      <c r="L224" s="74"/>
    </row>
    <row r="225" ht="13.5" customHeight="1">
      <c r="E225" s="74"/>
      <c r="F225" s="74"/>
      <c r="L225" s="74"/>
    </row>
    <row r="226" ht="13.5" customHeight="1">
      <c r="E226" s="74"/>
      <c r="F226" s="74"/>
      <c r="L226" s="74"/>
    </row>
    <row r="227" ht="13.5" customHeight="1">
      <c r="E227" s="74"/>
      <c r="F227" s="74"/>
      <c r="L227" s="74"/>
    </row>
    <row r="228" ht="13.5" customHeight="1">
      <c r="E228" s="74"/>
      <c r="F228" s="74"/>
      <c r="L228" s="74"/>
    </row>
    <row r="229" ht="13.5" customHeight="1">
      <c r="E229" s="74"/>
      <c r="F229" s="74"/>
      <c r="L229" s="74"/>
    </row>
    <row r="230" ht="13.5" customHeight="1">
      <c r="E230" s="74"/>
      <c r="F230" s="74"/>
      <c r="L230" s="74"/>
    </row>
    <row r="231" ht="13.5" customHeight="1">
      <c r="E231" s="74"/>
      <c r="F231" s="74"/>
      <c r="L231" s="74"/>
    </row>
    <row r="232" ht="13.5" customHeight="1">
      <c r="E232" s="74"/>
      <c r="F232" s="74"/>
      <c r="L232" s="74"/>
    </row>
    <row r="233" ht="13.5" customHeight="1">
      <c r="E233" s="74"/>
      <c r="F233" s="74"/>
      <c r="L233" s="74"/>
    </row>
    <row r="234" ht="13.5" customHeight="1">
      <c r="E234" s="74"/>
      <c r="F234" s="74"/>
      <c r="L234" s="74"/>
    </row>
    <row r="235" ht="13.5" customHeight="1">
      <c r="E235" s="74"/>
      <c r="F235" s="74"/>
      <c r="L235" s="74"/>
    </row>
    <row r="236" ht="13.5" customHeight="1">
      <c r="E236" s="74"/>
      <c r="F236" s="74"/>
      <c r="L236" s="74"/>
    </row>
    <row r="237" ht="13.5" customHeight="1">
      <c r="E237" s="74"/>
      <c r="F237" s="74"/>
      <c r="L237" s="74"/>
    </row>
    <row r="238" ht="13.5" customHeight="1">
      <c r="E238" s="74"/>
      <c r="F238" s="74"/>
      <c r="L238" s="74"/>
    </row>
    <row r="239" ht="13.5" customHeight="1">
      <c r="E239" s="74"/>
      <c r="F239" s="74"/>
      <c r="L239" s="74"/>
    </row>
    <row r="240" ht="13.5" customHeight="1">
      <c r="E240" s="74"/>
      <c r="F240" s="74"/>
      <c r="L240" s="74"/>
    </row>
    <row r="241" ht="13.5" customHeight="1">
      <c r="E241" s="74"/>
      <c r="F241" s="74"/>
      <c r="L241" s="74"/>
    </row>
    <row r="242" ht="13.5" customHeight="1">
      <c r="E242" s="74"/>
      <c r="F242" s="74"/>
      <c r="L242" s="74"/>
    </row>
    <row r="243" ht="13.5" customHeight="1">
      <c r="E243" s="74"/>
      <c r="F243" s="74"/>
      <c r="L243" s="74"/>
    </row>
    <row r="244" ht="13.5" customHeight="1">
      <c r="E244" s="74"/>
      <c r="F244" s="74"/>
      <c r="L244" s="74"/>
    </row>
    <row r="245" ht="13.5" customHeight="1">
      <c r="E245" s="74"/>
      <c r="F245" s="74"/>
      <c r="L245" s="74"/>
    </row>
    <row r="246" ht="13.5" customHeight="1">
      <c r="E246" s="74"/>
      <c r="F246" s="74"/>
      <c r="L246" s="74"/>
    </row>
    <row r="247" ht="13.5" customHeight="1">
      <c r="E247" s="74"/>
      <c r="F247" s="74"/>
      <c r="L247" s="74"/>
    </row>
    <row r="248" ht="13.5" customHeight="1">
      <c r="E248" s="74"/>
      <c r="F248" s="74"/>
      <c r="L248" s="74"/>
    </row>
    <row r="249" ht="13.5" customHeight="1">
      <c r="E249" s="74"/>
      <c r="F249" s="74"/>
      <c r="L249" s="74"/>
    </row>
    <row r="250" ht="13.5" customHeight="1">
      <c r="E250" s="74"/>
      <c r="F250" s="74"/>
      <c r="L250" s="74"/>
    </row>
    <row r="251" ht="13.5" customHeight="1">
      <c r="E251" s="74"/>
      <c r="F251" s="74"/>
      <c r="L251" s="74"/>
    </row>
    <row r="252" ht="13.5" customHeight="1">
      <c r="E252" s="74"/>
      <c r="F252" s="74"/>
      <c r="L252" s="74"/>
    </row>
    <row r="253" ht="13.5" customHeight="1">
      <c r="E253" s="74"/>
      <c r="F253" s="74"/>
      <c r="L253" s="74"/>
    </row>
    <row r="254" ht="13.5" customHeight="1">
      <c r="E254" s="74"/>
      <c r="F254" s="74"/>
      <c r="L254" s="74"/>
    </row>
    <row r="255" ht="13.5" customHeight="1">
      <c r="E255" s="74"/>
      <c r="F255" s="74"/>
      <c r="L255" s="74"/>
    </row>
    <row r="256" ht="13.5" customHeight="1">
      <c r="E256" s="74"/>
      <c r="F256" s="74"/>
      <c r="L256" s="74"/>
    </row>
    <row r="257" ht="13.5" customHeight="1">
      <c r="E257" s="74"/>
      <c r="F257" s="74"/>
      <c r="L257" s="74"/>
    </row>
    <row r="258" ht="13.5" customHeight="1">
      <c r="E258" s="74"/>
      <c r="F258" s="74"/>
      <c r="L258" s="74"/>
    </row>
    <row r="259" ht="13.5" customHeight="1">
      <c r="E259" s="74"/>
      <c r="F259" s="74"/>
      <c r="L259" s="74"/>
    </row>
    <row r="260" ht="13.5" customHeight="1">
      <c r="E260" s="74"/>
      <c r="F260" s="74"/>
      <c r="L260" s="74"/>
    </row>
    <row r="261" ht="13.5" customHeight="1">
      <c r="E261" s="74"/>
      <c r="F261" s="74"/>
      <c r="L261" s="74"/>
    </row>
    <row r="262" ht="13.5" customHeight="1">
      <c r="E262" s="74"/>
      <c r="F262" s="74"/>
      <c r="L262" s="74"/>
    </row>
    <row r="263" ht="13.5" customHeight="1">
      <c r="E263" s="74"/>
      <c r="F263" s="74"/>
      <c r="L263" s="74"/>
    </row>
    <row r="264" ht="13.5" customHeight="1">
      <c r="E264" s="74"/>
      <c r="F264" s="74"/>
      <c r="L264" s="74"/>
    </row>
    <row r="265" ht="13.5" customHeight="1">
      <c r="E265" s="74"/>
      <c r="F265" s="74"/>
      <c r="L265" s="74"/>
    </row>
    <row r="266" ht="13.5" customHeight="1">
      <c r="E266" s="74"/>
      <c r="F266" s="74"/>
      <c r="L266" s="74"/>
    </row>
    <row r="267" ht="13.5" customHeight="1">
      <c r="E267" s="74"/>
      <c r="F267" s="74"/>
      <c r="L267" s="74"/>
    </row>
    <row r="268" ht="13.5" customHeight="1">
      <c r="E268" s="74"/>
      <c r="F268" s="74"/>
      <c r="L268" s="74"/>
    </row>
    <row r="269" ht="13.5" customHeight="1">
      <c r="E269" s="74"/>
      <c r="F269" s="74"/>
      <c r="L269" s="74"/>
    </row>
    <row r="270" ht="13.5" customHeight="1">
      <c r="E270" s="74"/>
      <c r="F270" s="74"/>
      <c r="L270" s="74"/>
    </row>
    <row r="271" ht="13.5" customHeight="1">
      <c r="E271" s="74"/>
      <c r="F271" s="74"/>
      <c r="L271" s="74"/>
    </row>
    <row r="272" ht="13.5" customHeight="1">
      <c r="E272" s="74"/>
      <c r="F272" s="74"/>
      <c r="L272" s="74"/>
    </row>
    <row r="273" ht="13.5" customHeight="1">
      <c r="E273" s="74"/>
      <c r="F273" s="74"/>
      <c r="L273" s="74"/>
    </row>
    <row r="274" ht="13.5" customHeight="1">
      <c r="E274" s="74"/>
      <c r="F274" s="74"/>
      <c r="L274" s="74"/>
    </row>
    <row r="275" ht="13.5" customHeight="1">
      <c r="E275" s="74"/>
      <c r="F275" s="74"/>
      <c r="L275" s="74"/>
    </row>
    <row r="276" ht="13.5" customHeight="1">
      <c r="E276" s="74"/>
      <c r="F276" s="74"/>
      <c r="L276" s="74"/>
    </row>
    <row r="277" ht="13.5" customHeight="1">
      <c r="E277" s="74"/>
      <c r="F277" s="74"/>
      <c r="L277" s="74"/>
    </row>
    <row r="278" ht="13.5" customHeight="1">
      <c r="E278" s="74"/>
      <c r="F278" s="74"/>
      <c r="L278" s="74"/>
    </row>
    <row r="279" ht="13.5" customHeight="1">
      <c r="E279" s="74"/>
      <c r="F279" s="74"/>
      <c r="L279" s="74"/>
    </row>
    <row r="280" ht="13.5" customHeight="1">
      <c r="E280" s="74"/>
      <c r="F280" s="74"/>
      <c r="L280" s="74"/>
    </row>
    <row r="281" ht="13.5" customHeight="1">
      <c r="E281" s="74"/>
      <c r="F281" s="74"/>
      <c r="L281" s="74"/>
    </row>
    <row r="282" ht="13.5" customHeight="1">
      <c r="E282" s="74"/>
      <c r="F282" s="74"/>
      <c r="L282" s="74"/>
    </row>
    <row r="283" ht="13.5" customHeight="1">
      <c r="E283" s="74"/>
      <c r="F283" s="74"/>
      <c r="L283" s="74"/>
    </row>
    <row r="284" ht="13.5" customHeight="1">
      <c r="E284" s="74"/>
      <c r="F284" s="74"/>
      <c r="L284" s="74"/>
    </row>
    <row r="285" ht="13.5" customHeight="1">
      <c r="E285" s="74"/>
      <c r="F285" s="74"/>
      <c r="L285" s="74"/>
    </row>
    <row r="286" ht="13.5" customHeight="1">
      <c r="E286" s="74"/>
      <c r="F286" s="74"/>
      <c r="L286" s="74"/>
    </row>
    <row r="287" ht="13.5" customHeight="1">
      <c r="E287" s="74"/>
      <c r="F287" s="74"/>
      <c r="L287" s="74"/>
    </row>
    <row r="288" ht="13.5" customHeight="1">
      <c r="E288" s="74"/>
      <c r="F288" s="74"/>
      <c r="L288" s="74"/>
    </row>
    <row r="289" ht="13.5" customHeight="1">
      <c r="E289" s="74"/>
      <c r="F289" s="74"/>
      <c r="L289" s="74"/>
    </row>
    <row r="290" ht="13.5" customHeight="1">
      <c r="E290" s="74"/>
      <c r="F290" s="74"/>
      <c r="L290" s="74"/>
    </row>
    <row r="291" ht="13.5" customHeight="1">
      <c r="E291" s="74"/>
      <c r="F291" s="74"/>
      <c r="L291" s="74"/>
    </row>
    <row r="292" ht="13.5" customHeight="1">
      <c r="E292" s="74"/>
      <c r="F292" s="74"/>
      <c r="L292" s="74"/>
    </row>
    <row r="293" ht="13.5" customHeight="1">
      <c r="E293" s="74"/>
      <c r="F293" s="74"/>
      <c r="L293" s="74"/>
    </row>
    <row r="294" ht="13.5" customHeight="1">
      <c r="E294" s="74"/>
      <c r="F294" s="74"/>
      <c r="L294" s="74"/>
    </row>
    <row r="295" ht="13.5" customHeight="1">
      <c r="E295" s="74"/>
      <c r="F295" s="74"/>
      <c r="L295" s="74"/>
    </row>
    <row r="296" ht="13.5" customHeight="1">
      <c r="E296" s="74"/>
      <c r="F296" s="74"/>
      <c r="L296" s="74"/>
    </row>
    <row r="297" ht="13.5" customHeight="1">
      <c r="E297" s="74"/>
      <c r="F297" s="74"/>
      <c r="L297" s="74"/>
    </row>
    <row r="298" ht="13.5" customHeight="1">
      <c r="E298" s="74"/>
      <c r="F298" s="74"/>
      <c r="L298" s="74"/>
    </row>
    <row r="299" ht="13.5" customHeight="1">
      <c r="E299" s="74"/>
      <c r="F299" s="74"/>
      <c r="L299" s="74"/>
    </row>
    <row r="300" ht="13.5" customHeight="1">
      <c r="E300" s="74"/>
      <c r="F300" s="74"/>
      <c r="L300" s="74"/>
    </row>
    <row r="301" ht="13.5" customHeight="1">
      <c r="E301" s="74"/>
      <c r="F301" s="74"/>
      <c r="L301" s="74"/>
    </row>
    <row r="302" ht="13.5" customHeight="1">
      <c r="E302" s="74"/>
      <c r="F302" s="74"/>
      <c r="L302" s="74"/>
    </row>
    <row r="303" ht="13.5" customHeight="1">
      <c r="E303" s="74"/>
      <c r="F303" s="74"/>
      <c r="L303" s="74"/>
    </row>
    <row r="304" ht="13.5" customHeight="1">
      <c r="E304" s="74"/>
      <c r="F304" s="74"/>
      <c r="L304" s="74"/>
    </row>
    <row r="305" ht="13.5" customHeight="1">
      <c r="E305" s="74"/>
      <c r="F305" s="74"/>
      <c r="L305" s="74"/>
    </row>
    <row r="306" ht="13.5" customHeight="1">
      <c r="E306" s="74"/>
      <c r="F306" s="74"/>
      <c r="L306" s="74"/>
    </row>
    <row r="307" ht="13.5" customHeight="1">
      <c r="E307" s="74"/>
      <c r="F307" s="74"/>
      <c r="L307" s="74"/>
    </row>
    <row r="308" ht="13.5" customHeight="1">
      <c r="E308" s="74"/>
      <c r="F308" s="74"/>
      <c r="L308" s="74"/>
    </row>
    <row r="309" ht="13.5" customHeight="1">
      <c r="E309" s="74"/>
      <c r="F309" s="74"/>
      <c r="L309" s="74"/>
    </row>
    <row r="310" ht="13.5" customHeight="1">
      <c r="E310" s="74"/>
      <c r="F310" s="74"/>
      <c r="L310" s="74"/>
    </row>
    <row r="311" ht="13.5" customHeight="1">
      <c r="E311" s="74"/>
      <c r="F311" s="74"/>
      <c r="L311" s="74"/>
    </row>
    <row r="312" ht="13.5" customHeight="1">
      <c r="E312" s="74"/>
      <c r="F312" s="74"/>
      <c r="L312" s="74"/>
    </row>
    <row r="313" ht="13.5" customHeight="1">
      <c r="E313" s="74"/>
      <c r="F313" s="74"/>
      <c r="L313" s="74"/>
    </row>
    <row r="314" ht="13.5" customHeight="1">
      <c r="E314" s="74"/>
      <c r="F314" s="74"/>
      <c r="L314" s="74"/>
    </row>
    <row r="315" ht="13.5" customHeight="1">
      <c r="E315" s="74"/>
      <c r="F315" s="74"/>
      <c r="L315" s="74"/>
    </row>
    <row r="316" ht="13.5" customHeight="1">
      <c r="E316" s="74"/>
      <c r="F316" s="74"/>
      <c r="L316" s="74"/>
    </row>
    <row r="317" ht="13.5" customHeight="1">
      <c r="E317" s="74"/>
      <c r="F317" s="74"/>
      <c r="L317" s="74"/>
    </row>
    <row r="318" ht="13.5" customHeight="1">
      <c r="E318" s="74"/>
      <c r="F318" s="74"/>
      <c r="L318" s="74"/>
    </row>
    <row r="319" ht="13.5" customHeight="1">
      <c r="E319" s="74"/>
      <c r="F319" s="74"/>
      <c r="L319" s="74"/>
    </row>
    <row r="320" ht="13.5" customHeight="1">
      <c r="E320" s="74"/>
      <c r="F320" s="74"/>
      <c r="L320" s="74"/>
    </row>
    <row r="321" ht="13.5" customHeight="1">
      <c r="E321" s="74"/>
      <c r="F321" s="74"/>
      <c r="L321" s="74"/>
    </row>
    <row r="322" ht="13.5" customHeight="1">
      <c r="E322" s="74"/>
      <c r="F322" s="74"/>
      <c r="L322" s="74"/>
    </row>
    <row r="323" ht="13.5" customHeight="1">
      <c r="E323" s="74"/>
      <c r="F323" s="74"/>
      <c r="L323" s="74"/>
    </row>
    <row r="324" ht="13.5" customHeight="1">
      <c r="E324" s="74"/>
      <c r="F324" s="74"/>
      <c r="L324" s="74"/>
    </row>
    <row r="325" ht="13.5" customHeight="1">
      <c r="E325" s="74"/>
      <c r="F325" s="74"/>
      <c r="L325" s="74"/>
    </row>
    <row r="326" ht="13.5" customHeight="1">
      <c r="E326" s="74"/>
      <c r="F326" s="74"/>
      <c r="L326" s="74"/>
    </row>
    <row r="327" ht="13.5" customHeight="1">
      <c r="E327" s="74"/>
      <c r="F327" s="74"/>
      <c r="L327" s="74"/>
    </row>
    <row r="328" ht="13.5" customHeight="1">
      <c r="E328" s="74"/>
      <c r="F328" s="74"/>
      <c r="L328" s="74"/>
    </row>
    <row r="329" ht="13.5" customHeight="1">
      <c r="E329" s="74"/>
      <c r="F329" s="74"/>
      <c r="L329" s="74"/>
    </row>
    <row r="330" ht="13.5" customHeight="1">
      <c r="E330" s="74"/>
      <c r="F330" s="74"/>
      <c r="L330" s="74"/>
    </row>
    <row r="331" ht="13.5" customHeight="1">
      <c r="E331" s="74"/>
      <c r="F331" s="74"/>
      <c r="L331" s="74"/>
    </row>
    <row r="332" ht="13.5" customHeight="1">
      <c r="E332" s="74"/>
      <c r="F332" s="74"/>
      <c r="L332" s="74"/>
    </row>
    <row r="333" ht="13.5" customHeight="1">
      <c r="E333" s="74"/>
      <c r="F333" s="74"/>
      <c r="L333" s="74"/>
    </row>
    <row r="334" ht="13.5" customHeight="1">
      <c r="E334" s="74"/>
      <c r="F334" s="74"/>
      <c r="L334" s="74"/>
    </row>
    <row r="335" ht="13.5" customHeight="1">
      <c r="E335" s="74"/>
      <c r="F335" s="74"/>
      <c r="L335" s="74"/>
    </row>
    <row r="336" ht="13.5" customHeight="1">
      <c r="E336" s="74"/>
      <c r="F336" s="74"/>
      <c r="L336" s="74"/>
    </row>
    <row r="337" ht="13.5" customHeight="1">
      <c r="E337" s="74"/>
      <c r="F337" s="74"/>
      <c r="L337" s="74"/>
    </row>
    <row r="338" ht="13.5" customHeight="1">
      <c r="E338" s="74"/>
      <c r="F338" s="74"/>
      <c r="L338" s="74"/>
    </row>
    <row r="339" ht="13.5" customHeight="1">
      <c r="E339" s="74"/>
      <c r="F339" s="74"/>
      <c r="L339" s="74"/>
    </row>
    <row r="340" ht="13.5" customHeight="1">
      <c r="E340" s="74"/>
      <c r="F340" s="74"/>
      <c r="L340" s="74"/>
    </row>
    <row r="341" ht="13.5" customHeight="1">
      <c r="E341" s="74"/>
      <c r="F341" s="74"/>
      <c r="L341" s="74"/>
    </row>
    <row r="342" ht="13.5" customHeight="1">
      <c r="E342" s="74"/>
      <c r="F342" s="74"/>
      <c r="L342" s="74"/>
    </row>
    <row r="343" ht="13.5" customHeight="1">
      <c r="E343" s="74"/>
      <c r="F343" s="74"/>
      <c r="L343" s="74"/>
    </row>
    <row r="344" ht="13.5" customHeight="1">
      <c r="E344" s="74"/>
      <c r="F344" s="74"/>
      <c r="L344" s="74"/>
    </row>
    <row r="345" ht="13.5" customHeight="1">
      <c r="E345" s="74"/>
      <c r="F345" s="74"/>
      <c r="L345" s="74"/>
    </row>
    <row r="346" ht="13.5" customHeight="1">
      <c r="E346" s="74"/>
      <c r="F346" s="74"/>
      <c r="L346" s="74"/>
    </row>
    <row r="347" ht="13.5" customHeight="1">
      <c r="E347" s="74"/>
      <c r="F347" s="74"/>
      <c r="L347" s="74"/>
    </row>
    <row r="348" ht="13.5" customHeight="1">
      <c r="E348" s="74"/>
      <c r="F348" s="74"/>
      <c r="L348" s="74"/>
    </row>
    <row r="349" ht="13.5" customHeight="1">
      <c r="E349" s="74"/>
      <c r="F349" s="74"/>
      <c r="L349" s="74"/>
    </row>
    <row r="350" ht="13.5" customHeight="1">
      <c r="E350" s="74"/>
      <c r="F350" s="74"/>
      <c r="L350" s="74"/>
    </row>
    <row r="351" ht="13.5" customHeight="1">
      <c r="E351" s="74"/>
      <c r="F351" s="74"/>
      <c r="L351" s="74"/>
    </row>
    <row r="352" ht="13.5" customHeight="1">
      <c r="E352" s="74"/>
      <c r="F352" s="74"/>
      <c r="L352" s="74"/>
    </row>
    <row r="353" ht="13.5" customHeight="1">
      <c r="E353" s="74"/>
      <c r="F353" s="74"/>
      <c r="L353" s="74"/>
    </row>
    <row r="354" ht="13.5" customHeight="1">
      <c r="E354" s="74"/>
      <c r="F354" s="74"/>
      <c r="L354" s="74"/>
    </row>
    <row r="355" ht="13.5" customHeight="1">
      <c r="E355" s="74"/>
      <c r="F355" s="74"/>
      <c r="L355" s="74"/>
    </row>
    <row r="356" ht="13.5" customHeight="1">
      <c r="E356" s="74"/>
      <c r="F356" s="74"/>
      <c r="L356" s="74"/>
    </row>
    <row r="357" ht="13.5" customHeight="1">
      <c r="E357" s="74"/>
      <c r="F357" s="74"/>
      <c r="L357" s="74"/>
    </row>
    <row r="358" ht="13.5" customHeight="1">
      <c r="E358" s="74"/>
      <c r="F358" s="74"/>
      <c r="L358" s="74"/>
    </row>
    <row r="359" ht="13.5" customHeight="1">
      <c r="E359" s="74"/>
      <c r="F359" s="74"/>
      <c r="L359" s="74"/>
    </row>
    <row r="360" ht="13.5" customHeight="1">
      <c r="E360" s="74"/>
      <c r="F360" s="74"/>
      <c r="L360" s="74"/>
    </row>
    <row r="361" ht="13.5" customHeight="1">
      <c r="E361" s="74"/>
      <c r="F361" s="74"/>
      <c r="L361" s="74"/>
    </row>
    <row r="362" ht="13.5" customHeight="1">
      <c r="E362" s="74"/>
      <c r="F362" s="74"/>
      <c r="L362" s="74"/>
    </row>
    <row r="363" ht="13.5" customHeight="1">
      <c r="E363" s="74"/>
      <c r="F363" s="74"/>
      <c r="L363" s="74"/>
    </row>
    <row r="364" ht="13.5" customHeight="1">
      <c r="E364" s="74"/>
      <c r="F364" s="74"/>
      <c r="L364" s="74"/>
    </row>
    <row r="365" ht="13.5" customHeight="1">
      <c r="E365" s="74"/>
      <c r="F365" s="74"/>
      <c r="L365" s="74"/>
    </row>
    <row r="366" ht="13.5" customHeight="1">
      <c r="E366" s="74"/>
      <c r="F366" s="74"/>
      <c r="L366" s="74"/>
    </row>
    <row r="367" ht="13.5" customHeight="1">
      <c r="E367" s="74"/>
      <c r="F367" s="74"/>
      <c r="L367" s="74"/>
    </row>
    <row r="368" ht="13.5" customHeight="1">
      <c r="E368" s="74"/>
      <c r="F368" s="74"/>
      <c r="L368" s="74"/>
    </row>
    <row r="369" ht="13.5" customHeight="1">
      <c r="E369" s="74"/>
      <c r="F369" s="74"/>
      <c r="L369" s="74"/>
    </row>
    <row r="370" ht="13.5" customHeight="1">
      <c r="E370" s="74"/>
      <c r="F370" s="74"/>
      <c r="L370" s="74"/>
    </row>
    <row r="371" ht="13.5" customHeight="1">
      <c r="E371" s="74"/>
      <c r="F371" s="74"/>
      <c r="L371" s="74"/>
    </row>
    <row r="372" ht="13.5" customHeight="1">
      <c r="E372" s="74"/>
      <c r="F372" s="74"/>
      <c r="L372" s="74"/>
    </row>
    <row r="373" ht="13.5" customHeight="1">
      <c r="E373" s="74"/>
      <c r="F373" s="74"/>
      <c r="L373" s="74"/>
    </row>
    <row r="374" ht="13.5" customHeight="1">
      <c r="E374" s="74"/>
      <c r="F374" s="74"/>
      <c r="L374" s="74"/>
    </row>
    <row r="375" ht="13.5" customHeight="1">
      <c r="E375" s="74"/>
      <c r="F375" s="74"/>
      <c r="L375" s="74"/>
    </row>
    <row r="376" ht="13.5" customHeight="1">
      <c r="E376" s="74"/>
      <c r="F376" s="74"/>
      <c r="L376" s="74"/>
    </row>
    <row r="377" ht="13.5" customHeight="1">
      <c r="E377" s="74"/>
      <c r="F377" s="74"/>
      <c r="L377" s="74"/>
    </row>
    <row r="378" ht="13.5" customHeight="1">
      <c r="E378" s="74"/>
      <c r="F378" s="74"/>
      <c r="L378" s="74"/>
    </row>
    <row r="379" ht="13.5" customHeight="1">
      <c r="E379" s="74"/>
      <c r="F379" s="74"/>
      <c r="L379" s="74"/>
    </row>
    <row r="380" ht="13.5" customHeight="1">
      <c r="E380" s="74"/>
      <c r="F380" s="74"/>
      <c r="L380" s="74"/>
    </row>
    <row r="381" ht="13.5" customHeight="1">
      <c r="E381" s="74"/>
      <c r="F381" s="74"/>
      <c r="L381" s="74"/>
    </row>
    <row r="382" ht="13.5" customHeight="1">
      <c r="E382" s="74"/>
      <c r="F382" s="74"/>
      <c r="L382" s="74"/>
    </row>
    <row r="383" ht="13.5" customHeight="1">
      <c r="E383" s="74"/>
      <c r="F383" s="74"/>
      <c r="L383" s="74"/>
    </row>
    <row r="384" ht="13.5" customHeight="1">
      <c r="E384" s="74"/>
      <c r="F384" s="74"/>
      <c r="L384" s="74"/>
    </row>
    <row r="385" ht="13.5" customHeight="1">
      <c r="E385" s="74"/>
      <c r="F385" s="74"/>
      <c r="L385" s="74"/>
    </row>
    <row r="386" ht="13.5" customHeight="1">
      <c r="E386" s="74"/>
      <c r="F386" s="74"/>
      <c r="L386" s="74"/>
    </row>
    <row r="387" ht="13.5" customHeight="1">
      <c r="E387" s="74"/>
      <c r="F387" s="74"/>
      <c r="L387" s="74"/>
    </row>
    <row r="388" ht="13.5" customHeight="1">
      <c r="E388" s="74"/>
      <c r="F388" s="74"/>
      <c r="L388" s="74"/>
    </row>
    <row r="389" ht="13.5" customHeight="1">
      <c r="E389" s="74"/>
      <c r="F389" s="74"/>
      <c r="L389" s="74"/>
    </row>
    <row r="390" ht="13.5" customHeight="1">
      <c r="E390" s="74"/>
      <c r="F390" s="74"/>
      <c r="L390" s="74"/>
    </row>
    <row r="391" ht="13.5" customHeight="1">
      <c r="E391" s="74"/>
      <c r="F391" s="74"/>
      <c r="L391" s="74"/>
    </row>
    <row r="392" ht="13.5" customHeight="1">
      <c r="E392" s="74"/>
      <c r="F392" s="74"/>
      <c r="L392" s="74"/>
    </row>
    <row r="393" ht="13.5" customHeight="1">
      <c r="E393" s="74"/>
      <c r="F393" s="74"/>
      <c r="L393" s="74"/>
    </row>
    <row r="394" ht="13.5" customHeight="1">
      <c r="E394" s="74"/>
      <c r="F394" s="74"/>
      <c r="L394" s="74"/>
    </row>
    <row r="395" ht="13.5" customHeight="1">
      <c r="E395" s="74"/>
      <c r="F395" s="74"/>
      <c r="L395" s="74"/>
    </row>
    <row r="396" ht="13.5" customHeight="1">
      <c r="E396" s="74"/>
      <c r="F396" s="74"/>
      <c r="L396" s="74"/>
    </row>
    <row r="397" ht="13.5" customHeight="1">
      <c r="E397" s="74"/>
      <c r="F397" s="74"/>
      <c r="L397" s="74"/>
    </row>
    <row r="398" ht="13.5" customHeight="1">
      <c r="E398" s="74"/>
      <c r="F398" s="74"/>
      <c r="L398" s="74"/>
    </row>
    <row r="399" ht="13.5" customHeight="1">
      <c r="E399" s="74"/>
      <c r="F399" s="74"/>
      <c r="L399" s="74"/>
    </row>
    <row r="400" ht="13.5" customHeight="1">
      <c r="E400" s="74"/>
      <c r="F400" s="74"/>
      <c r="L400" s="74"/>
    </row>
    <row r="401" ht="13.5" customHeight="1">
      <c r="E401" s="74"/>
      <c r="F401" s="74"/>
      <c r="L401" s="74"/>
    </row>
    <row r="402" ht="13.5" customHeight="1">
      <c r="E402" s="74"/>
      <c r="F402" s="74"/>
      <c r="L402" s="74"/>
    </row>
    <row r="403" ht="13.5" customHeight="1">
      <c r="E403" s="74"/>
      <c r="F403" s="74"/>
      <c r="L403" s="74"/>
    </row>
    <row r="404" ht="13.5" customHeight="1">
      <c r="E404" s="74"/>
      <c r="F404" s="74"/>
      <c r="L404" s="74"/>
    </row>
    <row r="405" ht="13.5" customHeight="1">
      <c r="E405" s="74"/>
      <c r="F405" s="74"/>
      <c r="L405" s="74"/>
    </row>
    <row r="406" ht="13.5" customHeight="1">
      <c r="E406" s="74"/>
      <c r="F406" s="74"/>
      <c r="L406" s="74"/>
    </row>
    <row r="407" ht="13.5" customHeight="1">
      <c r="E407" s="74"/>
      <c r="F407" s="74"/>
      <c r="L407" s="74"/>
    </row>
    <row r="408" ht="13.5" customHeight="1">
      <c r="E408" s="74"/>
      <c r="F408" s="74"/>
      <c r="L408" s="74"/>
    </row>
    <row r="409" ht="13.5" customHeight="1">
      <c r="E409" s="74"/>
      <c r="F409" s="74"/>
      <c r="L409" s="74"/>
    </row>
    <row r="410" ht="13.5" customHeight="1">
      <c r="E410" s="74"/>
      <c r="F410" s="74"/>
      <c r="L410" s="74"/>
    </row>
    <row r="411" ht="13.5" customHeight="1">
      <c r="E411" s="74"/>
      <c r="F411" s="74"/>
      <c r="L411" s="74"/>
    </row>
    <row r="412" ht="13.5" customHeight="1">
      <c r="E412" s="74"/>
      <c r="F412" s="74"/>
      <c r="L412" s="74"/>
    </row>
    <row r="413" ht="13.5" customHeight="1">
      <c r="E413" s="74"/>
      <c r="F413" s="74"/>
      <c r="L413" s="74"/>
    </row>
    <row r="414" ht="13.5" customHeight="1">
      <c r="E414" s="74"/>
      <c r="F414" s="74"/>
      <c r="L414" s="74"/>
    </row>
    <row r="415" ht="13.5" customHeight="1">
      <c r="E415" s="74"/>
      <c r="F415" s="74"/>
      <c r="L415" s="74"/>
    </row>
    <row r="416" ht="13.5" customHeight="1">
      <c r="E416" s="74"/>
      <c r="F416" s="74"/>
      <c r="L416" s="74"/>
    </row>
    <row r="417" ht="13.5" customHeight="1">
      <c r="E417" s="74"/>
      <c r="F417" s="74"/>
      <c r="L417" s="74"/>
    </row>
    <row r="418" ht="13.5" customHeight="1">
      <c r="E418" s="74"/>
      <c r="F418" s="74"/>
      <c r="L418" s="74"/>
    </row>
    <row r="419" ht="13.5" customHeight="1">
      <c r="E419" s="74"/>
      <c r="F419" s="74"/>
      <c r="L419" s="74"/>
    </row>
    <row r="420" ht="13.5" customHeight="1">
      <c r="E420" s="74"/>
      <c r="F420" s="74"/>
      <c r="L420" s="74"/>
    </row>
    <row r="421" ht="13.5" customHeight="1">
      <c r="E421" s="74"/>
      <c r="F421" s="74"/>
      <c r="L421" s="74"/>
    </row>
    <row r="422" ht="13.5" customHeight="1">
      <c r="E422" s="74"/>
      <c r="F422" s="74"/>
      <c r="L422" s="74"/>
    </row>
    <row r="423" ht="13.5" customHeight="1">
      <c r="E423" s="74"/>
      <c r="F423" s="74"/>
      <c r="L423" s="74"/>
    </row>
    <row r="424" ht="13.5" customHeight="1">
      <c r="E424" s="74"/>
      <c r="F424" s="74"/>
      <c r="L424" s="74"/>
    </row>
    <row r="425" ht="13.5" customHeight="1">
      <c r="E425" s="74"/>
      <c r="F425" s="74"/>
      <c r="L425" s="74"/>
    </row>
    <row r="426" ht="13.5" customHeight="1">
      <c r="E426" s="74"/>
      <c r="F426" s="74"/>
      <c r="L426" s="74"/>
    </row>
    <row r="427" ht="13.5" customHeight="1">
      <c r="E427" s="74"/>
      <c r="F427" s="74"/>
      <c r="L427" s="74"/>
    </row>
    <row r="428" ht="13.5" customHeight="1">
      <c r="E428" s="74"/>
      <c r="F428" s="74"/>
      <c r="L428" s="74"/>
    </row>
    <row r="429" ht="13.5" customHeight="1">
      <c r="E429" s="74"/>
      <c r="F429" s="74"/>
      <c r="L429" s="74"/>
    </row>
    <row r="430" ht="13.5" customHeight="1">
      <c r="E430" s="74"/>
      <c r="F430" s="74"/>
      <c r="L430" s="74"/>
    </row>
    <row r="431" ht="13.5" customHeight="1">
      <c r="E431" s="74"/>
      <c r="F431" s="74"/>
      <c r="L431" s="74"/>
    </row>
    <row r="432" ht="13.5" customHeight="1">
      <c r="E432" s="74"/>
      <c r="F432" s="74"/>
      <c r="L432" s="74"/>
    </row>
    <row r="433" ht="13.5" customHeight="1">
      <c r="E433" s="74"/>
      <c r="F433" s="74"/>
      <c r="L433" s="74"/>
    </row>
    <row r="434" ht="13.5" customHeight="1">
      <c r="E434" s="74"/>
      <c r="F434" s="74"/>
      <c r="L434" s="74"/>
    </row>
    <row r="435" ht="13.5" customHeight="1">
      <c r="E435" s="74"/>
      <c r="F435" s="74"/>
      <c r="L435" s="74"/>
    </row>
    <row r="436" ht="13.5" customHeight="1">
      <c r="E436" s="74"/>
      <c r="F436" s="74"/>
      <c r="L436" s="74"/>
    </row>
    <row r="437" ht="13.5" customHeight="1">
      <c r="E437" s="74"/>
      <c r="F437" s="74"/>
      <c r="L437" s="74"/>
    </row>
    <row r="438" ht="13.5" customHeight="1">
      <c r="E438" s="74"/>
      <c r="F438" s="74"/>
      <c r="L438" s="74"/>
    </row>
    <row r="439" ht="13.5" customHeight="1">
      <c r="E439" s="74"/>
      <c r="F439" s="74"/>
      <c r="L439" s="74"/>
    </row>
    <row r="440" ht="13.5" customHeight="1">
      <c r="E440" s="74"/>
      <c r="F440" s="74"/>
      <c r="L440" s="74"/>
    </row>
    <row r="441" ht="13.5" customHeight="1">
      <c r="E441" s="74"/>
      <c r="F441" s="74"/>
      <c r="L441" s="74"/>
    </row>
    <row r="442" ht="13.5" customHeight="1">
      <c r="E442" s="74"/>
      <c r="F442" s="74"/>
      <c r="L442" s="74"/>
    </row>
    <row r="443" ht="13.5" customHeight="1">
      <c r="E443" s="74"/>
      <c r="F443" s="74"/>
      <c r="L443" s="74"/>
    </row>
    <row r="444" ht="13.5" customHeight="1">
      <c r="E444" s="74"/>
      <c r="F444" s="74"/>
      <c r="L444" s="74"/>
    </row>
    <row r="445" ht="13.5" customHeight="1">
      <c r="E445" s="74"/>
      <c r="F445" s="74"/>
      <c r="L445" s="74"/>
    </row>
    <row r="446" ht="13.5" customHeight="1">
      <c r="E446" s="74"/>
      <c r="F446" s="74"/>
      <c r="L446" s="74"/>
    </row>
    <row r="447" ht="13.5" customHeight="1">
      <c r="E447" s="74"/>
      <c r="F447" s="74"/>
      <c r="L447" s="74"/>
    </row>
    <row r="448" ht="13.5" customHeight="1">
      <c r="E448" s="74"/>
      <c r="F448" s="74"/>
      <c r="L448" s="74"/>
    </row>
    <row r="449" ht="13.5" customHeight="1">
      <c r="E449" s="74"/>
      <c r="F449" s="74"/>
      <c r="L449" s="74"/>
    </row>
    <row r="450" ht="13.5" customHeight="1">
      <c r="E450" s="74"/>
      <c r="F450" s="74"/>
      <c r="L450" s="74"/>
    </row>
    <row r="451" ht="13.5" customHeight="1">
      <c r="E451" s="74"/>
      <c r="F451" s="74"/>
      <c r="L451" s="74"/>
    </row>
    <row r="452" ht="13.5" customHeight="1">
      <c r="E452" s="74"/>
      <c r="F452" s="74"/>
      <c r="L452" s="74"/>
    </row>
    <row r="453" ht="13.5" customHeight="1">
      <c r="E453" s="74"/>
      <c r="F453" s="74"/>
      <c r="L453" s="74"/>
    </row>
    <row r="454" ht="13.5" customHeight="1">
      <c r="E454" s="74"/>
      <c r="F454" s="74"/>
      <c r="L454" s="74"/>
    </row>
    <row r="455" ht="13.5" customHeight="1">
      <c r="E455" s="74"/>
      <c r="F455" s="74"/>
      <c r="L455" s="74"/>
    </row>
    <row r="456" ht="13.5" customHeight="1">
      <c r="E456" s="74"/>
      <c r="F456" s="74"/>
      <c r="L456" s="74"/>
    </row>
    <row r="457" ht="13.5" customHeight="1">
      <c r="E457" s="74"/>
      <c r="F457" s="74"/>
      <c r="L457" s="74"/>
    </row>
    <row r="458" ht="13.5" customHeight="1">
      <c r="E458" s="74"/>
      <c r="F458" s="74"/>
      <c r="L458" s="74"/>
    </row>
    <row r="459" ht="13.5" customHeight="1">
      <c r="E459" s="74"/>
      <c r="F459" s="74"/>
      <c r="L459" s="74"/>
    </row>
    <row r="460" ht="13.5" customHeight="1">
      <c r="E460" s="74"/>
      <c r="F460" s="74"/>
      <c r="L460" s="74"/>
    </row>
    <row r="461" ht="13.5" customHeight="1">
      <c r="E461" s="74"/>
      <c r="F461" s="74"/>
      <c r="L461" s="74"/>
    </row>
    <row r="462" ht="13.5" customHeight="1">
      <c r="E462" s="74"/>
      <c r="F462" s="74"/>
      <c r="L462" s="74"/>
    </row>
    <row r="463" ht="13.5" customHeight="1">
      <c r="E463" s="74"/>
      <c r="F463" s="74"/>
      <c r="L463" s="74"/>
    </row>
    <row r="464" ht="13.5" customHeight="1">
      <c r="E464" s="74"/>
      <c r="F464" s="74"/>
      <c r="L464" s="74"/>
    </row>
    <row r="465" ht="13.5" customHeight="1">
      <c r="E465" s="74"/>
      <c r="F465" s="74"/>
      <c r="L465" s="74"/>
    </row>
    <row r="466" ht="13.5" customHeight="1">
      <c r="E466" s="74"/>
      <c r="F466" s="74"/>
      <c r="L466" s="74"/>
    </row>
    <row r="467" ht="13.5" customHeight="1">
      <c r="E467" s="74"/>
      <c r="F467" s="74"/>
      <c r="L467" s="74"/>
    </row>
    <row r="468" ht="13.5" customHeight="1">
      <c r="E468" s="74"/>
      <c r="F468" s="74"/>
      <c r="L468" s="74"/>
    </row>
    <row r="469" ht="13.5" customHeight="1">
      <c r="E469" s="74"/>
      <c r="F469" s="74"/>
      <c r="L469" s="74"/>
    </row>
    <row r="470" ht="13.5" customHeight="1">
      <c r="E470" s="74"/>
      <c r="F470" s="74"/>
      <c r="L470" s="74"/>
    </row>
    <row r="471" ht="13.5" customHeight="1">
      <c r="E471" s="74"/>
      <c r="F471" s="74"/>
      <c r="L471" s="74"/>
    </row>
    <row r="472" ht="13.5" customHeight="1">
      <c r="E472" s="74"/>
      <c r="F472" s="74"/>
      <c r="L472" s="74"/>
    </row>
    <row r="473" ht="13.5" customHeight="1">
      <c r="E473" s="74"/>
      <c r="F473" s="74"/>
      <c r="L473" s="74"/>
    </row>
    <row r="474" ht="13.5" customHeight="1">
      <c r="E474" s="74"/>
      <c r="F474" s="74"/>
      <c r="L474" s="74"/>
    </row>
    <row r="475" ht="13.5" customHeight="1">
      <c r="E475" s="74"/>
      <c r="F475" s="74"/>
      <c r="L475" s="74"/>
    </row>
    <row r="476" ht="13.5" customHeight="1">
      <c r="E476" s="74"/>
      <c r="F476" s="74"/>
      <c r="L476" s="74"/>
    </row>
    <row r="477" ht="13.5" customHeight="1">
      <c r="E477" s="74"/>
      <c r="F477" s="74"/>
      <c r="L477" s="74"/>
    </row>
    <row r="478" ht="13.5" customHeight="1">
      <c r="E478" s="74"/>
      <c r="F478" s="74"/>
      <c r="L478" s="74"/>
    </row>
    <row r="479" ht="13.5" customHeight="1">
      <c r="E479" s="74"/>
      <c r="F479" s="74"/>
      <c r="L479" s="74"/>
    </row>
    <row r="480" ht="13.5" customHeight="1">
      <c r="E480" s="74"/>
      <c r="F480" s="74"/>
      <c r="L480" s="74"/>
    </row>
    <row r="481" ht="13.5" customHeight="1">
      <c r="E481" s="74"/>
      <c r="F481" s="74"/>
      <c r="L481" s="74"/>
    </row>
    <row r="482" ht="13.5" customHeight="1">
      <c r="E482" s="74"/>
      <c r="F482" s="74"/>
      <c r="L482" s="74"/>
    </row>
    <row r="483" ht="13.5" customHeight="1">
      <c r="E483" s="74"/>
      <c r="F483" s="74"/>
      <c r="L483" s="74"/>
    </row>
    <row r="484" ht="13.5" customHeight="1">
      <c r="E484" s="74"/>
      <c r="F484" s="74"/>
      <c r="L484" s="74"/>
    </row>
    <row r="485" ht="13.5" customHeight="1">
      <c r="E485" s="74"/>
      <c r="F485" s="74"/>
      <c r="L485" s="74"/>
    </row>
    <row r="486" ht="13.5" customHeight="1">
      <c r="E486" s="74"/>
      <c r="F486" s="74"/>
      <c r="L486" s="74"/>
    </row>
    <row r="487" ht="13.5" customHeight="1">
      <c r="E487" s="74"/>
      <c r="F487" s="74"/>
      <c r="L487" s="74"/>
    </row>
    <row r="488" ht="13.5" customHeight="1">
      <c r="E488" s="74"/>
      <c r="F488" s="74"/>
      <c r="L488" s="74"/>
    </row>
    <row r="489" ht="13.5" customHeight="1">
      <c r="E489" s="74"/>
      <c r="F489" s="74"/>
      <c r="L489" s="74"/>
    </row>
    <row r="490" ht="13.5" customHeight="1">
      <c r="E490" s="74"/>
      <c r="F490" s="74"/>
      <c r="L490" s="74"/>
    </row>
    <row r="491" ht="13.5" customHeight="1">
      <c r="E491" s="74"/>
      <c r="F491" s="74"/>
      <c r="L491" s="74"/>
    </row>
    <row r="492" ht="13.5" customHeight="1">
      <c r="E492" s="74"/>
      <c r="F492" s="74"/>
      <c r="L492" s="74"/>
    </row>
    <row r="493" ht="13.5" customHeight="1">
      <c r="E493" s="74"/>
      <c r="F493" s="74"/>
      <c r="L493" s="74"/>
    </row>
    <row r="494" ht="13.5" customHeight="1">
      <c r="E494" s="74"/>
      <c r="F494" s="74"/>
      <c r="L494" s="74"/>
    </row>
    <row r="495" ht="13.5" customHeight="1">
      <c r="E495" s="74"/>
      <c r="F495" s="74"/>
      <c r="L495" s="74"/>
    </row>
    <row r="496" ht="13.5" customHeight="1">
      <c r="E496" s="74"/>
      <c r="F496" s="74"/>
      <c r="L496" s="74"/>
    </row>
    <row r="497" ht="13.5" customHeight="1">
      <c r="E497" s="74"/>
      <c r="F497" s="74"/>
      <c r="L497" s="74"/>
    </row>
    <row r="498" ht="13.5" customHeight="1">
      <c r="E498" s="74"/>
      <c r="F498" s="74"/>
      <c r="L498" s="74"/>
    </row>
    <row r="499" ht="13.5" customHeight="1">
      <c r="E499" s="74"/>
      <c r="F499" s="74"/>
      <c r="L499" s="74"/>
    </row>
    <row r="500" ht="13.5" customHeight="1">
      <c r="E500" s="74"/>
      <c r="F500" s="74"/>
      <c r="L500" s="74"/>
    </row>
    <row r="501" ht="13.5" customHeight="1">
      <c r="E501" s="74"/>
      <c r="F501" s="74"/>
      <c r="L501" s="74"/>
    </row>
    <row r="502" ht="13.5" customHeight="1">
      <c r="E502" s="74"/>
      <c r="F502" s="74"/>
      <c r="L502" s="74"/>
    </row>
    <row r="503" ht="13.5" customHeight="1">
      <c r="E503" s="74"/>
      <c r="F503" s="74"/>
      <c r="L503" s="74"/>
    </row>
    <row r="504" ht="13.5" customHeight="1">
      <c r="E504" s="74"/>
      <c r="F504" s="74"/>
      <c r="L504" s="74"/>
    </row>
    <row r="505" ht="13.5" customHeight="1">
      <c r="E505" s="74"/>
      <c r="F505" s="74"/>
      <c r="L505" s="74"/>
    </row>
    <row r="506" ht="13.5" customHeight="1">
      <c r="E506" s="74"/>
      <c r="F506" s="74"/>
      <c r="L506" s="74"/>
    </row>
    <row r="507" ht="13.5" customHeight="1">
      <c r="E507" s="74"/>
      <c r="F507" s="74"/>
      <c r="L507" s="74"/>
    </row>
    <row r="508" ht="13.5" customHeight="1">
      <c r="E508" s="74"/>
      <c r="F508" s="74"/>
      <c r="L508" s="74"/>
    </row>
    <row r="509" ht="13.5" customHeight="1">
      <c r="E509" s="74"/>
      <c r="F509" s="74"/>
      <c r="L509" s="74"/>
    </row>
    <row r="510" ht="13.5" customHeight="1">
      <c r="E510" s="74"/>
      <c r="F510" s="74"/>
      <c r="L510" s="74"/>
    </row>
    <row r="511" ht="13.5" customHeight="1">
      <c r="E511" s="74"/>
      <c r="F511" s="74"/>
      <c r="L511" s="74"/>
    </row>
    <row r="512" ht="13.5" customHeight="1">
      <c r="E512" s="74"/>
      <c r="F512" s="74"/>
      <c r="L512" s="74"/>
    </row>
    <row r="513" ht="13.5" customHeight="1">
      <c r="E513" s="74"/>
      <c r="F513" s="74"/>
      <c r="L513" s="74"/>
    </row>
    <row r="514" ht="13.5" customHeight="1">
      <c r="E514" s="74"/>
      <c r="F514" s="74"/>
      <c r="L514" s="74"/>
    </row>
    <row r="515" ht="13.5" customHeight="1">
      <c r="E515" s="74"/>
      <c r="F515" s="74"/>
      <c r="L515" s="74"/>
    </row>
    <row r="516" ht="13.5" customHeight="1">
      <c r="E516" s="74"/>
      <c r="F516" s="74"/>
      <c r="L516" s="74"/>
    </row>
    <row r="517" ht="13.5" customHeight="1">
      <c r="E517" s="74"/>
      <c r="F517" s="74"/>
      <c r="L517" s="74"/>
    </row>
    <row r="518" ht="13.5" customHeight="1">
      <c r="E518" s="74"/>
      <c r="F518" s="74"/>
      <c r="L518" s="74"/>
    </row>
    <row r="519" ht="13.5" customHeight="1">
      <c r="E519" s="74"/>
      <c r="F519" s="74"/>
      <c r="L519" s="74"/>
    </row>
    <row r="520" ht="13.5" customHeight="1">
      <c r="E520" s="74"/>
      <c r="F520" s="74"/>
      <c r="L520" s="74"/>
    </row>
    <row r="521" ht="13.5" customHeight="1">
      <c r="E521" s="74"/>
      <c r="F521" s="74"/>
      <c r="L521" s="74"/>
    </row>
    <row r="522" ht="13.5" customHeight="1">
      <c r="E522" s="74"/>
      <c r="F522" s="74"/>
      <c r="L522" s="74"/>
    </row>
    <row r="523" ht="13.5" customHeight="1">
      <c r="E523" s="74"/>
      <c r="F523" s="74"/>
      <c r="L523" s="74"/>
    </row>
    <row r="524" ht="13.5" customHeight="1">
      <c r="E524" s="74"/>
      <c r="F524" s="74"/>
      <c r="L524" s="74"/>
    </row>
    <row r="525" ht="13.5" customHeight="1">
      <c r="E525" s="74"/>
      <c r="F525" s="74"/>
      <c r="L525" s="74"/>
    </row>
    <row r="526" ht="13.5" customHeight="1">
      <c r="E526" s="74"/>
      <c r="F526" s="74"/>
      <c r="L526" s="74"/>
    </row>
    <row r="527" ht="13.5" customHeight="1">
      <c r="E527" s="74"/>
      <c r="F527" s="74"/>
      <c r="L527" s="74"/>
    </row>
    <row r="528" ht="13.5" customHeight="1">
      <c r="E528" s="74"/>
      <c r="F528" s="74"/>
      <c r="L528" s="74"/>
    </row>
    <row r="529" ht="13.5" customHeight="1">
      <c r="E529" s="74"/>
      <c r="F529" s="74"/>
      <c r="L529" s="74"/>
    </row>
    <row r="530" ht="13.5" customHeight="1">
      <c r="E530" s="74"/>
      <c r="F530" s="74"/>
      <c r="L530" s="74"/>
    </row>
    <row r="531" ht="13.5" customHeight="1">
      <c r="E531" s="74"/>
      <c r="F531" s="74"/>
      <c r="L531" s="74"/>
    </row>
    <row r="532" ht="13.5" customHeight="1">
      <c r="E532" s="74"/>
      <c r="F532" s="74"/>
      <c r="L532" s="74"/>
    </row>
    <row r="533" ht="13.5" customHeight="1">
      <c r="E533" s="74"/>
      <c r="F533" s="74"/>
      <c r="L533" s="74"/>
    </row>
    <row r="534" ht="13.5" customHeight="1">
      <c r="E534" s="74"/>
      <c r="F534" s="74"/>
      <c r="L534" s="74"/>
    </row>
    <row r="535" ht="13.5" customHeight="1">
      <c r="E535" s="74"/>
      <c r="F535" s="74"/>
      <c r="L535" s="74"/>
    </row>
    <row r="536" ht="13.5" customHeight="1">
      <c r="E536" s="74"/>
      <c r="F536" s="74"/>
      <c r="L536" s="74"/>
    </row>
    <row r="537" ht="13.5" customHeight="1">
      <c r="E537" s="74"/>
      <c r="F537" s="74"/>
      <c r="L537" s="74"/>
    </row>
    <row r="538" ht="13.5" customHeight="1">
      <c r="E538" s="74"/>
      <c r="F538" s="74"/>
      <c r="L538" s="74"/>
    </row>
    <row r="539" ht="13.5" customHeight="1">
      <c r="E539" s="74"/>
      <c r="F539" s="74"/>
      <c r="L539" s="74"/>
    </row>
    <row r="540" ht="13.5" customHeight="1">
      <c r="E540" s="74"/>
      <c r="F540" s="74"/>
      <c r="L540" s="74"/>
    </row>
    <row r="541" ht="13.5" customHeight="1">
      <c r="E541" s="74"/>
      <c r="F541" s="74"/>
      <c r="L541" s="74"/>
    </row>
    <row r="542" ht="13.5" customHeight="1">
      <c r="E542" s="74"/>
      <c r="F542" s="74"/>
      <c r="L542" s="74"/>
    </row>
    <row r="543" ht="13.5" customHeight="1">
      <c r="E543" s="74"/>
      <c r="F543" s="74"/>
      <c r="L543" s="74"/>
    </row>
    <row r="544" ht="13.5" customHeight="1">
      <c r="E544" s="74"/>
      <c r="F544" s="74"/>
      <c r="L544" s="74"/>
    </row>
    <row r="545" ht="13.5" customHeight="1">
      <c r="E545" s="74"/>
      <c r="F545" s="74"/>
      <c r="L545" s="74"/>
    </row>
    <row r="546" ht="13.5" customHeight="1">
      <c r="E546" s="74"/>
      <c r="F546" s="74"/>
      <c r="L546" s="74"/>
    </row>
    <row r="547" ht="13.5" customHeight="1">
      <c r="E547" s="74"/>
      <c r="F547" s="74"/>
      <c r="L547" s="74"/>
    </row>
    <row r="548" ht="13.5" customHeight="1">
      <c r="E548" s="74"/>
      <c r="F548" s="74"/>
      <c r="L548" s="74"/>
    </row>
    <row r="549" ht="13.5" customHeight="1">
      <c r="E549" s="74"/>
      <c r="F549" s="74"/>
      <c r="L549" s="74"/>
    </row>
    <row r="550" ht="13.5" customHeight="1">
      <c r="E550" s="74"/>
      <c r="F550" s="74"/>
      <c r="L550" s="74"/>
    </row>
    <row r="551" ht="13.5" customHeight="1">
      <c r="E551" s="74"/>
      <c r="F551" s="74"/>
      <c r="L551" s="74"/>
    </row>
    <row r="552" ht="13.5" customHeight="1">
      <c r="E552" s="74"/>
      <c r="F552" s="74"/>
      <c r="L552" s="74"/>
    </row>
    <row r="553" ht="13.5" customHeight="1">
      <c r="E553" s="74"/>
      <c r="F553" s="74"/>
      <c r="L553" s="74"/>
    </row>
    <row r="554" ht="13.5" customHeight="1">
      <c r="E554" s="74"/>
      <c r="F554" s="74"/>
      <c r="L554" s="74"/>
    </row>
    <row r="555" ht="13.5" customHeight="1">
      <c r="E555" s="74"/>
      <c r="F555" s="74"/>
      <c r="L555" s="74"/>
    </row>
    <row r="556" ht="13.5" customHeight="1">
      <c r="E556" s="74"/>
      <c r="F556" s="74"/>
      <c r="L556" s="74"/>
    </row>
    <row r="557" ht="13.5" customHeight="1">
      <c r="E557" s="74"/>
      <c r="F557" s="74"/>
      <c r="L557" s="74"/>
    </row>
    <row r="558" ht="13.5" customHeight="1">
      <c r="E558" s="74"/>
      <c r="F558" s="74"/>
      <c r="L558" s="74"/>
    </row>
    <row r="559" ht="13.5" customHeight="1">
      <c r="E559" s="74"/>
      <c r="F559" s="74"/>
      <c r="L559" s="74"/>
    </row>
    <row r="560" ht="13.5" customHeight="1">
      <c r="E560" s="74"/>
      <c r="F560" s="74"/>
      <c r="L560" s="74"/>
    </row>
    <row r="561" ht="13.5" customHeight="1">
      <c r="E561" s="74"/>
      <c r="F561" s="74"/>
      <c r="L561" s="74"/>
    </row>
    <row r="562" ht="13.5" customHeight="1">
      <c r="E562" s="74"/>
      <c r="F562" s="74"/>
      <c r="L562" s="74"/>
    </row>
    <row r="563" ht="13.5" customHeight="1">
      <c r="E563" s="74"/>
      <c r="F563" s="74"/>
      <c r="L563" s="74"/>
    </row>
    <row r="564" ht="13.5" customHeight="1">
      <c r="E564" s="74"/>
      <c r="F564" s="74"/>
      <c r="L564" s="74"/>
    </row>
    <row r="565" ht="13.5" customHeight="1">
      <c r="E565" s="74"/>
      <c r="F565" s="74"/>
      <c r="L565" s="74"/>
    </row>
    <row r="566" ht="13.5" customHeight="1">
      <c r="E566" s="74"/>
      <c r="F566" s="74"/>
      <c r="L566" s="74"/>
    </row>
    <row r="567" ht="13.5" customHeight="1">
      <c r="E567" s="74"/>
      <c r="F567" s="74"/>
      <c r="L567" s="74"/>
    </row>
    <row r="568" ht="13.5" customHeight="1">
      <c r="E568" s="74"/>
      <c r="F568" s="74"/>
      <c r="L568" s="74"/>
    </row>
    <row r="569" ht="13.5" customHeight="1">
      <c r="E569" s="74"/>
      <c r="F569" s="74"/>
      <c r="L569" s="74"/>
    </row>
    <row r="570" ht="13.5" customHeight="1">
      <c r="E570" s="74"/>
      <c r="F570" s="74"/>
      <c r="L570" s="74"/>
    </row>
    <row r="571" ht="13.5" customHeight="1">
      <c r="E571" s="74"/>
      <c r="F571" s="74"/>
      <c r="L571" s="74"/>
    </row>
    <row r="572" ht="13.5" customHeight="1">
      <c r="E572" s="74"/>
      <c r="F572" s="74"/>
      <c r="L572" s="74"/>
    </row>
    <row r="573" ht="13.5" customHeight="1">
      <c r="E573" s="74"/>
      <c r="F573" s="74"/>
      <c r="L573" s="74"/>
    </row>
    <row r="574" ht="13.5" customHeight="1">
      <c r="E574" s="74"/>
      <c r="F574" s="74"/>
      <c r="L574" s="74"/>
    </row>
    <row r="575" ht="13.5" customHeight="1">
      <c r="E575" s="74"/>
      <c r="F575" s="74"/>
      <c r="L575" s="74"/>
    </row>
    <row r="576" ht="13.5" customHeight="1">
      <c r="E576" s="74"/>
      <c r="F576" s="74"/>
      <c r="L576" s="74"/>
    </row>
    <row r="577" ht="13.5" customHeight="1">
      <c r="E577" s="74"/>
      <c r="F577" s="74"/>
      <c r="L577" s="74"/>
    </row>
    <row r="578" ht="13.5" customHeight="1">
      <c r="E578" s="74"/>
      <c r="F578" s="74"/>
      <c r="L578" s="74"/>
    </row>
    <row r="579" ht="13.5" customHeight="1">
      <c r="E579" s="74"/>
      <c r="F579" s="74"/>
      <c r="L579" s="74"/>
    </row>
    <row r="580" ht="13.5" customHeight="1">
      <c r="E580" s="74"/>
      <c r="F580" s="74"/>
      <c r="L580" s="74"/>
    </row>
    <row r="581" ht="13.5" customHeight="1">
      <c r="E581" s="74"/>
      <c r="F581" s="74"/>
      <c r="L581" s="74"/>
    </row>
    <row r="582" ht="13.5" customHeight="1">
      <c r="E582" s="74"/>
      <c r="F582" s="74"/>
      <c r="L582" s="74"/>
    </row>
    <row r="583" ht="13.5" customHeight="1">
      <c r="E583" s="74"/>
      <c r="F583" s="74"/>
      <c r="L583" s="74"/>
    </row>
    <row r="584" ht="13.5" customHeight="1">
      <c r="E584" s="74"/>
      <c r="F584" s="74"/>
      <c r="L584" s="74"/>
    </row>
    <row r="585" ht="13.5" customHeight="1">
      <c r="E585" s="74"/>
      <c r="F585" s="74"/>
      <c r="L585" s="74"/>
    </row>
    <row r="586" ht="13.5" customHeight="1">
      <c r="E586" s="74"/>
      <c r="F586" s="74"/>
      <c r="L586" s="74"/>
    </row>
    <row r="587" ht="13.5" customHeight="1">
      <c r="E587" s="74"/>
      <c r="F587" s="74"/>
      <c r="L587" s="74"/>
    </row>
    <row r="588" ht="13.5" customHeight="1">
      <c r="E588" s="74"/>
      <c r="F588" s="74"/>
      <c r="L588" s="74"/>
    </row>
    <row r="589" ht="13.5" customHeight="1">
      <c r="E589" s="74"/>
      <c r="F589" s="74"/>
      <c r="L589" s="74"/>
    </row>
    <row r="590" ht="13.5" customHeight="1">
      <c r="E590" s="74"/>
      <c r="F590" s="74"/>
      <c r="L590" s="74"/>
    </row>
    <row r="591" ht="13.5" customHeight="1">
      <c r="E591" s="74"/>
      <c r="F591" s="74"/>
      <c r="L591" s="74"/>
    </row>
    <row r="592" ht="13.5" customHeight="1">
      <c r="E592" s="74"/>
      <c r="F592" s="74"/>
      <c r="L592" s="74"/>
    </row>
    <row r="593" ht="13.5" customHeight="1">
      <c r="E593" s="74"/>
      <c r="F593" s="74"/>
      <c r="L593" s="74"/>
    </row>
    <row r="594" ht="13.5" customHeight="1">
      <c r="E594" s="74"/>
      <c r="F594" s="74"/>
      <c r="L594" s="74"/>
    </row>
    <row r="595" ht="13.5" customHeight="1">
      <c r="E595" s="74"/>
      <c r="F595" s="74"/>
      <c r="L595" s="74"/>
    </row>
    <row r="596" ht="13.5" customHeight="1">
      <c r="E596" s="74"/>
      <c r="F596" s="74"/>
      <c r="L596" s="74"/>
    </row>
    <row r="597" ht="13.5" customHeight="1">
      <c r="E597" s="74"/>
      <c r="F597" s="74"/>
      <c r="L597" s="74"/>
    </row>
    <row r="598" ht="13.5" customHeight="1">
      <c r="E598" s="74"/>
      <c r="F598" s="74"/>
      <c r="L598" s="74"/>
    </row>
    <row r="599" ht="13.5" customHeight="1">
      <c r="E599" s="74"/>
      <c r="F599" s="74"/>
      <c r="L599" s="74"/>
    </row>
    <row r="600" ht="13.5" customHeight="1">
      <c r="E600" s="74"/>
      <c r="F600" s="74"/>
      <c r="L600" s="74"/>
    </row>
    <row r="601" ht="13.5" customHeight="1">
      <c r="E601" s="74"/>
      <c r="F601" s="74"/>
      <c r="L601" s="74"/>
    </row>
    <row r="602" ht="13.5" customHeight="1">
      <c r="E602" s="74"/>
      <c r="F602" s="74"/>
      <c r="L602" s="74"/>
    </row>
    <row r="603" ht="13.5" customHeight="1">
      <c r="E603" s="74"/>
      <c r="F603" s="74"/>
      <c r="L603" s="74"/>
    </row>
    <row r="604" ht="13.5" customHeight="1">
      <c r="E604" s="74"/>
      <c r="F604" s="74"/>
      <c r="L604" s="74"/>
    </row>
    <row r="605" ht="13.5" customHeight="1">
      <c r="E605" s="74"/>
      <c r="F605" s="74"/>
      <c r="L605" s="74"/>
    </row>
    <row r="606" ht="13.5" customHeight="1">
      <c r="E606" s="74"/>
      <c r="F606" s="74"/>
      <c r="L606" s="74"/>
    </row>
    <row r="607" ht="13.5" customHeight="1">
      <c r="E607" s="74"/>
      <c r="F607" s="74"/>
      <c r="L607" s="74"/>
    </row>
    <row r="608" ht="13.5" customHeight="1">
      <c r="E608" s="74"/>
      <c r="F608" s="74"/>
      <c r="L608" s="74"/>
    </row>
    <row r="609" ht="13.5" customHeight="1">
      <c r="E609" s="74"/>
      <c r="F609" s="74"/>
      <c r="L609" s="74"/>
    </row>
    <row r="610" ht="13.5" customHeight="1">
      <c r="E610" s="74"/>
      <c r="F610" s="74"/>
      <c r="L610" s="74"/>
    </row>
    <row r="611" ht="13.5" customHeight="1">
      <c r="E611" s="74"/>
      <c r="F611" s="74"/>
      <c r="L611" s="74"/>
    </row>
    <row r="612" ht="13.5" customHeight="1">
      <c r="E612" s="74"/>
      <c r="F612" s="74"/>
      <c r="L612" s="74"/>
    </row>
    <row r="613" ht="13.5" customHeight="1">
      <c r="E613" s="74"/>
      <c r="F613" s="74"/>
      <c r="L613" s="74"/>
    </row>
    <row r="614" ht="13.5" customHeight="1">
      <c r="E614" s="74"/>
      <c r="F614" s="74"/>
      <c r="L614" s="74"/>
    </row>
    <row r="615" ht="13.5" customHeight="1">
      <c r="E615" s="74"/>
      <c r="F615" s="74"/>
      <c r="L615" s="74"/>
    </row>
    <row r="616" ht="13.5" customHeight="1">
      <c r="E616" s="74"/>
      <c r="F616" s="74"/>
      <c r="L616" s="74"/>
    </row>
    <row r="617" ht="13.5" customHeight="1">
      <c r="E617" s="74"/>
      <c r="F617" s="74"/>
      <c r="L617" s="74"/>
    </row>
    <row r="618" ht="13.5" customHeight="1">
      <c r="E618" s="74"/>
      <c r="F618" s="74"/>
      <c r="L618" s="74"/>
    </row>
    <row r="619" ht="13.5" customHeight="1">
      <c r="E619" s="74"/>
      <c r="F619" s="74"/>
      <c r="L619" s="74"/>
    </row>
    <row r="620" ht="13.5" customHeight="1">
      <c r="E620" s="74"/>
      <c r="F620" s="74"/>
      <c r="L620" s="74"/>
    </row>
    <row r="621" ht="13.5" customHeight="1">
      <c r="E621" s="74"/>
      <c r="F621" s="74"/>
      <c r="L621" s="74"/>
    </row>
    <row r="622" ht="13.5" customHeight="1">
      <c r="E622" s="74"/>
      <c r="F622" s="74"/>
      <c r="L622" s="74"/>
    </row>
    <row r="623" ht="13.5" customHeight="1">
      <c r="E623" s="74"/>
      <c r="F623" s="74"/>
      <c r="L623" s="74"/>
    </row>
    <row r="624" ht="13.5" customHeight="1">
      <c r="E624" s="74"/>
      <c r="F624" s="74"/>
      <c r="L624" s="74"/>
    </row>
    <row r="625" ht="13.5" customHeight="1">
      <c r="E625" s="74"/>
      <c r="F625" s="74"/>
      <c r="L625" s="74"/>
    </row>
    <row r="626" ht="13.5" customHeight="1">
      <c r="E626" s="74"/>
      <c r="F626" s="74"/>
      <c r="L626" s="74"/>
    </row>
    <row r="627" ht="13.5" customHeight="1">
      <c r="E627" s="74"/>
      <c r="F627" s="74"/>
      <c r="L627" s="74"/>
    </row>
    <row r="628" ht="13.5" customHeight="1">
      <c r="E628" s="74"/>
      <c r="F628" s="74"/>
      <c r="L628" s="74"/>
    </row>
    <row r="629" ht="13.5" customHeight="1">
      <c r="E629" s="74"/>
      <c r="F629" s="74"/>
      <c r="L629" s="74"/>
    </row>
    <row r="630" ht="13.5" customHeight="1">
      <c r="E630" s="74"/>
      <c r="F630" s="74"/>
      <c r="L630" s="74"/>
    </row>
    <row r="631" ht="13.5" customHeight="1">
      <c r="E631" s="74"/>
      <c r="F631" s="74"/>
      <c r="L631" s="74"/>
    </row>
    <row r="632" ht="13.5" customHeight="1">
      <c r="E632" s="74"/>
      <c r="F632" s="74"/>
      <c r="L632" s="74"/>
    </row>
    <row r="633" ht="13.5" customHeight="1">
      <c r="E633" s="74"/>
      <c r="F633" s="74"/>
      <c r="L633" s="74"/>
    </row>
    <row r="634" ht="13.5" customHeight="1">
      <c r="E634" s="74"/>
      <c r="F634" s="74"/>
      <c r="L634" s="74"/>
    </row>
    <row r="635" ht="13.5" customHeight="1">
      <c r="E635" s="74"/>
      <c r="F635" s="74"/>
      <c r="L635" s="74"/>
    </row>
    <row r="636" ht="13.5" customHeight="1">
      <c r="E636" s="74"/>
      <c r="F636" s="74"/>
      <c r="L636" s="74"/>
    </row>
    <row r="637" ht="13.5" customHeight="1">
      <c r="E637" s="74"/>
      <c r="F637" s="74"/>
      <c r="L637" s="74"/>
    </row>
    <row r="638" ht="13.5" customHeight="1">
      <c r="E638" s="74"/>
      <c r="F638" s="74"/>
      <c r="L638" s="74"/>
    </row>
    <row r="639" ht="13.5" customHeight="1">
      <c r="E639" s="74"/>
      <c r="F639" s="74"/>
      <c r="L639" s="74"/>
    </row>
    <row r="640" ht="13.5" customHeight="1">
      <c r="E640" s="74"/>
      <c r="F640" s="74"/>
      <c r="L640" s="74"/>
    </row>
    <row r="641" ht="13.5" customHeight="1">
      <c r="E641" s="74"/>
      <c r="F641" s="74"/>
      <c r="L641" s="74"/>
    </row>
    <row r="642" ht="13.5" customHeight="1">
      <c r="E642" s="74"/>
      <c r="F642" s="74"/>
      <c r="L642" s="74"/>
    </row>
    <row r="643" ht="13.5" customHeight="1">
      <c r="E643" s="74"/>
      <c r="F643" s="74"/>
      <c r="L643" s="74"/>
    </row>
    <row r="644" ht="13.5" customHeight="1">
      <c r="E644" s="74"/>
      <c r="F644" s="74"/>
      <c r="L644" s="74"/>
    </row>
    <row r="645" ht="13.5" customHeight="1">
      <c r="E645" s="74"/>
      <c r="F645" s="74"/>
      <c r="L645" s="74"/>
    </row>
    <row r="646" ht="13.5" customHeight="1">
      <c r="E646" s="74"/>
      <c r="F646" s="74"/>
      <c r="L646" s="74"/>
    </row>
    <row r="647" ht="13.5" customHeight="1">
      <c r="E647" s="74"/>
      <c r="F647" s="74"/>
      <c r="L647" s="74"/>
    </row>
    <row r="648" ht="13.5" customHeight="1">
      <c r="E648" s="74"/>
      <c r="F648" s="74"/>
      <c r="L648" s="74"/>
    </row>
    <row r="649" ht="13.5" customHeight="1">
      <c r="E649" s="74"/>
      <c r="F649" s="74"/>
      <c r="L649" s="74"/>
    </row>
    <row r="650" ht="13.5" customHeight="1">
      <c r="E650" s="74"/>
      <c r="F650" s="74"/>
      <c r="L650" s="74"/>
    </row>
    <row r="651" ht="13.5" customHeight="1">
      <c r="E651" s="74"/>
      <c r="F651" s="74"/>
      <c r="L651" s="74"/>
    </row>
    <row r="652" ht="13.5" customHeight="1">
      <c r="E652" s="74"/>
      <c r="F652" s="74"/>
      <c r="L652" s="74"/>
    </row>
    <row r="653" ht="13.5" customHeight="1">
      <c r="E653" s="74"/>
      <c r="F653" s="74"/>
      <c r="L653" s="74"/>
    </row>
    <row r="654" ht="13.5" customHeight="1">
      <c r="E654" s="74"/>
      <c r="F654" s="74"/>
      <c r="L654" s="74"/>
    </row>
    <row r="655" ht="13.5" customHeight="1">
      <c r="E655" s="74"/>
      <c r="F655" s="74"/>
      <c r="L655" s="74"/>
    </row>
    <row r="656" ht="13.5" customHeight="1">
      <c r="E656" s="74"/>
      <c r="F656" s="74"/>
      <c r="L656" s="74"/>
    </row>
    <row r="657" ht="13.5" customHeight="1">
      <c r="E657" s="74"/>
      <c r="F657" s="74"/>
      <c r="L657" s="74"/>
    </row>
    <row r="658" ht="13.5" customHeight="1">
      <c r="E658" s="74"/>
      <c r="F658" s="74"/>
      <c r="L658" s="74"/>
    </row>
    <row r="659" ht="13.5" customHeight="1">
      <c r="E659" s="74"/>
      <c r="F659" s="74"/>
      <c r="L659" s="74"/>
    </row>
    <row r="660" ht="13.5" customHeight="1">
      <c r="E660" s="74"/>
      <c r="F660" s="74"/>
      <c r="L660" s="74"/>
    </row>
    <row r="661" ht="13.5" customHeight="1">
      <c r="E661" s="74"/>
      <c r="F661" s="74"/>
      <c r="L661" s="74"/>
    </row>
    <row r="662" ht="13.5" customHeight="1">
      <c r="E662" s="74"/>
      <c r="F662" s="74"/>
      <c r="L662" s="74"/>
    </row>
    <row r="663" ht="13.5" customHeight="1">
      <c r="E663" s="74"/>
      <c r="F663" s="74"/>
      <c r="L663" s="74"/>
    </row>
    <row r="664" ht="13.5" customHeight="1">
      <c r="E664" s="74"/>
      <c r="F664" s="74"/>
      <c r="L664" s="74"/>
    </row>
    <row r="665" ht="13.5" customHeight="1">
      <c r="E665" s="74"/>
      <c r="F665" s="74"/>
      <c r="L665" s="74"/>
    </row>
    <row r="666" ht="13.5" customHeight="1">
      <c r="E666" s="74"/>
      <c r="F666" s="74"/>
      <c r="L666" s="74"/>
    </row>
    <row r="667" ht="13.5" customHeight="1">
      <c r="E667" s="74"/>
      <c r="F667" s="74"/>
      <c r="L667" s="74"/>
    </row>
    <row r="668" ht="13.5" customHeight="1">
      <c r="E668" s="74"/>
      <c r="F668" s="74"/>
      <c r="L668" s="74"/>
    </row>
    <row r="669" ht="13.5" customHeight="1">
      <c r="E669" s="74"/>
      <c r="F669" s="74"/>
      <c r="L669" s="74"/>
    </row>
    <row r="670" ht="13.5" customHeight="1">
      <c r="E670" s="74"/>
      <c r="F670" s="74"/>
      <c r="L670" s="74"/>
    </row>
    <row r="671" ht="13.5" customHeight="1">
      <c r="E671" s="74"/>
      <c r="F671" s="74"/>
      <c r="L671" s="74"/>
    </row>
    <row r="672" ht="13.5" customHeight="1">
      <c r="E672" s="74"/>
      <c r="F672" s="74"/>
      <c r="L672" s="74"/>
    </row>
    <row r="673" ht="13.5" customHeight="1">
      <c r="E673" s="74"/>
      <c r="F673" s="74"/>
      <c r="L673" s="74"/>
    </row>
    <row r="674" ht="13.5" customHeight="1">
      <c r="E674" s="74"/>
      <c r="F674" s="74"/>
      <c r="L674" s="74"/>
    </row>
    <row r="675" ht="13.5" customHeight="1">
      <c r="E675" s="74"/>
      <c r="F675" s="74"/>
      <c r="L675" s="74"/>
    </row>
    <row r="676" ht="13.5" customHeight="1">
      <c r="E676" s="74"/>
      <c r="F676" s="74"/>
      <c r="L676" s="74"/>
    </row>
    <row r="677" ht="13.5" customHeight="1">
      <c r="E677" s="74"/>
      <c r="F677" s="74"/>
      <c r="L677" s="74"/>
    </row>
    <row r="678" ht="13.5" customHeight="1">
      <c r="E678" s="74"/>
      <c r="F678" s="74"/>
      <c r="L678" s="74"/>
    </row>
    <row r="679" ht="13.5" customHeight="1">
      <c r="E679" s="74"/>
      <c r="F679" s="74"/>
      <c r="L679" s="74"/>
    </row>
    <row r="680" ht="13.5" customHeight="1">
      <c r="E680" s="74"/>
      <c r="F680" s="74"/>
      <c r="L680" s="74"/>
    </row>
    <row r="681" ht="13.5" customHeight="1">
      <c r="E681" s="74"/>
      <c r="F681" s="74"/>
      <c r="L681" s="74"/>
    </row>
    <row r="682" ht="13.5" customHeight="1">
      <c r="E682" s="74"/>
      <c r="F682" s="74"/>
      <c r="L682" s="74"/>
    </row>
    <row r="683" ht="13.5" customHeight="1">
      <c r="E683" s="74"/>
      <c r="F683" s="74"/>
      <c r="L683" s="74"/>
    </row>
    <row r="684" ht="13.5" customHeight="1">
      <c r="E684" s="74"/>
      <c r="F684" s="74"/>
      <c r="L684" s="74"/>
    </row>
    <row r="685" ht="13.5" customHeight="1">
      <c r="E685" s="74"/>
      <c r="F685" s="74"/>
      <c r="L685" s="74"/>
    </row>
    <row r="686" ht="13.5" customHeight="1">
      <c r="E686" s="74"/>
      <c r="F686" s="74"/>
      <c r="L686" s="74"/>
    </row>
    <row r="687" ht="13.5" customHeight="1">
      <c r="E687" s="74"/>
      <c r="F687" s="74"/>
      <c r="L687" s="74"/>
    </row>
    <row r="688" ht="13.5" customHeight="1">
      <c r="E688" s="74"/>
      <c r="F688" s="74"/>
      <c r="L688" s="74"/>
    </row>
    <row r="689" ht="13.5" customHeight="1">
      <c r="E689" s="74"/>
      <c r="F689" s="74"/>
      <c r="L689" s="74"/>
    </row>
    <row r="690" ht="13.5" customHeight="1">
      <c r="E690" s="74"/>
      <c r="F690" s="74"/>
      <c r="L690" s="74"/>
    </row>
    <row r="691" ht="13.5" customHeight="1">
      <c r="E691" s="74"/>
      <c r="F691" s="74"/>
      <c r="L691" s="74"/>
    </row>
    <row r="692" ht="13.5" customHeight="1">
      <c r="E692" s="74"/>
      <c r="F692" s="74"/>
      <c r="L692" s="74"/>
    </row>
    <row r="693" ht="13.5" customHeight="1">
      <c r="E693" s="74"/>
      <c r="F693" s="74"/>
      <c r="L693" s="74"/>
    </row>
    <row r="694" ht="13.5" customHeight="1">
      <c r="E694" s="74"/>
      <c r="F694" s="74"/>
      <c r="L694" s="74"/>
    </row>
    <row r="695" ht="13.5" customHeight="1">
      <c r="E695" s="74"/>
      <c r="F695" s="74"/>
      <c r="L695" s="74"/>
    </row>
    <row r="696" ht="13.5" customHeight="1">
      <c r="E696" s="74"/>
      <c r="F696" s="74"/>
      <c r="L696" s="74"/>
    </row>
    <row r="697" ht="13.5" customHeight="1">
      <c r="E697" s="74"/>
      <c r="F697" s="74"/>
      <c r="L697" s="74"/>
    </row>
    <row r="698" ht="13.5" customHeight="1">
      <c r="E698" s="74"/>
      <c r="F698" s="74"/>
      <c r="L698" s="74"/>
    </row>
    <row r="699" ht="13.5" customHeight="1">
      <c r="E699" s="74"/>
      <c r="F699" s="74"/>
      <c r="L699" s="74"/>
    </row>
    <row r="700" ht="13.5" customHeight="1">
      <c r="E700" s="74"/>
      <c r="F700" s="74"/>
      <c r="L700" s="74"/>
    </row>
    <row r="701" ht="13.5" customHeight="1">
      <c r="E701" s="74"/>
      <c r="F701" s="74"/>
      <c r="L701" s="74"/>
    </row>
    <row r="702" ht="13.5" customHeight="1">
      <c r="E702" s="74"/>
      <c r="F702" s="74"/>
      <c r="L702" s="74"/>
    </row>
    <row r="703" ht="13.5" customHeight="1">
      <c r="E703" s="74"/>
      <c r="F703" s="74"/>
      <c r="L703" s="74"/>
    </row>
    <row r="704" ht="13.5" customHeight="1">
      <c r="E704" s="74"/>
      <c r="F704" s="74"/>
      <c r="L704" s="74"/>
    </row>
    <row r="705" ht="13.5" customHeight="1">
      <c r="E705" s="74"/>
      <c r="F705" s="74"/>
      <c r="L705" s="74"/>
    </row>
    <row r="706" ht="13.5" customHeight="1">
      <c r="E706" s="74"/>
      <c r="F706" s="74"/>
      <c r="L706" s="74"/>
    </row>
    <row r="707" ht="13.5" customHeight="1">
      <c r="E707" s="74"/>
      <c r="F707" s="74"/>
      <c r="L707" s="74"/>
    </row>
    <row r="708" ht="13.5" customHeight="1">
      <c r="E708" s="74"/>
      <c r="F708" s="74"/>
      <c r="L708" s="74"/>
    </row>
    <row r="709" ht="13.5" customHeight="1">
      <c r="E709" s="74"/>
      <c r="F709" s="74"/>
      <c r="L709" s="74"/>
    </row>
    <row r="710" ht="13.5" customHeight="1">
      <c r="E710" s="74"/>
      <c r="F710" s="74"/>
      <c r="L710" s="74"/>
    </row>
    <row r="711" ht="13.5" customHeight="1">
      <c r="E711" s="74"/>
      <c r="F711" s="74"/>
      <c r="L711" s="74"/>
    </row>
    <row r="712" ht="13.5" customHeight="1">
      <c r="E712" s="74"/>
      <c r="F712" s="74"/>
      <c r="L712" s="74"/>
    </row>
    <row r="713" ht="13.5" customHeight="1">
      <c r="E713" s="74"/>
      <c r="F713" s="74"/>
      <c r="L713" s="74"/>
    </row>
    <row r="714" ht="13.5" customHeight="1">
      <c r="E714" s="74"/>
      <c r="F714" s="74"/>
      <c r="L714" s="74"/>
    </row>
    <row r="715" ht="13.5" customHeight="1">
      <c r="E715" s="74"/>
      <c r="F715" s="74"/>
      <c r="L715" s="74"/>
    </row>
    <row r="716" ht="13.5" customHeight="1">
      <c r="E716" s="74"/>
      <c r="F716" s="74"/>
      <c r="L716" s="74"/>
    </row>
    <row r="717" ht="13.5" customHeight="1">
      <c r="E717" s="74"/>
      <c r="F717" s="74"/>
      <c r="L717" s="74"/>
    </row>
    <row r="718" ht="13.5" customHeight="1">
      <c r="E718" s="74"/>
      <c r="F718" s="74"/>
      <c r="L718" s="74"/>
    </row>
    <row r="719" ht="13.5" customHeight="1">
      <c r="E719" s="74"/>
      <c r="F719" s="74"/>
      <c r="L719" s="74"/>
    </row>
    <row r="720" ht="13.5" customHeight="1">
      <c r="E720" s="74"/>
      <c r="F720" s="74"/>
      <c r="L720" s="74"/>
    </row>
    <row r="721" ht="13.5" customHeight="1">
      <c r="E721" s="74"/>
      <c r="F721" s="74"/>
      <c r="L721" s="74"/>
    </row>
    <row r="722" ht="13.5" customHeight="1">
      <c r="E722" s="74"/>
      <c r="F722" s="74"/>
      <c r="L722" s="74"/>
    </row>
    <row r="723" ht="13.5" customHeight="1">
      <c r="E723" s="74"/>
      <c r="F723" s="74"/>
      <c r="L723" s="74"/>
    </row>
    <row r="724" ht="13.5" customHeight="1">
      <c r="E724" s="74"/>
      <c r="F724" s="74"/>
      <c r="L724" s="74"/>
    </row>
    <row r="725" ht="13.5" customHeight="1">
      <c r="E725" s="74"/>
      <c r="F725" s="74"/>
      <c r="L725" s="74"/>
    </row>
    <row r="726" ht="13.5" customHeight="1">
      <c r="E726" s="74"/>
      <c r="F726" s="74"/>
      <c r="L726" s="74"/>
    </row>
    <row r="727" ht="13.5" customHeight="1">
      <c r="E727" s="74"/>
      <c r="F727" s="74"/>
      <c r="L727" s="74"/>
    </row>
    <row r="728" ht="13.5" customHeight="1">
      <c r="E728" s="74"/>
      <c r="F728" s="74"/>
      <c r="L728" s="74"/>
    </row>
    <row r="729" ht="13.5" customHeight="1">
      <c r="E729" s="74"/>
      <c r="F729" s="74"/>
      <c r="L729" s="74"/>
    </row>
    <row r="730" ht="13.5" customHeight="1">
      <c r="E730" s="74"/>
      <c r="F730" s="74"/>
      <c r="L730" s="74"/>
    </row>
    <row r="731" ht="13.5" customHeight="1">
      <c r="E731" s="74"/>
      <c r="F731" s="74"/>
      <c r="L731" s="74"/>
    </row>
    <row r="732" ht="13.5" customHeight="1">
      <c r="E732" s="74"/>
      <c r="F732" s="74"/>
      <c r="L732" s="74"/>
    </row>
    <row r="733" ht="13.5" customHeight="1">
      <c r="E733" s="74"/>
      <c r="F733" s="74"/>
      <c r="L733" s="74"/>
    </row>
    <row r="734" ht="13.5" customHeight="1">
      <c r="E734" s="74"/>
      <c r="F734" s="74"/>
      <c r="L734" s="74"/>
    </row>
    <row r="735" ht="13.5" customHeight="1">
      <c r="E735" s="74"/>
      <c r="F735" s="74"/>
      <c r="L735" s="74"/>
    </row>
    <row r="736" ht="13.5" customHeight="1">
      <c r="E736" s="74"/>
      <c r="F736" s="74"/>
      <c r="L736" s="74"/>
    </row>
    <row r="737" ht="13.5" customHeight="1">
      <c r="E737" s="74"/>
      <c r="F737" s="74"/>
      <c r="L737" s="74"/>
    </row>
    <row r="738" ht="13.5" customHeight="1">
      <c r="E738" s="74"/>
      <c r="F738" s="74"/>
      <c r="L738" s="74"/>
    </row>
    <row r="739" ht="13.5" customHeight="1">
      <c r="E739" s="74"/>
      <c r="F739" s="74"/>
      <c r="L739" s="74"/>
    </row>
    <row r="740" ht="13.5" customHeight="1">
      <c r="E740" s="74"/>
      <c r="F740" s="74"/>
      <c r="L740" s="74"/>
    </row>
    <row r="741" ht="13.5" customHeight="1">
      <c r="E741" s="74"/>
      <c r="F741" s="74"/>
      <c r="L741" s="74"/>
    </row>
    <row r="742" ht="13.5" customHeight="1">
      <c r="E742" s="74"/>
      <c r="F742" s="74"/>
      <c r="L742" s="74"/>
    </row>
    <row r="743" ht="13.5" customHeight="1">
      <c r="E743" s="74"/>
      <c r="F743" s="74"/>
      <c r="L743" s="74"/>
    </row>
    <row r="744" ht="13.5" customHeight="1">
      <c r="E744" s="74"/>
      <c r="F744" s="74"/>
      <c r="L744" s="74"/>
    </row>
    <row r="745" ht="13.5" customHeight="1">
      <c r="E745" s="74"/>
      <c r="F745" s="74"/>
      <c r="L745" s="74"/>
    </row>
    <row r="746" ht="13.5" customHeight="1">
      <c r="E746" s="74"/>
      <c r="F746" s="74"/>
      <c r="L746" s="74"/>
    </row>
    <row r="747" ht="13.5" customHeight="1">
      <c r="E747" s="74"/>
      <c r="F747" s="74"/>
      <c r="L747" s="74"/>
    </row>
    <row r="748" ht="13.5" customHeight="1">
      <c r="E748" s="74"/>
      <c r="F748" s="74"/>
      <c r="L748" s="74"/>
    </row>
    <row r="749" ht="13.5" customHeight="1">
      <c r="E749" s="74"/>
      <c r="F749" s="74"/>
      <c r="L749" s="74"/>
    </row>
    <row r="750" ht="13.5" customHeight="1">
      <c r="E750" s="74"/>
      <c r="F750" s="74"/>
      <c r="L750" s="74"/>
    </row>
    <row r="751" ht="13.5" customHeight="1">
      <c r="E751" s="74"/>
      <c r="F751" s="74"/>
      <c r="L751" s="74"/>
    </row>
    <row r="752" ht="13.5" customHeight="1">
      <c r="E752" s="74"/>
      <c r="F752" s="74"/>
      <c r="L752" s="74"/>
    </row>
    <row r="753" ht="13.5" customHeight="1">
      <c r="E753" s="74"/>
      <c r="F753" s="74"/>
      <c r="L753" s="74"/>
    </row>
    <row r="754" ht="13.5" customHeight="1">
      <c r="E754" s="74"/>
      <c r="F754" s="74"/>
      <c r="L754" s="74"/>
    </row>
    <row r="755" ht="13.5" customHeight="1">
      <c r="E755" s="74"/>
      <c r="F755" s="74"/>
      <c r="L755" s="74"/>
    </row>
    <row r="756" ht="13.5" customHeight="1">
      <c r="E756" s="74"/>
      <c r="F756" s="74"/>
      <c r="L756" s="74"/>
    </row>
    <row r="757" ht="13.5" customHeight="1">
      <c r="E757" s="74"/>
      <c r="F757" s="74"/>
      <c r="L757" s="74"/>
    </row>
    <row r="758" ht="13.5" customHeight="1">
      <c r="E758" s="74"/>
      <c r="F758" s="74"/>
      <c r="L758" s="74"/>
    </row>
    <row r="759" ht="13.5" customHeight="1">
      <c r="E759" s="74"/>
      <c r="F759" s="74"/>
      <c r="L759" s="74"/>
    </row>
    <row r="760" ht="13.5" customHeight="1">
      <c r="E760" s="74"/>
      <c r="F760" s="74"/>
      <c r="L760" s="74"/>
    </row>
    <row r="761" ht="13.5" customHeight="1">
      <c r="E761" s="74"/>
      <c r="F761" s="74"/>
      <c r="L761" s="74"/>
    </row>
    <row r="762" ht="13.5" customHeight="1">
      <c r="E762" s="74"/>
      <c r="F762" s="74"/>
      <c r="L762" s="74"/>
    </row>
    <row r="763" ht="13.5" customHeight="1">
      <c r="E763" s="74"/>
      <c r="F763" s="74"/>
      <c r="L763" s="74"/>
    </row>
    <row r="764" ht="13.5" customHeight="1">
      <c r="E764" s="74"/>
      <c r="F764" s="74"/>
      <c r="L764" s="74"/>
    </row>
    <row r="765" ht="13.5" customHeight="1">
      <c r="E765" s="74"/>
      <c r="F765" s="74"/>
      <c r="L765" s="74"/>
    </row>
    <row r="766" ht="13.5" customHeight="1">
      <c r="E766" s="74"/>
      <c r="F766" s="74"/>
      <c r="L766" s="74"/>
    </row>
    <row r="767" ht="13.5" customHeight="1">
      <c r="E767" s="74"/>
      <c r="F767" s="74"/>
      <c r="L767" s="74"/>
    </row>
    <row r="768" ht="13.5" customHeight="1">
      <c r="E768" s="74"/>
      <c r="F768" s="74"/>
      <c r="L768" s="74"/>
    </row>
    <row r="769" ht="13.5" customHeight="1">
      <c r="E769" s="74"/>
      <c r="F769" s="74"/>
      <c r="L769" s="74"/>
    </row>
    <row r="770" ht="13.5" customHeight="1">
      <c r="E770" s="74"/>
      <c r="F770" s="74"/>
      <c r="L770" s="74"/>
    </row>
    <row r="771" ht="13.5" customHeight="1">
      <c r="E771" s="74"/>
      <c r="F771" s="74"/>
      <c r="L771" s="74"/>
    </row>
    <row r="772" ht="13.5" customHeight="1">
      <c r="E772" s="74"/>
      <c r="F772" s="74"/>
      <c r="L772" s="74"/>
    </row>
    <row r="773" ht="13.5" customHeight="1">
      <c r="E773" s="74"/>
      <c r="F773" s="74"/>
      <c r="L773" s="74"/>
    </row>
    <row r="774" ht="13.5" customHeight="1">
      <c r="E774" s="74"/>
      <c r="F774" s="74"/>
      <c r="L774" s="74"/>
    </row>
    <row r="775" ht="13.5" customHeight="1">
      <c r="E775" s="74"/>
      <c r="F775" s="74"/>
      <c r="L775" s="74"/>
    </row>
    <row r="776" ht="13.5" customHeight="1">
      <c r="E776" s="74"/>
      <c r="F776" s="74"/>
      <c r="L776" s="74"/>
    </row>
    <row r="777" ht="13.5" customHeight="1">
      <c r="E777" s="74"/>
      <c r="F777" s="74"/>
      <c r="L777" s="74"/>
    </row>
    <row r="778" ht="13.5" customHeight="1">
      <c r="E778" s="74"/>
      <c r="F778" s="74"/>
      <c r="L778" s="74"/>
    </row>
    <row r="779" ht="13.5" customHeight="1">
      <c r="E779" s="74"/>
      <c r="F779" s="74"/>
      <c r="L779" s="74"/>
    </row>
    <row r="780" ht="13.5" customHeight="1">
      <c r="E780" s="74"/>
      <c r="F780" s="74"/>
      <c r="L780" s="74"/>
    </row>
    <row r="781" ht="13.5" customHeight="1">
      <c r="E781" s="74"/>
      <c r="F781" s="74"/>
      <c r="L781" s="74"/>
    </row>
    <row r="782" ht="13.5" customHeight="1">
      <c r="E782" s="74"/>
      <c r="F782" s="74"/>
      <c r="L782" s="74"/>
    </row>
    <row r="783" ht="13.5" customHeight="1">
      <c r="E783" s="74"/>
      <c r="F783" s="74"/>
      <c r="L783" s="74"/>
    </row>
    <row r="784" ht="13.5" customHeight="1">
      <c r="E784" s="74"/>
      <c r="F784" s="74"/>
      <c r="L784" s="74"/>
    </row>
    <row r="785" ht="13.5" customHeight="1">
      <c r="E785" s="74"/>
      <c r="F785" s="74"/>
      <c r="L785" s="74"/>
    </row>
    <row r="786" ht="13.5" customHeight="1">
      <c r="E786" s="74"/>
      <c r="F786" s="74"/>
      <c r="L786" s="74"/>
    </row>
    <row r="787" ht="13.5" customHeight="1">
      <c r="E787" s="74"/>
      <c r="F787" s="74"/>
      <c r="L787" s="74"/>
    </row>
    <row r="788" ht="13.5" customHeight="1">
      <c r="E788" s="74"/>
      <c r="F788" s="74"/>
      <c r="L788" s="74"/>
    </row>
    <row r="789" ht="13.5" customHeight="1">
      <c r="E789" s="74"/>
      <c r="F789" s="74"/>
      <c r="L789" s="74"/>
    </row>
    <row r="790" ht="13.5" customHeight="1">
      <c r="E790" s="74"/>
      <c r="F790" s="74"/>
      <c r="L790" s="74"/>
    </row>
    <row r="791" ht="13.5" customHeight="1">
      <c r="E791" s="74"/>
      <c r="F791" s="74"/>
      <c r="L791" s="74"/>
    </row>
    <row r="792" ht="13.5" customHeight="1">
      <c r="E792" s="74"/>
      <c r="F792" s="74"/>
      <c r="L792" s="74"/>
    </row>
    <row r="793" ht="13.5" customHeight="1">
      <c r="E793" s="74"/>
      <c r="F793" s="74"/>
      <c r="L793" s="74"/>
    </row>
    <row r="794" ht="13.5" customHeight="1">
      <c r="E794" s="74"/>
      <c r="F794" s="74"/>
      <c r="L794" s="74"/>
    </row>
    <row r="795" ht="13.5" customHeight="1">
      <c r="E795" s="74"/>
      <c r="F795" s="74"/>
      <c r="L795" s="74"/>
    </row>
    <row r="796" ht="13.5" customHeight="1">
      <c r="E796" s="74"/>
      <c r="F796" s="74"/>
      <c r="L796" s="74"/>
    </row>
    <row r="797" ht="13.5" customHeight="1">
      <c r="E797" s="74"/>
      <c r="F797" s="74"/>
      <c r="L797" s="74"/>
    </row>
    <row r="798" ht="13.5" customHeight="1">
      <c r="E798" s="74"/>
      <c r="F798" s="74"/>
      <c r="L798" s="74"/>
    </row>
    <row r="799" ht="13.5" customHeight="1">
      <c r="E799" s="74"/>
      <c r="F799" s="74"/>
      <c r="L799" s="74"/>
    </row>
    <row r="800" ht="13.5" customHeight="1">
      <c r="E800" s="74"/>
      <c r="F800" s="74"/>
      <c r="L800" s="74"/>
    </row>
    <row r="801" ht="13.5" customHeight="1">
      <c r="E801" s="74"/>
      <c r="F801" s="74"/>
      <c r="L801" s="74"/>
    </row>
    <row r="802" ht="13.5" customHeight="1">
      <c r="E802" s="74"/>
      <c r="F802" s="74"/>
      <c r="L802" s="74"/>
    </row>
    <row r="803" ht="13.5" customHeight="1">
      <c r="E803" s="74"/>
      <c r="F803" s="74"/>
      <c r="L803" s="74"/>
    </row>
    <row r="804" ht="13.5" customHeight="1">
      <c r="E804" s="74"/>
      <c r="F804" s="74"/>
      <c r="L804" s="74"/>
    </row>
    <row r="805" ht="13.5" customHeight="1">
      <c r="E805" s="74"/>
      <c r="F805" s="74"/>
      <c r="L805" s="74"/>
    </row>
    <row r="806" ht="13.5" customHeight="1">
      <c r="E806" s="74"/>
      <c r="F806" s="74"/>
      <c r="L806" s="74"/>
    </row>
    <row r="807" ht="13.5" customHeight="1">
      <c r="E807" s="74"/>
      <c r="F807" s="74"/>
      <c r="L807" s="74"/>
    </row>
    <row r="808" ht="13.5" customHeight="1">
      <c r="E808" s="74"/>
      <c r="F808" s="74"/>
      <c r="L808" s="74"/>
    </row>
    <row r="809" ht="13.5" customHeight="1">
      <c r="E809" s="74"/>
      <c r="F809" s="74"/>
      <c r="L809" s="74"/>
    </row>
    <row r="810" ht="13.5" customHeight="1">
      <c r="E810" s="74"/>
      <c r="F810" s="74"/>
      <c r="L810" s="74"/>
    </row>
    <row r="811" ht="13.5" customHeight="1">
      <c r="E811" s="74"/>
      <c r="F811" s="74"/>
      <c r="L811" s="74"/>
    </row>
    <row r="812" ht="13.5" customHeight="1">
      <c r="E812" s="74"/>
      <c r="F812" s="74"/>
      <c r="L812" s="74"/>
    </row>
    <row r="813" ht="13.5" customHeight="1">
      <c r="E813" s="74"/>
      <c r="F813" s="74"/>
      <c r="L813" s="74"/>
    </row>
    <row r="814" ht="13.5" customHeight="1">
      <c r="E814" s="74"/>
      <c r="F814" s="74"/>
      <c r="L814" s="74"/>
    </row>
    <row r="815" ht="13.5" customHeight="1">
      <c r="E815" s="74"/>
      <c r="F815" s="74"/>
      <c r="L815" s="74"/>
    </row>
    <row r="816" ht="13.5" customHeight="1">
      <c r="E816" s="74"/>
      <c r="F816" s="74"/>
      <c r="L816" s="74"/>
    </row>
    <row r="817" ht="13.5" customHeight="1">
      <c r="E817" s="74"/>
      <c r="F817" s="74"/>
      <c r="L817" s="74"/>
    </row>
    <row r="818" ht="13.5" customHeight="1">
      <c r="E818" s="74"/>
      <c r="F818" s="74"/>
      <c r="L818" s="74"/>
    </row>
    <row r="819" ht="13.5" customHeight="1">
      <c r="E819" s="74"/>
      <c r="F819" s="74"/>
      <c r="L819" s="74"/>
    </row>
    <row r="820" ht="13.5" customHeight="1">
      <c r="E820" s="74"/>
      <c r="F820" s="74"/>
      <c r="L820" s="74"/>
    </row>
    <row r="821" ht="13.5" customHeight="1">
      <c r="E821" s="74"/>
      <c r="F821" s="74"/>
      <c r="L821" s="74"/>
    </row>
    <row r="822" ht="13.5" customHeight="1">
      <c r="E822" s="74"/>
      <c r="F822" s="74"/>
      <c r="L822" s="74"/>
    </row>
    <row r="823" ht="13.5" customHeight="1">
      <c r="E823" s="74"/>
      <c r="F823" s="74"/>
      <c r="L823" s="74"/>
    </row>
    <row r="824" ht="13.5" customHeight="1">
      <c r="E824" s="74"/>
      <c r="F824" s="74"/>
      <c r="L824" s="74"/>
    </row>
    <row r="825" ht="13.5" customHeight="1">
      <c r="E825" s="74"/>
      <c r="F825" s="74"/>
      <c r="L825" s="74"/>
    </row>
    <row r="826" ht="13.5" customHeight="1">
      <c r="E826" s="74"/>
      <c r="F826" s="74"/>
      <c r="L826" s="74"/>
    </row>
    <row r="827" ht="13.5" customHeight="1">
      <c r="E827" s="74"/>
      <c r="F827" s="74"/>
      <c r="L827" s="74"/>
    </row>
    <row r="828" ht="13.5" customHeight="1">
      <c r="E828" s="74"/>
      <c r="F828" s="74"/>
      <c r="L828" s="74"/>
    </row>
    <row r="829" ht="13.5" customHeight="1">
      <c r="E829" s="74"/>
      <c r="F829" s="74"/>
      <c r="L829" s="74"/>
    </row>
    <row r="830" ht="13.5" customHeight="1">
      <c r="E830" s="74"/>
      <c r="F830" s="74"/>
      <c r="L830" s="74"/>
    </row>
    <row r="831" ht="13.5" customHeight="1">
      <c r="E831" s="74"/>
      <c r="F831" s="74"/>
      <c r="L831" s="74"/>
    </row>
    <row r="832" ht="13.5" customHeight="1">
      <c r="E832" s="74"/>
      <c r="F832" s="74"/>
      <c r="L832" s="74"/>
    </row>
    <row r="833" ht="13.5" customHeight="1">
      <c r="E833" s="74"/>
      <c r="F833" s="74"/>
      <c r="L833" s="74"/>
    </row>
    <row r="834" ht="13.5" customHeight="1">
      <c r="E834" s="74"/>
      <c r="F834" s="74"/>
      <c r="L834" s="74"/>
    </row>
    <row r="835" ht="13.5" customHeight="1">
      <c r="E835" s="74"/>
      <c r="F835" s="74"/>
      <c r="L835" s="74"/>
    </row>
    <row r="836" ht="13.5" customHeight="1">
      <c r="E836" s="74"/>
      <c r="F836" s="74"/>
      <c r="L836" s="74"/>
    </row>
    <row r="837" ht="13.5" customHeight="1">
      <c r="E837" s="74"/>
      <c r="F837" s="74"/>
      <c r="L837" s="74"/>
    </row>
    <row r="838" ht="13.5" customHeight="1">
      <c r="E838" s="74"/>
      <c r="F838" s="74"/>
      <c r="L838" s="74"/>
    </row>
    <row r="839" ht="13.5" customHeight="1">
      <c r="E839" s="74"/>
      <c r="F839" s="74"/>
      <c r="L839" s="74"/>
    </row>
    <row r="840" ht="13.5" customHeight="1">
      <c r="E840" s="74"/>
      <c r="F840" s="74"/>
      <c r="L840" s="74"/>
    </row>
    <row r="841" ht="13.5" customHeight="1">
      <c r="E841" s="74"/>
      <c r="F841" s="74"/>
      <c r="L841" s="74"/>
    </row>
    <row r="842" ht="13.5" customHeight="1">
      <c r="E842" s="74"/>
      <c r="F842" s="74"/>
      <c r="L842" s="74"/>
    </row>
    <row r="843" ht="13.5" customHeight="1">
      <c r="E843" s="74"/>
      <c r="F843" s="74"/>
      <c r="L843" s="74"/>
    </row>
    <row r="844" ht="13.5" customHeight="1">
      <c r="E844" s="74"/>
      <c r="F844" s="74"/>
      <c r="L844" s="74"/>
    </row>
    <row r="845" ht="13.5" customHeight="1">
      <c r="E845" s="74"/>
      <c r="F845" s="74"/>
      <c r="L845" s="74"/>
    </row>
    <row r="846" ht="13.5" customHeight="1">
      <c r="E846" s="74"/>
      <c r="F846" s="74"/>
      <c r="L846" s="74"/>
    </row>
    <row r="847" ht="13.5" customHeight="1">
      <c r="E847" s="74"/>
      <c r="F847" s="74"/>
      <c r="L847" s="74"/>
    </row>
    <row r="848" ht="13.5" customHeight="1">
      <c r="E848" s="74"/>
      <c r="F848" s="74"/>
      <c r="L848" s="74"/>
    </row>
    <row r="849" ht="13.5" customHeight="1">
      <c r="E849" s="74"/>
      <c r="F849" s="74"/>
      <c r="L849" s="74"/>
    </row>
    <row r="850" ht="13.5" customHeight="1">
      <c r="E850" s="74"/>
      <c r="F850" s="74"/>
      <c r="L850" s="74"/>
    </row>
    <row r="851" ht="13.5" customHeight="1">
      <c r="E851" s="74"/>
      <c r="F851" s="74"/>
      <c r="L851" s="74"/>
    </row>
    <row r="852" ht="13.5" customHeight="1">
      <c r="E852" s="74"/>
      <c r="F852" s="74"/>
      <c r="L852" s="74"/>
    </row>
    <row r="853" ht="13.5" customHeight="1">
      <c r="E853" s="74"/>
      <c r="F853" s="74"/>
      <c r="L853" s="74"/>
    </row>
    <row r="854" ht="13.5" customHeight="1">
      <c r="E854" s="74"/>
      <c r="F854" s="74"/>
      <c r="L854" s="74"/>
    </row>
    <row r="855" ht="13.5" customHeight="1">
      <c r="E855" s="74"/>
      <c r="F855" s="74"/>
      <c r="L855" s="74"/>
    </row>
    <row r="856" ht="13.5" customHeight="1">
      <c r="E856" s="74"/>
      <c r="F856" s="74"/>
      <c r="L856" s="74"/>
    </row>
    <row r="857" ht="13.5" customHeight="1">
      <c r="E857" s="74"/>
      <c r="F857" s="74"/>
      <c r="L857" s="74"/>
    </row>
    <row r="858" ht="13.5" customHeight="1">
      <c r="E858" s="74"/>
      <c r="F858" s="74"/>
      <c r="L858" s="74"/>
    </row>
    <row r="859" ht="13.5" customHeight="1">
      <c r="E859" s="74"/>
      <c r="F859" s="74"/>
      <c r="L859" s="74"/>
    </row>
    <row r="860" ht="13.5" customHeight="1">
      <c r="E860" s="74"/>
      <c r="F860" s="74"/>
      <c r="L860" s="74"/>
    </row>
    <row r="861" ht="13.5" customHeight="1">
      <c r="E861" s="74"/>
      <c r="F861" s="74"/>
      <c r="L861" s="74"/>
    </row>
    <row r="862" ht="13.5" customHeight="1">
      <c r="E862" s="74"/>
      <c r="F862" s="74"/>
      <c r="L862" s="74"/>
    </row>
    <row r="863" ht="13.5" customHeight="1">
      <c r="E863" s="74"/>
      <c r="F863" s="74"/>
      <c r="L863" s="74"/>
    </row>
    <row r="864" ht="13.5" customHeight="1">
      <c r="E864" s="74"/>
      <c r="F864" s="74"/>
      <c r="L864" s="74"/>
    </row>
    <row r="865" ht="13.5" customHeight="1">
      <c r="E865" s="74"/>
      <c r="F865" s="74"/>
      <c r="L865" s="74"/>
    </row>
    <row r="866" ht="13.5" customHeight="1">
      <c r="E866" s="74"/>
      <c r="F866" s="74"/>
      <c r="L866" s="74"/>
    </row>
    <row r="867" ht="13.5" customHeight="1">
      <c r="E867" s="74"/>
      <c r="F867" s="74"/>
      <c r="L867" s="74"/>
    </row>
    <row r="868" ht="13.5" customHeight="1">
      <c r="E868" s="74"/>
      <c r="F868" s="74"/>
      <c r="L868" s="74"/>
    </row>
    <row r="869" ht="13.5" customHeight="1">
      <c r="E869" s="74"/>
      <c r="F869" s="74"/>
      <c r="L869" s="74"/>
    </row>
    <row r="870" ht="13.5" customHeight="1">
      <c r="E870" s="74"/>
      <c r="F870" s="74"/>
      <c r="L870" s="74"/>
    </row>
    <row r="871" ht="13.5" customHeight="1">
      <c r="E871" s="74"/>
      <c r="F871" s="74"/>
      <c r="L871" s="74"/>
    </row>
    <row r="872" ht="13.5" customHeight="1">
      <c r="E872" s="74"/>
      <c r="F872" s="74"/>
      <c r="L872" s="74"/>
    </row>
    <row r="873" ht="13.5" customHeight="1">
      <c r="E873" s="74"/>
      <c r="F873" s="74"/>
      <c r="L873" s="74"/>
    </row>
    <row r="874" ht="13.5" customHeight="1">
      <c r="E874" s="74"/>
      <c r="F874" s="74"/>
      <c r="L874" s="74"/>
    </row>
    <row r="875" ht="13.5" customHeight="1">
      <c r="E875" s="74"/>
      <c r="F875" s="74"/>
      <c r="L875" s="74"/>
    </row>
    <row r="876" ht="13.5" customHeight="1">
      <c r="E876" s="74"/>
      <c r="F876" s="74"/>
      <c r="L876" s="74"/>
    </row>
    <row r="877" ht="13.5" customHeight="1">
      <c r="E877" s="74"/>
      <c r="F877" s="74"/>
      <c r="L877" s="74"/>
    </row>
    <row r="878" ht="13.5" customHeight="1">
      <c r="E878" s="74"/>
      <c r="F878" s="74"/>
      <c r="L878" s="74"/>
    </row>
    <row r="879" ht="13.5" customHeight="1">
      <c r="E879" s="74"/>
      <c r="F879" s="74"/>
      <c r="L879" s="74"/>
    </row>
    <row r="880" ht="13.5" customHeight="1">
      <c r="E880" s="74"/>
      <c r="F880" s="74"/>
      <c r="L880" s="74"/>
    </row>
    <row r="881" ht="13.5" customHeight="1">
      <c r="E881" s="74"/>
      <c r="F881" s="74"/>
      <c r="L881" s="74"/>
    </row>
    <row r="882" ht="13.5" customHeight="1">
      <c r="E882" s="74"/>
      <c r="F882" s="74"/>
      <c r="L882" s="74"/>
    </row>
    <row r="883" ht="13.5" customHeight="1">
      <c r="E883" s="74"/>
      <c r="F883" s="74"/>
      <c r="L883" s="74"/>
    </row>
    <row r="884" ht="13.5" customHeight="1">
      <c r="E884" s="74"/>
      <c r="F884" s="74"/>
      <c r="L884" s="74"/>
    </row>
    <row r="885" ht="13.5" customHeight="1">
      <c r="E885" s="74"/>
      <c r="F885" s="74"/>
      <c r="L885" s="74"/>
    </row>
    <row r="886" ht="13.5" customHeight="1">
      <c r="E886" s="74"/>
      <c r="F886" s="74"/>
      <c r="L886" s="74"/>
    </row>
    <row r="887" ht="13.5" customHeight="1">
      <c r="E887" s="74"/>
      <c r="F887" s="74"/>
      <c r="L887" s="74"/>
    </row>
    <row r="888" ht="13.5" customHeight="1">
      <c r="E888" s="74"/>
      <c r="F888" s="74"/>
      <c r="L888" s="74"/>
    </row>
    <row r="889" ht="13.5" customHeight="1">
      <c r="E889" s="74"/>
      <c r="F889" s="74"/>
      <c r="L889" s="74"/>
    </row>
    <row r="890" ht="13.5" customHeight="1">
      <c r="E890" s="74"/>
      <c r="F890" s="74"/>
      <c r="L890" s="74"/>
    </row>
    <row r="891" ht="13.5" customHeight="1">
      <c r="E891" s="74"/>
      <c r="F891" s="74"/>
      <c r="L891" s="74"/>
    </row>
    <row r="892" ht="13.5" customHeight="1">
      <c r="E892" s="74"/>
      <c r="F892" s="74"/>
      <c r="L892" s="74"/>
    </row>
    <row r="893" ht="13.5" customHeight="1">
      <c r="E893" s="74"/>
      <c r="F893" s="74"/>
      <c r="L893" s="74"/>
    </row>
    <row r="894" ht="13.5" customHeight="1">
      <c r="E894" s="74"/>
      <c r="F894" s="74"/>
      <c r="L894" s="74"/>
    </row>
    <row r="895" ht="13.5" customHeight="1">
      <c r="E895" s="74"/>
      <c r="F895" s="74"/>
      <c r="L895" s="74"/>
    </row>
    <row r="896" ht="13.5" customHeight="1">
      <c r="E896" s="74"/>
      <c r="F896" s="74"/>
      <c r="L896" s="74"/>
    </row>
    <row r="897" ht="13.5" customHeight="1">
      <c r="E897" s="74"/>
      <c r="F897" s="74"/>
      <c r="L897" s="74"/>
    </row>
    <row r="898" ht="13.5" customHeight="1">
      <c r="E898" s="74"/>
      <c r="F898" s="74"/>
      <c r="L898" s="74"/>
    </row>
    <row r="899" ht="13.5" customHeight="1">
      <c r="E899" s="74"/>
      <c r="F899" s="74"/>
      <c r="L899" s="74"/>
    </row>
    <row r="900" ht="13.5" customHeight="1">
      <c r="E900" s="74"/>
      <c r="F900" s="74"/>
      <c r="L900" s="74"/>
    </row>
    <row r="901" ht="13.5" customHeight="1">
      <c r="E901" s="74"/>
      <c r="F901" s="74"/>
      <c r="L901" s="74"/>
    </row>
    <row r="902" ht="13.5" customHeight="1">
      <c r="E902" s="74"/>
      <c r="F902" s="74"/>
      <c r="L902" s="74"/>
    </row>
    <row r="903" ht="13.5" customHeight="1">
      <c r="E903" s="74"/>
      <c r="F903" s="74"/>
      <c r="L903" s="74"/>
    </row>
    <row r="904" ht="13.5" customHeight="1">
      <c r="E904" s="74"/>
      <c r="F904" s="74"/>
      <c r="L904" s="74"/>
    </row>
    <row r="905" ht="13.5" customHeight="1">
      <c r="E905" s="74"/>
      <c r="F905" s="74"/>
      <c r="L905" s="74"/>
    </row>
    <row r="906" ht="13.5" customHeight="1">
      <c r="E906" s="74"/>
      <c r="F906" s="74"/>
      <c r="L906" s="74"/>
    </row>
    <row r="907" ht="13.5" customHeight="1">
      <c r="E907" s="74"/>
      <c r="F907" s="74"/>
      <c r="L907" s="74"/>
    </row>
    <row r="908" ht="13.5" customHeight="1">
      <c r="E908" s="74"/>
      <c r="F908" s="74"/>
      <c r="L908" s="74"/>
    </row>
    <row r="909" ht="13.5" customHeight="1">
      <c r="E909" s="74"/>
      <c r="F909" s="74"/>
      <c r="L909" s="74"/>
    </row>
    <row r="910" ht="13.5" customHeight="1">
      <c r="E910" s="74"/>
      <c r="F910" s="74"/>
      <c r="L910" s="74"/>
    </row>
    <row r="911" ht="13.5" customHeight="1">
      <c r="E911" s="74"/>
      <c r="F911" s="74"/>
      <c r="L911" s="74"/>
    </row>
    <row r="912" ht="13.5" customHeight="1">
      <c r="E912" s="74"/>
      <c r="F912" s="74"/>
      <c r="L912" s="74"/>
    </row>
    <row r="913" ht="13.5" customHeight="1">
      <c r="E913" s="74"/>
      <c r="F913" s="74"/>
      <c r="L913" s="74"/>
    </row>
    <row r="914" ht="13.5" customHeight="1">
      <c r="E914" s="74"/>
      <c r="F914" s="74"/>
      <c r="L914" s="74"/>
    </row>
    <row r="915" ht="13.5" customHeight="1">
      <c r="E915" s="74"/>
      <c r="F915" s="74"/>
      <c r="L915" s="74"/>
    </row>
    <row r="916" ht="13.5" customHeight="1">
      <c r="E916" s="74"/>
      <c r="F916" s="74"/>
      <c r="L916" s="74"/>
    </row>
    <row r="917" ht="13.5" customHeight="1">
      <c r="E917" s="74"/>
      <c r="F917" s="74"/>
      <c r="L917" s="74"/>
    </row>
    <row r="918" ht="13.5" customHeight="1">
      <c r="E918" s="74"/>
      <c r="F918" s="74"/>
      <c r="L918" s="74"/>
    </row>
    <row r="919" ht="13.5" customHeight="1">
      <c r="E919" s="74"/>
      <c r="F919" s="74"/>
      <c r="L919" s="74"/>
    </row>
    <row r="920" ht="13.5" customHeight="1">
      <c r="E920" s="74"/>
      <c r="F920" s="74"/>
      <c r="L920" s="74"/>
    </row>
    <row r="921" ht="13.5" customHeight="1">
      <c r="E921" s="74"/>
      <c r="F921" s="74"/>
      <c r="L921" s="74"/>
    </row>
    <row r="922" ht="13.5" customHeight="1">
      <c r="E922" s="74"/>
      <c r="F922" s="74"/>
      <c r="L922" s="74"/>
    </row>
    <row r="923" ht="13.5" customHeight="1">
      <c r="E923" s="74"/>
      <c r="F923" s="74"/>
      <c r="L923" s="74"/>
    </row>
    <row r="924" ht="13.5" customHeight="1">
      <c r="E924" s="74"/>
      <c r="F924" s="74"/>
      <c r="L924" s="74"/>
    </row>
    <row r="925" ht="13.5" customHeight="1">
      <c r="E925" s="74"/>
      <c r="F925" s="74"/>
      <c r="L925" s="74"/>
    </row>
    <row r="926" ht="13.5" customHeight="1">
      <c r="E926" s="74"/>
      <c r="F926" s="74"/>
      <c r="L926" s="74"/>
    </row>
    <row r="927" ht="13.5" customHeight="1">
      <c r="E927" s="74"/>
      <c r="F927" s="74"/>
      <c r="L927" s="74"/>
    </row>
    <row r="928" ht="13.5" customHeight="1">
      <c r="E928" s="74"/>
      <c r="F928" s="74"/>
      <c r="L928" s="74"/>
    </row>
    <row r="929" ht="13.5" customHeight="1">
      <c r="E929" s="74"/>
      <c r="F929" s="74"/>
      <c r="L929" s="74"/>
    </row>
    <row r="930" ht="13.5" customHeight="1">
      <c r="E930" s="74"/>
      <c r="F930" s="74"/>
      <c r="L930" s="74"/>
    </row>
    <row r="931" ht="13.5" customHeight="1">
      <c r="E931" s="74"/>
      <c r="F931" s="74"/>
      <c r="L931" s="74"/>
    </row>
    <row r="932" ht="13.5" customHeight="1">
      <c r="E932" s="74"/>
      <c r="F932" s="74"/>
      <c r="L932" s="74"/>
    </row>
    <row r="933" ht="13.5" customHeight="1">
      <c r="E933" s="74"/>
      <c r="F933" s="74"/>
      <c r="L933" s="74"/>
    </row>
    <row r="934" ht="13.5" customHeight="1">
      <c r="E934" s="74"/>
      <c r="F934" s="74"/>
      <c r="L934" s="74"/>
    </row>
    <row r="935" ht="13.5" customHeight="1">
      <c r="E935" s="74"/>
      <c r="F935" s="74"/>
      <c r="L935" s="74"/>
    </row>
    <row r="936" ht="13.5" customHeight="1">
      <c r="E936" s="74"/>
      <c r="F936" s="74"/>
      <c r="L936" s="74"/>
    </row>
    <row r="937" ht="13.5" customHeight="1">
      <c r="E937" s="74"/>
      <c r="F937" s="74"/>
      <c r="L937" s="74"/>
    </row>
    <row r="938" ht="13.5" customHeight="1">
      <c r="E938" s="74"/>
      <c r="F938" s="74"/>
      <c r="L938" s="74"/>
    </row>
    <row r="939" ht="13.5" customHeight="1">
      <c r="E939" s="74"/>
      <c r="F939" s="74"/>
      <c r="L939" s="74"/>
    </row>
    <row r="940" ht="13.5" customHeight="1">
      <c r="E940" s="74"/>
      <c r="F940" s="74"/>
      <c r="L940" s="74"/>
    </row>
    <row r="941" ht="13.5" customHeight="1">
      <c r="E941" s="74"/>
      <c r="F941" s="74"/>
      <c r="L941" s="74"/>
    </row>
    <row r="942" ht="13.5" customHeight="1">
      <c r="E942" s="74"/>
      <c r="F942" s="74"/>
      <c r="L942" s="74"/>
    </row>
    <row r="943" ht="13.5" customHeight="1">
      <c r="E943" s="74"/>
      <c r="F943" s="74"/>
      <c r="L943" s="74"/>
    </row>
    <row r="944" ht="13.5" customHeight="1">
      <c r="E944" s="74"/>
      <c r="F944" s="74"/>
      <c r="L944" s="74"/>
    </row>
    <row r="945" ht="13.5" customHeight="1">
      <c r="E945" s="74"/>
      <c r="F945" s="74"/>
      <c r="L945" s="74"/>
    </row>
    <row r="946" ht="13.5" customHeight="1">
      <c r="E946" s="74"/>
      <c r="F946" s="74"/>
      <c r="L946" s="74"/>
    </row>
    <row r="947" ht="13.5" customHeight="1">
      <c r="E947" s="74"/>
      <c r="F947" s="74"/>
      <c r="L947" s="74"/>
    </row>
    <row r="948" ht="13.5" customHeight="1">
      <c r="E948" s="74"/>
      <c r="F948" s="74"/>
      <c r="L948" s="74"/>
    </row>
    <row r="949" ht="13.5" customHeight="1">
      <c r="E949" s="74"/>
      <c r="F949" s="74"/>
      <c r="L949" s="74"/>
    </row>
    <row r="950" ht="13.5" customHeight="1">
      <c r="E950" s="74"/>
      <c r="F950" s="74"/>
      <c r="L950" s="74"/>
    </row>
    <row r="951" ht="13.5" customHeight="1">
      <c r="E951" s="74"/>
      <c r="F951" s="74"/>
      <c r="L951" s="74"/>
    </row>
    <row r="952" ht="13.5" customHeight="1">
      <c r="E952" s="74"/>
      <c r="F952" s="74"/>
      <c r="L952" s="74"/>
    </row>
    <row r="953" ht="13.5" customHeight="1">
      <c r="E953" s="74"/>
      <c r="F953" s="74"/>
      <c r="L953" s="74"/>
    </row>
    <row r="954" ht="13.5" customHeight="1">
      <c r="E954" s="74"/>
      <c r="F954" s="74"/>
      <c r="L954" s="74"/>
    </row>
    <row r="955" ht="13.5" customHeight="1">
      <c r="E955" s="74"/>
      <c r="F955" s="74"/>
      <c r="L955" s="74"/>
    </row>
    <row r="956" ht="13.5" customHeight="1">
      <c r="E956" s="74"/>
      <c r="F956" s="74"/>
      <c r="L956" s="74"/>
    </row>
    <row r="957" ht="13.5" customHeight="1">
      <c r="E957" s="74"/>
      <c r="F957" s="74"/>
      <c r="L957" s="74"/>
    </row>
    <row r="958" ht="13.5" customHeight="1">
      <c r="E958" s="74"/>
      <c r="F958" s="74"/>
      <c r="L958" s="74"/>
    </row>
    <row r="959" ht="13.5" customHeight="1">
      <c r="E959" s="74"/>
      <c r="F959" s="74"/>
      <c r="L959" s="74"/>
    </row>
    <row r="960" ht="13.5" customHeight="1">
      <c r="E960" s="74"/>
      <c r="F960" s="74"/>
      <c r="L960" s="74"/>
    </row>
    <row r="961" ht="13.5" customHeight="1">
      <c r="E961" s="74"/>
      <c r="F961" s="74"/>
      <c r="L961" s="74"/>
    </row>
    <row r="962" ht="13.5" customHeight="1">
      <c r="E962" s="74"/>
      <c r="F962" s="74"/>
      <c r="L962" s="74"/>
    </row>
    <row r="963" ht="13.5" customHeight="1">
      <c r="E963" s="74"/>
      <c r="F963" s="74"/>
      <c r="L963" s="74"/>
    </row>
    <row r="964" ht="13.5" customHeight="1">
      <c r="E964" s="74"/>
      <c r="F964" s="74"/>
      <c r="L964" s="74"/>
    </row>
    <row r="965" ht="13.5" customHeight="1">
      <c r="E965" s="74"/>
      <c r="F965" s="74"/>
      <c r="L965" s="74"/>
    </row>
    <row r="966" ht="13.5" customHeight="1">
      <c r="E966" s="74"/>
      <c r="F966" s="74"/>
      <c r="L966" s="74"/>
    </row>
    <row r="967" ht="13.5" customHeight="1">
      <c r="E967" s="74"/>
      <c r="F967" s="74"/>
      <c r="L967" s="74"/>
    </row>
    <row r="968" ht="13.5" customHeight="1">
      <c r="E968" s="74"/>
      <c r="F968" s="74"/>
      <c r="L968" s="74"/>
    </row>
    <row r="969" ht="13.5" customHeight="1">
      <c r="E969" s="74"/>
      <c r="F969" s="74"/>
      <c r="L969" s="74"/>
    </row>
    <row r="970" ht="13.5" customHeight="1">
      <c r="E970" s="74"/>
      <c r="F970" s="74"/>
      <c r="L970" s="74"/>
    </row>
    <row r="971" ht="13.5" customHeight="1">
      <c r="E971" s="74"/>
      <c r="F971" s="74"/>
      <c r="L971" s="74"/>
    </row>
    <row r="972" ht="13.5" customHeight="1">
      <c r="E972" s="74"/>
      <c r="F972" s="74"/>
      <c r="L972" s="74"/>
    </row>
    <row r="973" ht="13.5" customHeight="1">
      <c r="E973" s="74"/>
      <c r="F973" s="74"/>
      <c r="L973" s="74"/>
    </row>
    <row r="974" ht="13.5" customHeight="1">
      <c r="E974" s="74"/>
      <c r="F974" s="74"/>
      <c r="L974" s="74"/>
    </row>
    <row r="975" ht="13.5" customHeight="1">
      <c r="E975" s="74"/>
      <c r="F975" s="74"/>
      <c r="L975" s="74"/>
    </row>
    <row r="976" ht="13.5" customHeight="1">
      <c r="E976" s="74"/>
      <c r="F976" s="74"/>
      <c r="L976" s="74"/>
    </row>
    <row r="977" ht="13.5" customHeight="1">
      <c r="E977" s="74"/>
      <c r="F977" s="74"/>
      <c r="L977" s="74"/>
    </row>
    <row r="978" ht="13.5" customHeight="1">
      <c r="E978" s="74"/>
      <c r="F978" s="74"/>
      <c r="L978" s="74"/>
    </row>
    <row r="979" ht="13.5" customHeight="1">
      <c r="E979" s="74"/>
      <c r="F979" s="74"/>
      <c r="L979" s="74"/>
    </row>
    <row r="980" ht="13.5" customHeight="1">
      <c r="E980" s="74"/>
      <c r="F980" s="74"/>
      <c r="L980" s="74"/>
    </row>
    <row r="981" ht="13.5" customHeight="1">
      <c r="E981" s="74"/>
      <c r="F981" s="74"/>
      <c r="L981" s="74"/>
    </row>
    <row r="982" ht="13.5" customHeight="1">
      <c r="E982" s="74"/>
      <c r="F982" s="74"/>
      <c r="L982" s="74"/>
    </row>
    <row r="983" ht="13.5" customHeight="1">
      <c r="E983" s="74"/>
      <c r="F983" s="74"/>
      <c r="L983" s="74"/>
    </row>
    <row r="984" ht="13.5" customHeight="1">
      <c r="E984" s="74"/>
      <c r="F984" s="74"/>
      <c r="L984" s="74"/>
    </row>
    <row r="985" ht="13.5" customHeight="1">
      <c r="E985" s="74"/>
      <c r="F985" s="74"/>
      <c r="L985" s="74"/>
    </row>
    <row r="986" ht="13.5" customHeight="1">
      <c r="E986" s="74"/>
      <c r="F986" s="74"/>
      <c r="L986" s="74"/>
    </row>
    <row r="987" ht="13.5" customHeight="1">
      <c r="E987" s="74"/>
      <c r="F987" s="74"/>
      <c r="L987" s="74"/>
    </row>
    <row r="988" ht="13.5" customHeight="1">
      <c r="E988" s="74"/>
      <c r="F988" s="74"/>
      <c r="L988" s="74"/>
    </row>
    <row r="989" ht="13.5" customHeight="1">
      <c r="E989" s="74"/>
      <c r="F989" s="74"/>
      <c r="L989" s="74"/>
    </row>
    <row r="990" ht="13.5" customHeight="1">
      <c r="E990" s="74"/>
      <c r="F990" s="74"/>
      <c r="L990" s="74"/>
    </row>
    <row r="991" ht="13.5" customHeight="1">
      <c r="E991" s="74"/>
      <c r="F991" s="74"/>
      <c r="L991" s="74"/>
    </row>
    <row r="992" ht="13.5" customHeight="1">
      <c r="E992" s="74"/>
      <c r="F992" s="74"/>
      <c r="L992" s="74"/>
    </row>
    <row r="993" ht="13.5" customHeight="1">
      <c r="E993" s="74"/>
      <c r="F993" s="74"/>
      <c r="L993" s="74"/>
    </row>
    <row r="994" ht="13.5" customHeight="1">
      <c r="E994" s="74"/>
      <c r="F994" s="74"/>
      <c r="L994" s="74"/>
    </row>
    <row r="995" ht="13.5" customHeight="1">
      <c r="E995" s="74"/>
      <c r="F995" s="74"/>
      <c r="L995" s="74"/>
    </row>
    <row r="996" ht="13.5" customHeight="1">
      <c r="E996" s="74"/>
      <c r="F996" s="74"/>
      <c r="L996" s="74"/>
    </row>
    <row r="997" ht="13.5" customHeight="1">
      <c r="E997" s="74"/>
      <c r="F997" s="74"/>
      <c r="L997" s="74"/>
    </row>
    <row r="998" ht="13.5" customHeight="1">
      <c r="E998" s="74"/>
      <c r="F998" s="74"/>
      <c r="L998" s="74"/>
    </row>
    <row r="999" ht="13.5" customHeight="1">
      <c r="E999" s="74"/>
      <c r="F999" s="74"/>
      <c r="L999" s="74"/>
    </row>
    <row r="1000" ht="13.5" customHeight="1">
      <c r="E1000" s="74"/>
      <c r="F1000" s="74"/>
      <c r="L1000" s="74"/>
    </row>
    <row r="1001" ht="13.5" customHeight="1">
      <c r="E1001" s="74"/>
      <c r="F1001" s="74"/>
      <c r="L1001" s="74"/>
    </row>
    <row r="1002" ht="13.5" customHeight="1">
      <c r="E1002" s="74"/>
      <c r="F1002" s="74"/>
      <c r="L1002" s="74"/>
    </row>
    <row r="1003" ht="13.5" customHeight="1">
      <c r="E1003" s="74"/>
      <c r="F1003" s="74"/>
      <c r="L1003" s="74"/>
    </row>
    <row r="1004" ht="13.5" customHeight="1">
      <c r="E1004" s="74"/>
      <c r="F1004" s="74"/>
      <c r="L1004" s="74"/>
    </row>
    <row r="1005" ht="13.5" customHeight="1">
      <c r="E1005" s="74"/>
      <c r="F1005" s="74"/>
      <c r="L1005" s="74"/>
    </row>
    <row r="1006" ht="13.5" customHeight="1">
      <c r="E1006" s="74"/>
      <c r="F1006" s="74"/>
      <c r="L1006" s="74"/>
    </row>
    <row r="1007" ht="13.5" customHeight="1">
      <c r="E1007" s="74"/>
      <c r="F1007" s="74"/>
      <c r="L1007" s="74"/>
    </row>
    <row r="1008" ht="13.5" customHeight="1">
      <c r="E1008" s="74"/>
      <c r="F1008" s="74"/>
      <c r="L1008" s="74"/>
    </row>
    <row r="1009" ht="13.5" customHeight="1">
      <c r="E1009" s="74"/>
      <c r="F1009" s="74"/>
      <c r="L1009" s="74"/>
    </row>
    <row r="1010" ht="13.5" customHeight="1">
      <c r="E1010" s="74"/>
      <c r="F1010" s="74"/>
      <c r="L1010" s="74"/>
    </row>
    <row r="1011" ht="13.5" customHeight="1">
      <c r="E1011" s="74"/>
      <c r="F1011" s="74"/>
      <c r="L1011" s="74"/>
    </row>
    <row r="1012" ht="13.5" customHeight="1">
      <c r="E1012" s="74"/>
      <c r="F1012" s="74"/>
      <c r="L1012" s="74"/>
    </row>
    <row r="1013" ht="13.5" customHeight="1">
      <c r="E1013" s="74"/>
      <c r="F1013" s="74"/>
      <c r="L1013" s="74"/>
    </row>
    <row r="1014" ht="13.5" customHeight="1">
      <c r="E1014" s="74"/>
      <c r="F1014" s="74"/>
      <c r="L1014" s="74"/>
    </row>
    <row r="1015" ht="13.5" customHeight="1">
      <c r="E1015" s="74"/>
      <c r="F1015" s="74"/>
      <c r="L1015" s="74"/>
    </row>
    <row r="1016" ht="13.5" customHeight="1">
      <c r="E1016" s="74"/>
      <c r="F1016" s="74"/>
      <c r="L1016" s="74"/>
    </row>
    <row r="1017" ht="13.5" customHeight="1">
      <c r="E1017" s="74"/>
      <c r="F1017" s="74"/>
      <c r="L1017" s="74"/>
    </row>
    <row r="1018" ht="13.5" customHeight="1">
      <c r="E1018" s="74"/>
      <c r="F1018" s="74"/>
      <c r="L1018" s="74"/>
    </row>
    <row r="1019" ht="13.5" customHeight="1">
      <c r="E1019" s="74"/>
      <c r="F1019" s="74"/>
      <c r="L1019" s="74"/>
    </row>
    <row r="1020" ht="13.5" customHeight="1">
      <c r="E1020" s="74"/>
      <c r="F1020" s="74"/>
      <c r="L1020" s="74"/>
    </row>
    <row r="1021" ht="13.5" customHeight="1">
      <c r="E1021" s="74"/>
      <c r="F1021" s="74"/>
      <c r="L1021" s="74"/>
    </row>
    <row r="1022" ht="13.5" customHeight="1">
      <c r="E1022" s="74"/>
      <c r="F1022" s="74"/>
      <c r="L1022" s="74"/>
    </row>
    <row r="1023" ht="13.5" customHeight="1">
      <c r="E1023" s="74"/>
      <c r="F1023" s="74"/>
      <c r="L1023" s="74"/>
    </row>
    <row r="1024" ht="13.5" customHeight="1">
      <c r="E1024" s="74"/>
      <c r="F1024" s="74"/>
      <c r="L1024" s="74"/>
    </row>
    <row r="1025" ht="13.5" customHeight="1">
      <c r="E1025" s="74"/>
      <c r="F1025" s="74"/>
      <c r="L1025" s="74"/>
    </row>
    <row r="1026" ht="13.5" customHeight="1">
      <c r="E1026" s="74"/>
      <c r="F1026" s="74"/>
      <c r="L1026" s="74"/>
    </row>
    <row r="1027" ht="13.5" customHeight="1">
      <c r="E1027" s="74"/>
      <c r="F1027" s="74"/>
      <c r="L1027" s="74"/>
    </row>
    <row r="1028" ht="13.5" customHeight="1">
      <c r="E1028" s="74"/>
      <c r="F1028" s="74"/>
      <c r="L1028" s="74"/>
    </row>
    <row r="1029" ht="13.5" customHeight="1">
      <c r="E1029" s="74"/>
      <c r="F1029" s="74"/>
      <c r="L1029" s="74"/>
    </row>
    <row r="1030" ht="13.5" customHeight="1">
      <c r="E1030" s="74"/>
      <c r="F1030" s="74"/>
      <c r="L1030" s="74"/>
    </row>
  </sheetData>
  <mergeCells count="1">
    <mergeCell ref="F4:H4"/>
  </mergeCells>
  <dataValidations>
    <dataValidation type="list" allowBlank="1" showErrorMessage="1" sqref="W5:W13">
      <formula1>"Used,New"</formula1>
    </dataValidation>
    <dataValidation type="list" allowBlank="1" showErrorMessage="1" sqref="V5:V13">
      <formula1>"Yes -Short Term,No,Yes - Long Term"</formula1>
    </dataValidation>
    <dataValidation type="list" allowBlank="1" showErrorMessage="1" sqref="T5:U13">
      <formula1>"Yes,No"</formula1>
    </dataValidation>
    <dataValidation type="list" allowBlank="1" showErrorMessage="1" sqref="S5:S14 S38:S39 S50:S51">
      <formula1>"Used,New,Leased,New &amp; Used "</formula1>
    </dataValidation>
  </dataValidations>
  <hyperlinks>
    <hyperlink r:id="rId1" ref="R13"/>
    <hyperlink r:id="rId2" ref="R14"/>
    <hyperlink r:id="rId3" ref="R38"/>
    <hyperlink r:id="rId4" ref="R39"/>
    <hyperlink r:id="rId5" ref="R50"/>
    <hyperlink r:id="rId6" ref="R87"/>
  </hyperlinks>
  <printOptions/>
  <pageMargins bottom="0.75" footer="0.0" header="0.0" left="0.7" right="0.7" top="0.75"/>
  <pageSetup orientation="landscape"/>
  <drawing r:id="rId7"/>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8.25"/>
    <col customWidth="1" min="3" max="3" width="52.0"/>
    <col customWidth="1" min="4" max="4" width="69.75"/>
  </cols>
  <sheetData>
    <row r="1">
      <c r="A1" s="2" t="s">
        <v>22</v>
      </c>
    </row>
    <row r="2">
      <c r="A2" s="2" t="s">
        <v>2391</v>
      </c>
    </row>
    <row r="3">
      <c r="A3" s="48" t="s">
        <v>2971</v>
      </c>
    </row>
    <row r="5">
      <c r="A5" s="2" t="s">
        <v>2972</v>
      </c>
    </row>
    <row r="6">
      <c r="A6" s="139" t="s">
        <v>2973</v>
      </c>
    </row>
    <row r="7">
      <c r="A7" s="139" t="s">
        <v>2974</v>
      </c>
    </row>
    <row r="9">
      <c r="A9" s="167" t="s">
        <v>979</v>
      </c>
      <c r="B9" s="167" t="s">
        <v>2975</v>
      </c>
      <c r="C9" s="167" t="s">
        <v>2976</v>
      </c>
      <c r="D9" s="167" t="s">
        <v>2977</v>
      </c>
    </row>
    <row r="10">
      <c r="A10" s="58" t="s">
        <v>2978</v>
      </c>
      <c r="B10" s="396">
        <v>0.15</v>
      </c>
      <c r="C10" s="58" t="s">
        <v>2979</v>
      </c>
      <c r="D10" s="58" t="s">
        <v>2980</v>
      </c>
    </row>
    <row r="11">
      <c r="A11" s="58" t="s">
        <v>2981</v>
      </c>
      <c r="B11" s="396">
        <v>0.1</v>
      </c>
      <c r="C11" s="58" t="s">
        <v>2982</v>
      </c>
      <c r="D11" s="58" t="s">
        <v>2983</v>
      </c>
    </row>
    <row r="12">
      <c r="A12" s="58" t="s">
        <v>2984</v>
      </c>
      <c r="B12" s="396">
        <v>0.15</v>
      </c>
      <c r="C12" s="58" t="s">
        <v>2985</v>
      </c>
      <c r="D12" s="58" t="s">
        <v>2986</v>
      </c>
    </row>
    <row r="13">
      <c r="A13" s="58" t="s">
        <v>2987</v>
      </c>
      <c r="B13" s="396">
        <v>0.1</v>
      </c>
      <c r="C13" s="58" t="s">
        <v>2988</v>
      </c>
      <c r="D13" s="58" t="s">
        <v>2989</v>
      </c>
    </row>
    <row r="14">
      <c r="A14" s="58" t="s">
        <v>2990</v>
      </c>
      <c r="B14" s="396">
        <v>0.15</v>
      </c>
      <c r="C14" s="58" t="s">
        <v>2991</v>
      </c>
      <c r="D14" s="58" t="s">
        <v>2992</v>
      </c>
    </row>
    <row r="15">
      <c r="A15" s="58" t="s">
        <v>2993</v>
      </c>
      <c r="B15" s="396">
        <v>0.1</v>
      </c>
      <c r="C15" s="58" t="s">
        <v>2994</v>
      </c>
      <c r="D15" s="58" t="s">
        <v>2995</v>
      </c>
    </row>
    <row r="16">
      <c r="A16" s="58" t="s">
        <v>2996</v>
      </c>
      <c r="B16" s="396">
        <v>0.1</v>
      </c>
      <c r="C16" s="58" t="s">
        <v>2997</v>
      </c>
      <c r="D16" s="58" t="s">
        <v>2998</v>
      </c>
    </row>
    <row r="17">
      <c r="A17" s="58" t="s">
        <v>2999</v>
      </c>
      <c r="B17" s="396">
        <v>0.05</v>
      </c>
      <c r="C17" s="58" t="s">
        <v>3000</v>
      </c>
      <c r="D17" s="58" t="s">
        <v>3001</v>
      </c>
    </row>
    <row r="18">
      <c r="A18" s="58" t="s">
        <v>3002</v>
      </c>
      <c r="B18" s="396">
        <v>0.05</v>
      </c>
      <c r="C18" s="58" t="s">
        <v>3003</v>
      </c>
      <c r="D18" s="58" t="s">
        <v>3004</v>
      </c>
    </row>
    <row r="19">
      <c r="A19" s="58" t="s">
        <v>3005</v>
      </c>
      <c r="B19" s="396">
        <v>0.05</v>
      </c>
      <c r="C19" s="58" t="s">
        <v>3006</v>
      </c>
      <c r="D19" s="58" t="s">
        <v>3007</v>
      </c>
    </row>
    <row r="21">
      <c r="A21" s="97" t="s">
        <v>3008</v>
      </c>
    </row>
    <row r="22">
      <c r="A22" s="94"/>
    </row>
    <row r="23">
      <c r="A23" s="110" t="s">
        <v>3009</v>
      </c>
      <c r="C23" s="5" t="s">
        <v>3010</v>
      </c>
      <c r="D23" s="5" t="s">
        <v>3011</v>
      </c>
    </row>
    <row r="24">
      <c r="A24" s="110" t="s">
        <v>3012</v>
      </c>
      <c r="C24" s="5" t="s">
        <v>3013</v>
      </c>
      <c r="D24" s="5" t="s">
        <v>3014</v>
      </c>
    </row>
    <row r="25">
      <c r="A25" s="110" t="s">
        <v>3015</v>
      </c>
      <c r="C25" s="5" t="s">
        <v>3016</v>
      </c>
      <c r="D25" s="5" t="s">
        <v>3017</v>
      </c>
    </row>
    <row r="26">
      <c r="A26" s="110" t="s">
        <v>3018</v>
      </c>
      <c r="C26" s="5" t="s">
        <v>3019</v>
      </c>
      <c r="D26" s="5" t="s">
        <v>3020</v>
      </c>
    </row>
    <row r="28">
      <c r="A28" s="9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0"/>
    <col customWidth="1" min="2" max="2" width="21.0"/>
    <col customWidth="1" min="3" max="3" width="21.13"/>
    <col customWidth="1" min="4" max="4" width="16.5"/>
    <col customWidth="1" min="5" max="5" width="30.13"/>
    <col customWidth="1" min="6" max="6" width="17.13"/>
    <col customWidth="1" min="7" max="7" width="29.63"/>
    <col customWidth="1" min="8" max="8" width="21.5"/>
    <col customWidth="1" min="9" max="9" width="18.88"/>
  </cols>
  <sheetData>
    <row r="1">
      <c r="A1" s="90" t="s">
        <v>3021</v>
      </c>
    </row>
    <row r="3">
      <c r="C3" s="362" t="s">
        <v>3022</v>
      </c>
    </row>
    <row r="4">
      <c r="A4" s="397" t="s">
        <v>3023</v>
      </c>
      <c r="B4" s="397" t="s">
        <v>3024</v>
      </c>
      <c r="C4" s="397" t="s">
        <v>3025</v>
      </c>
      <c r="D4" s="397" t="s">
        <v>3026</v>
      </c>
      <c r="E4" s="397" t="s">
        <v>3027</v>
      </c>
      <c r="F4" s="397" t="s">
        <v>3028</v>
      </c>
      <c r="G4" s="397" t="s">
        <v>3029</v>
      </c>
      <c r="H4" s="8" t="s">
        <v>3030</v>
      </c>
      <c r="I4" s="8" t="s">
        <v>3031</v>
      </c>
      <c r="J4" s="2"/>
    </row>
    <row r="5">
      <c r="A5" s="5" t="s">
        <v>3032</v>
      </c>
      <c r="D5" s="341"/>
      <c r="E5" s="389"/>
      <c r="F5" s="398" t="s">
        <v>3033</v>
      </c>
      <c r="I5" s="5" t="s">
        <v>3034</v>
      </c>
    </row>
    <row r="6">
      <c r="A6" s="5" t="s">
        <v>3035</v>
      </c>
      <c r="D6" s="387"/>
      <c r="E6" s="389"/>
      <c r="F6" s="398" t="s">
        <v>3036</v>
      </c>
      <c r="I6" s="5" t="s">
        <v>3037</v>
      </c>
    </row>
    <row r="7">
      <c r="D7" s="387"/>
      <c r="E7" s="389"/>
      <c r="F7" s="389"/>
    </row>
    <row r="8">
      <c r="D8" s="387"/>
      <c r="E8" s="389"/>
      <c r="F8" s="389"/>
      <c r="G8" s="389"/>
    </row>
    <row r="9">
      <c r="A9" s="5" t="s">
        <v>3038</v>
      </c>
      <c r="D9" s="387"/>
      <c r="E9" s="389"/>
      <c r="F9" s="389"/>
      <c r="G9" s="389"/>
    </row>
    <row r="10">
      <c r="A10" s="316" t="s">
        <v>3039</v>
      </c>
      <c r="D10" s="387"/>
      <c r="E10" s="389"/>
      <c r="F10" s="389"/>
      <c r="G10" s="389"/>
    </row>
    <row r="11">
      <c r="A11" s="316" t="s">
        <v>3040</v>
      </c>
      <c r="D11" s="387"/>
      <c r="E11" s="389"/>
      <c r="F11" s="389"/>
      <c r="G11" s="389"/>
    </row>
    <row r="12">
      <c r="D12" s="387"/>
      <c r="E12" s="389"/>
      <c r="F12" s="389"/>
      <c r="G12" s="389"/>
    </row>
    <row r="13">
      <c r="D13" s="388"/>
      <c r="E13" s="388"/>
      <c r="F13" s="388"/>
      <c r="G13" s="388"/>
    </row>
    <row r="14">
      <c r="D14" s="387"/>
      <c r="E14" s="389"/>
      <c r="F14" s="389"/>
      <c r="G14" s="389"/>
    </row>
    <row r="15">
      <c r="D15" s="388"/>
      <c r="E15" s="388"/>
      <c r="F15" s="388"/>
      <c r="G15" s="388"/>
    </row>
    <row r="16">
      <c r="D16" s="387"/>
      <c r="E16" s="389"/>
      <c r="F16" s="389"/>
      <c r="G16" s="389"/>
    </row>
    <row r="17">
      <c r="D17" s="387"/>
      <c r="E17" s="389"/>
      <c r="F17" s="389"/>
      <c r="G17" s="389"/>
    </row>
    <row r="18">
      <c r="D18" s="387"/>
      <c r="E18" s="389"/>
      <c r="F18" s="389"/>
      <c r="G18" s="389"/>
    </row>
    <row r="19">
      <c r="D19" s="388"/>
      <c r="E19" s="388"/>
      <c r="F19" s="388"/>
      <c r="G19" s="388"/>
    </row>
    <row r="20">
      <c r="D20" s="387"/>
      <c r="E20" s="389"/>
      <c r="F20" s="389"/>
      <c r="G20" s="389"/>
    </row>
    <row r="21">
      <c r="D21" s="387"/>
      <c r="E21" s="389"/>
      <c r="F21" s="389"/>
      <c r="G21" s="389"/>
    </row>
    <row r="22">
      <c r="D22" s="387"/>
      <c r="E22" s="389"/>
      <c r="F22" s="389"/>
      <c r="G22" s="389"/>
    </row>
    <row r="23">
      <c r="A23" s="399"/>
    </row>
  </sheetData>
  <autoFilter ref="$A$4:$I$6"/>
  <mergeCells count="1">
    <mergeCell ref="C3:F3"/>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outlineLevelRow="1"/>
  <cols>
    <col customWidth="1" min="1" max="1" width="33.0"/>
    <col customWidth="1" min="2" max="2" width="47.13"/>
    <col customWidth="1" min="3" max="3" width="30.13"/>
    <col customWidth="1" min="4" max="4" width="21.63"/>
    <col customWidth="1" min="5" max="5" width="41.38"/>
  </cols>
  <sheetData>
    <row r="1" collapsed="1"/>
    <row r="2" hidden="1" outlineLevel="1">
      <c r="A2" s="8" t="s">
        <v>3041</v>
      </c>
      <c r="B2" s="119"/>
    </row>
    <row r="3" hidden="1" outlineLevel="1">
      <c r="A3" s="120" t="s">
        <v>979</v>
      </c>
      <c r="B3" s="120" t="s">
        <v>3042</v>
      </c>
      <c r="C3" s="120" t="s">
        <v>3043</v>
      </c>
      <c r="D3" s="120" t="s">
        <v>3044</v>
      </c>
    </row>
    <row r="4" hidden="1" outlineLevel="1">
      <c r="A4" s="143" t="s">
        <v>295</v>
      </c>
      <c r="B4" s="143" t="s">
        <v>3045</v>
      </c>
      <c r="C4" s="143" t="s">
        <v>3046</v>
      </c>
      <c r="D4" s="143" t="s">
        <v>3047</v>
      </c>
      <c r="E4" s="51"/>
      <c r="F4" s="51"/>
    </row>
    <row r="5" hidden="1" outlineLevel="1">
      <c r="A5" s="143" t="s">
        <v>3048</v>
      </c>
      <c r="B5" s="143" t="s">
        <v>3049</v>
      </c>
      <c r="C5" s="143" t="s">
        <v>3050</v>
      </c>
      <c r="D5" s="143" t="s">
        <v>3051</v>
      </c>
      <c r="E5" s="51"/>
      <c r="F5" s="51"/>
    </row>
    <row r="6" hidden="1" outlineLevel="1">
      <c r="A6" s="143" t="s">
        <v>3052</v>
      </c>
      <c r="B6" s="143" t="s">
        <v>3053</v>
      </c>
      <c r="C6" s="143" t="s">
        <v>3054</v>
      </c>
      <c r="D6" s="143" t="s">
        <v>3055</v>
      </c>
      <c r="E6" s="51"/>
      <c r="F6" s="51"/>
    </row>
    <row r="7" hidden="1" outlineLevel="1">
      <c r="A7" s="143" t="s">
        <v>3056</v>
      </c>
      <c r="B7" s="143" t="s">
        <v>3057</v>
      </c>
      <c r="C7" s="143" t="s">
        <v>3058</v>
      </c>
      <c r="D7" s="143" t="s">
        <v>3059</v>
      </c>
      <c r="E7" s="51"/>
      <c r="F7" s="51"/>
    </row>
    <row r="10">
      <c r="A10" s="108" t="s">
        <v>3060</v>
      </c>
      <c r="B10" s="164"/>
      <c r="C10" s="119"/>
      <c r="D10" s="119"/>
    </row>
    <row r="11">
      <c r="A11" s="120" t="s">
        <v>3061</v>
      </c>
      <c r="B11" s="120" t="s">
        <v>3062</v>
      </c>
      <c r="C11" s="120" t="s">
        <v>3063</v>
      </c>
      <c r="D11" s="120" t="s">
        <v>3064</v>
      </c>
    </row>
    <row r="12">
      <c r="A12" s="143" t="s">
        <v>3065</v>
      </c>
      <c r="B12" s="143" t="s">
        <v>3066</v>
      </c>
      <c r="C12" s="143" t="s">
        <v>3067</v>
      </c>
      <c r="D12" s="48" t="s">
        <v>3068</v>
      </c>
    </row>
    <row r="13">
      <c r="A13" s="143" t="s">
        <v>3069</v>
      </c>
      <c r="B13" s="143" t="s">
        <v>3070</v>
      </c>
      <c r="C13" s="143" t="s">
        <v>3071</v>
      </c>
      <c r="D13" s="48" t="s">
        <v>3072</v>
      </c>
    </row>
    <row r="14">
      <c r="A14" s="143" t="s">
        <v>3073</v>
      </c>
      <c r="B14" s="143" t="s">
        <v>3074</v>
      </c>
      <c r="C14" s="143" t="s">
        <v>3075</v>
      </c>
      <c r="D14" s="48" t="s">
        <v>3076</v>
      </c>
    </row>
    <row r="15">
      <c r="A15" s="143" t="s">
        <v>3077</v>
      </c>
      <c r="B15" s="143" t="s">
        <v>3078</v>
      </c>
      <c r="C15" s="143" t="s">
        <v>3079</v>
      </c>
      <c r="D15" s="48" t="s">
        <v>3080</v>
      </c>
    </row>
    <row r="17">
      <c r="A17" s="108" t="s">
        <v>3081</v>
      </c>
      <c r="B17" s="164"/>
      <c r="C17" s="119"/>
    </row>
    <row r="18">
      <c r="A18" s="400" t="s">
        <v>3082</v>
      </c>
      <c r="B18" s="400" t="s">
        <v>12</v>
      </c>
      <c r="C18" s="400" t="s">
        <v>3083</v>
      </c>
      <c r="E18" s="140"/>
    </row>
    <row r="19">
      <c r="A19" s="143" t="s">
        <v>3084</v>
      </c>
      <c r="B19" s="143" t="s">
        <v>3085</v>
      </c>
      <c r="C19" s="143" t="s">
        <v>3086</v>
      </c>
      <c r="D19" s="51"/>
      <c r="E19" s="94"/>
    </row>
    <row r="20">
      <c r="A20" s="143" t="s">
        <v>3087</v>
      </c>
      <c r="B20" s="143" t="s">
        <v>3088</v>
      </c>
      <c r="C20" s="143" t="s">
        <v>3089</v>
      </c>
      <c r="D20" s="51"/>
      <c r="E20" s="140"/>
    </row>
    <row r="21">
      <c r="A21" s="143" t="s">
        <v>3090</v>
      </c>
      <c r="B21" s="143" t="s">
        <v>3091</v>
      </c>
      <c r="C21" s="143" t="s">
        <v>3092</v>
      </c>
      <c r="D21" s="51"/>
      <c r="E21" s="94"/>
    </row>
    <row r="22">
      <c r="A22" s="143" t="s">
        <v>3093</v>
      </c>
      <c r="B22" s="143" t="s">
        <v>3094</v>
      </c>
      <c r="C22" s="143" t="s">
        <v>3095</v>
      </c>
      <c r="D22" s="51"/>
      <c r="E22" s="140"/>
    </row>
    <row r="23">
      <c r="E23" s="94"/>
    </row>
    <row r="24">
      <c r="E24" s="140"/>
    </row>
    <row r="25">
      <c r="A25" s="108" t="s">
        <v>3096</v>
      </c>
      <c r="B25" s="401"/>
      <c r="C25" s="401"/>
      <c r="D25" s="119"/>
      <c r="E25" s="94"/>
    </row>
    <row r="26">
      <c r="A26" s="400" t="s">
        <v>3097</v>
      </c>
      <c r="B26" s="400" t="s">
        <v>3098</v>
      </c>
      <c r="C26" s="400" t="s">
        <v>2391</v>
      </c>
      <c r="D26" s="119"/>
      <c r="E26" s="140"/>
    </row>
    <row r="27">
      <c r="A27" s="143" t="s">
        <v>3099</v>
      </c>
      <c r="B27" s="143" t="s">
        <v>3100</v>
      </c>
      <c r="C27" s="143" t="s">
        <v>3101</v>
      </c>
      <c r="E27" s="94"/>
    </row>
    <row r="28">
      <c r="A28" s="143" t="s">
        <v>3102</v>
      </c>
      <c r="B28" s="143" t="s">
        <v>3103</v>
      </c>
      <c r="C28" s="143" t="s">
        <v>3104</v>
      </c>
      <c r="E28" s="140"/>
    </row>
    <row r="29">
      <c r="A29" s="143" t="s">
        <v>3105</v>
      </c>
      <c r="B29" s="143" t="s">
        <v>3106</v>
      </c>
      <c r="C29" s="143" t="s">
        <v>3107</v>
      </c>
      <c r="E29" s="94"/>
    </row>
    <row r="30">
      <c r="A30" s="143" t="s">
        <v>3108</v>
      </c>
      <c r="B30" s="143" t="s">
        <v>3109</v>
      </c>
      <c r="C30" s="143" t="s">
        <v>3110</v>
      </c>
      <c r="E30" s="140"/>
    </row>
    <row r="31">
      <c r="A31" s="143" t="s">
        <v>3111</v>
      </c>
      <c r="B31" s="143" t="s">
        <v>3112</v>
      </c>
      <c r="C31" s="143" t="s">
        <v>3113</v>
      </c>
      <c r="E31" s="94"/>
    </row>
    <row r="32">
      <c r="E32" s="140"/>
    </row>
    <row r="34">
      <c r="A34" s="108" t="s">
        <v>3114</v>
      </c>
      <c r="B34" s="119"/>
      <c r="C34" s="119"/>
      <c r="D34" s="119"/>
    </row>
    <row r="35">
      <c r="A35" s="167" t="s">
        <v>3061</v>
      </c>
      <c r="B35" s="167" t="s">
        <v>3115</v>
      </c>
      <c r="C35" s="167" t="s">
        <v>3116</v>
      </c>
      <c r="D35" s="168" t="s">
        <v>3117</v>
      </c>
    </row>
    <row r="36">
      <c r="A36" s="58" t="s">
        <v>3118</v>
      </c>
      <c r="B36" s="169" t="s">
        <v>1227</v>
      </c>
      <c r="C36" s="169" t="s">
        <v>3119</v>
      </c>
      <c r="D36" s="169" t="s">
        <v>3120</v>
      </c>
    </row>
    <row r="37">
      <c r="A37" s="58" t="s">
        <v>3121</v>
      </c>
      <c r="B37" s="169" t="s">
        <v>1205</v>
      </c>
      <c r="C37" s="169" t="s">
        <v>3122</v>
      </c>
      <c r="D37" s="169" t="s">
        <v>3123</v>
      </c>
    </row>
    <row r="38">
      <c r="A38" s="58" t="s">
        <v>3124</v>
      </c>
      <c r="B38" s="169" t="s">
        <v>3125</v>
      </c>
      <c r="C38" s="169" t="s">
        <v>3126</v>
      </c>
      <c r="D38" s="169" t="s">
        <v>3127</v>
      </c>
    </row>
    <row r="39">
      <c r="A39" s="58" t="s">
        <v>3128</v>
      </c>
      <c r="B39" s="169" t="s">
        <v>3125</v>
      </c>
      <c r="C39" s="169" t="s">
        <v>3129</v>
      </c>
      <c r="D39" s="169" t="s">
        <v>3130</v>
      </c>
    </row>
    <row r="41">
      <c r="A41" s="8" t="s">
        <v>3131</v>
      </c>
      <c r="B41" s="8" t="s">
        <v>3132</v>
      </c>
      <c r="C41" s="119"/>
      <c r="D41" s="119"/>
    </row>
    <row r="43">
      <c r="A43" s="120" t="s">
        <v>3133</v>
      </c>
      <c r="B43" s="120" t="s">
        <v>25</v>
      </c>
      <c r="C43" s="121" t="s">
        <v>3117</v>
      </c>
      <c r="D43" s="120" t="s">
        <v>3134</v>
      </c>
      <c r="E43" s="120" t="s">
        <v>3135</v>
      </c>
    </row>
    <row r="44">
      <c r="A44" s="48" t="s">
        <v>3136</v>
      </c>
      <c r="B44" s="143" t="s">
        <v>3137</v>
      </c>
      <c r="C44" s="402" t="s">
        <v>3138</v>
      </c>
      <c r="D44" s="143"/>
      <c r="E44" s="143" t="s">
        <v>3139</v>
      </c>
    </row>
    <row r="45">
      <c r="A45" s="48" t="s">
        <v>3140</v>
      </c>
      <c r="B45" s="48" t="s">
        <v>3141</v>
      </c>
      <c r="C45" s="402" t="s">
        <v>3138</v>
      </c>
      <c r="D45" s="143"/>
      <c r="E45" s="143" t="s">
        <v>3142</v>
      </c>
    </row>
    <row r="46">
      <c r="A46" s="48" t="s">
        <v>3143</v>
      </c>
      <c r="B46" s="48" t="s">
        <v>3144</v>
      </c>
      <c r="C46" s="402" t="s">
        <v>3145</v>
      </c>
      <c r="D46" s="143"/>
      <c r="E46" s="143" t="s">
        <v>3146</v>
      </c>
    </row>
    <row r="47">
      <c r="A47" s="48" t="s">
        <v>3147</v>
      </c>
      <c r="B47" s="143" t="s">
        <v>3148</v>
      </c>
      <c r="C47" s="402" t="s">
        <v>3149</v>
      </c>
      <c r="D47" s="143"/>
      <c r="E47" s="143" t="s">
        <v>3150</v>
      </c>
    </row>
    <row r="48">
      <c r="A48" s="48" t="s">
        <v>3151</v>
      </c>
      <c r="B48" s="48" t="s">
        <v>3152</v>
      </c>
      <c r="C48" s="402" t="s">
        <v>3153</v>
      </c>
      <c r="D48" s="143"/>
      <c r="E48" s="143" t="s">
        <v>3154</v>
      </c>
    </row>
    <row r="49">
      <c r="A49" s="48" t="s">
        <v>3155</v>
      </c>
      <c r="B49" s="143" t="s">
        <v>3156</v>
      </c>
      <c r="C49" s="402" t="s">
        <v>3145</v>
      </c>
      <c r="D49" s="143"/>
      <c r="E49" s="143" t="s">
        <v>3157</v>
      </c>
    </row>
    <row r="50">
      <c r="A50" s="48" t="s">
        <v>3158</v>
      </c>
      <c r="B50" s="143" t="s">
        <v>3159</v>
      </c>
      <c r="C50" s="402" t="s">
        <v>3138</v>
      </c>
      <c r="D50" s="143"/>
      <c r="E50" s="143" t="s">
        <v>3160</v>
      </c>
    </row>
    <row r="51">
      <c r="A51" s="48" t="s">
        <v>749</v>
      </c>
      <c r="B51" s="143" t="s">
        <v>3161</v>
      </c>
      <c r="C51" s="402" t="s">
        <v>3145</v>
      </c>
      <c r="D51" s="143"/>
      <c r="E51" s="143" t="s">
        <v>3162</v>
      </c>
    </row>
    <row r="53">
      <c r="A53" s="133" t="s">
        <v>285</v>
      </c>
      <c r="B53" s="51"/>
      <c r="C53" s="51"/>
    </row>
    <row r="54">
      <c r="A54" s="51"/>
      <c r="B54" s="51"/>
      <c r="C54" s="51"/>
    </row>
    <row r="55">
      <c r="A55" s="137" t="s">
        <v>3163</v>
      </c>
      <c r="B55" s="51"/>
      <c r="C55" s="51"/>
    </row>
    <row r="56">
      <c r="A56" s="152"/>
      <c r="B56" s="93" t="s">
        <v>3164</v>
      </c>
      <c r="C56" s="51"/>
    </row>
    <row r="57">
      <c r="A57" s="51"/>
      <c r="B57" s="93" t="s">
        <v>3165</v>
      </c>
      <c r="C57" s="51"/>
    </row>
    <row r="58">
      <c r="A58" s="152"/>
      <c r="B58" s="93" t="s">
        <v>3166</v>
      </c>
      <c r="C58" s="51"/>
    </row>
    <row r="59">
      <c r="A59" s="51"/>
      <c r="B59" s="93" t="s">
        <v>3167</v>
      </c>
      <c r="C59" s="51"/>
    </row>
    <row r="60">
      <c r="A60" s="152"/>
      <c r="B60" s="51"/>
      <c r="C60" s="51"/>
    </row>
    <row r="61">
      <c r="A61" s="137" t="s">
        <v>3168</v>
      </c>
      <c r="B61" s="51"/>
      <c r="C61" s="51"/>
    </row>
    <row r="62">
      <c r="A62" s="152"/>
      <c r="B62" s="93" t="s">
        <v>3169</v>
      </c>
      <c r="C62" s="51"/>
    </row>
    <row r="63">
      <c r="A63" s="51"/>
      <c r="B63" s="93" t="s">
        <v>3170</v>
      </c>
      <c r="C63" s="51"/>
    </row>
    <row r="64">
      <c r="A64" s="51"/>
      <c r="B64" s="93" t="s">
        <v>3171</v>
      </c>
      <c r="C64" s="51"/>
    </row>
    <row r="65">
      <c r="A65" s="152"/>
      <c r="B65" s="93" t="s">
        <v>3172</v>
      </c>
      <c r="C65" s="51"/>
    </row>
    <row r="66">
      <c r="A66" s="8" t="s">
        <v>3173</v>
      </c>
      <c r="B66" s="403"/>
      <c r="C66" s="136"/>
    </row>
    <row r="68">
      <c r="A68" s="400" t="s">
        <v>3174</v>
      </c>
      <c r="B68" s="367" t="s">
        <v>3175</v>
      </c>
      <c r="C68" s="400" t="s">
        <v>3176</v>
      </c>
    </row>
    <row r="69">
      <c r="A69" s="143" t="s">
        <v>3177</v>
      </c>
      <c r="B69" s="48" t="s">
        <v>3178</v>
      </c>
      <c r="C69" s="48" t="s">
        <v>3178</v>
      </c>
      <c r="D69" s="51"/>
    </row>
    <row r="70">
      <c r="A70" s="143" t="s">
        <v>2235</v>
      </c>
      <c r="B70" s="48" t="s">
        <v>3179</v>
      </c>
      <c r="C70" s="48" t="s">
        <v>3179</v>
      </c>
      <c r="D70" s="51"/>
    </row>
    <row r="71">
      <c r="A71" s="143" t="s">
        <v>3180</v>
      </c>
      <c r="B71" s="143" t="s">
        <v>3181</v>
      </c>
      <c r="C71" s="143" t="s">
        <v>3182</v>
      </c>
      <c r="D71" s="51"/>
    </row>
    <row r="72">
      <c r="A72" s="143" t="s">
        <v>3183</v>
      </c>
      <c r="B72" s="143" t="s">
        <v>3184</v>
      </c>
      <c r="C72" s="143" t="s">
        <v>3185</v>
      </c>
      <c r="D72" s="51"/>
    </row>
    <row r="73">
      <c r="A73" s="143" t="s">
        <v>3186</v>
      </c>
      <c r="B73" s="143" t="s">
        <v>3187</v>
      </c>
      <c r="C73" s="143" t="s">
        <v>3188</v>
      </c>
      <c r="D73" s="51"/>
    </row>
    <row r="74">
      <c r="A74" s="143" t="s">
        <v>7</v>
      </c>
      <c r="B74" s="143" t="s">
        <v>3189</v>
      </c>
      <c r="C74" s="143" t="s">
        <v>3190</v>
      </c>
      <c r="D74" s="51"/>
    </row>
    <row r="75">
      <c r="A75" s="143" t="s">
        <v>3191</v>
      </c>
      <c r="B75" s="143" t="s">
        <v>2381</v>
      </c>
      <c r="C75" s="143" t="s">
        <v>3192</v>
      </c>
      <c r="D75" s="51"/>
    </row>
    <row r="76">
      <c r="A76" s="143" t="s">
        <v>3193</v>
      </c>
      <c r="B76" s="143" t="s">
        <v>3194</v>
      </c>
      <c r="C76" s="143" t="s">
        <v>3195</v>
      </c>
      <c r="D76" s="51"/>
    </row>
    <row r="77">
      <c r="A77" s="143" t="s">
        <v>3196</v>
      </c>
      <c r="B77" s="143" t="s">
        <v>3197</v>
      </c>
      <c r="C77" s="143" t="s">
        <v>3198</v>
      </c>
      <c r="D77" s="51"/>
    </row>
    <row r="79">
      <c r="A79" s="8" t="s">
        <v>3199</v>
      </c>
      <c r="B79" s="8" t="s">
        <v>3200</v>
      </c>
    </row>
    <row r="80">
      <c r="A80" s="404" t="s">
        <v>3201</v>
      </c>
      <c r="B80" s="404" t="s">
        <v>3202</v>
      </c>
    </row>
    <row r="81">
      <c r="A81" s="405" t="s">
        <v>3203</v>
      </c>
      <c r="B81" s="405" t="s">
        <v>3203</v>
      </c>
      <c r="D81" s="51"/>
    </row>
    <row r="82">
      <c r="A82" s="93" t="s">
        <v>3204</v>
      </c>
      <c r="B82" s="93" t="s">
        <v>3205</v>
      </c>
      <c r="D82" s="51"/>
    </row>
    <row r="83">
      <c r="A83" s="93" t="s">
        <v>3206</v>
      </c>
      <c r="B83" s="93" t="s">
        <v>3207</v>
      </c>
      <c r="D83" s="51"/>
    </row>
    <row r="84">
      <c r="A84" s="93" t="s">
        <v>3208</v>
      </c>
      <c r="B84" s="93" t="s">
        <v>3209</v>
      </c>
      <c r="D84" s="51"/>
    </row>
    <row r="85">
      <c r="A85" s="93" t="s">
        <v>3210</v>
      </c>
      <c r="B85" s="93" t="s">
        <v>3211</v>
      </c>
      <c r="D85" s="51"/>
    </row>
    <row r="86">
      <c r="A86" s="405" t="s">
        <v>3212</v>
      </c>
      <c r="B86" s="405" t="s">
        <v>3212</v>
      </c>
      <c r="D86" s="51"/>
    </row>
    <row r="87">
      <c r="A87" s="93" t="s">
        <v>3213</v>
      </c>
      <c r="B87" s="93" t="s">
        <v>3214</v>
      </c>
      <c r="D87" s="51"/>
    </row>
    <row r="88">
      <c r="A88" s="93" t="s">
        <v>3215</v>
      </c>
      <c r="B88" s="93" t="s">
        <v>3216</v>
      </c>
      <c r="D88" s="51"/>
    </row>
    <row r="89">
      <c r="A89" s="93" t="s">
        <v>3217</v>
      </c>
      <c r="B89" s="93" t="s">
        <v>3218</v>
      </c>
      <c r="D89" s="51"/>
    </row>
    <row r="90">
      <c r="A90" s="93" t="s">
        <v>3219</v>
      </c>
      <c r="B90" s="93" t="s">
        <v>3220</v>
      </c>
      <c r="D90" s="51"/>
    </row>
    <row r="93">
      <c r="A93" s="2" t="s">
        <v>285</v>
      </c>
    </row>
    <row r="94">
      <c r="A94" s="5" t="s">
        <v>3221</v>
      </c>
      <c r="B94" s="2" t="s">
        <v>3222</v>
      </c>
    </row>
    <row r="97">
      <c r="A97" s="96"/>
    </row>
    <row r="98">
      <c r="A98" s="406"/>
    </row>
    <row r="99">
      <c r="A99" s="96"/>
    </row>
    <row r="100">
      <c r="A100" s="406"/>
    </row>
    <row r="101">
      <c r="A101" s="96"/>
    </row>
    <row r="102">
      <c r="A102" s="406"/>
    </row>
    <row r="103">
      <c r="A103" s="96"/>
    </row>
    <row r="104">
      <c r="A104" s="406"/>
    </row>
    <row r="105">
      <c r="A105" s="96"/>
    </row>
    <row r="106">
      <c r="A106" s="406"/>
    </row>
    <row r="107">
      <c r="A107" s="96"/>
    </row>
    <row r="108">
      <c r="A108" s="406"/>
    </row>
    <row r="109">
      <c r="A109" s="96"/>
    </row>
    <row r="110">
      <c r="A110" s="406"/>
    </row>
    <row r="111">
      <c r="A111" s="96"/>
    </row>
    <row r="112">
      <c r="A112" s="406"/>
    </row>
    <row r="113">
      <c r="A113" s="96"/>
    </row>
    <row r="114">
      <c r="A114" s="406"/>
    </row>
    <row r="115">
      <c r="A115" s="96"/>
    </row>
    <row r="116">
      <c r="A116" s="406"/>
    </row>
    <row r="117">
      <c r="A117" s="96"/>
    </row>
    <row r="118">
      <c r="A118" s="406"/>
    </row>
    <row r="119">
      <c r="A119" s="96"/>
    </row>
    <row r="120">
      <c r="A120" s="406"/>
    </row>
    <row r="121">
      <c r="A121" s="96"/>
    </row>
    <row r="122">
      <c r="A122" s="406"/>
    </row>
    <row r="123">
      <c r="A123" s="96"/>
    </row>
    <row r="124">
      <c r="A124" s="406"/>
    </row>
    <row r="125">
      <c r="A125" s="96"/>
    </row>
    <row r="126">
      <c r="A126" s="406"/>
    </row>
    <row r="127">
      <c r="A127" s="9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51.5"/>
    <col customWidth="1" min="2" max="2" width="24.63"/>
    <col customWidth="1" min="3" max="3" width="11.5"/>
    <col customWidth="1" min="4" max="4" width="33.5"/>
    <col customWidth="1" min="5" max="5" width="23.75"/>
    <col customWidth="1" min="6" max="6" width="21.63"/>
    <col customWidth="1" min="7" max="7" width="10.63"/>
    <col customWidth="1" min="8" max="8" width="11.13"/>
    <col customWidth="1" min="9" max="31" width="10.63"/>
  </cols>
  <sheetData>
    <row r="1" ht="13.5" customHeight="1">
      <c r="A1" s="2" t="s">
        <v>3223</v>
      </c>
      <c r="B1" s="362"/>
      <c r="H1" s="2"/>
      <c r="J1" s="2"/>
    </row>
    <row r="2" ht="13.5" customHeight="1">
      <c r="A2" s="316"/>
      <c r="B2" s="161"/>
      <c r="E2" s="362"/>
      <c r="F2" s="362"/>
      <c r="H2" s="5"/>
      <c r="J2" s="5"/>
    </row>
    <row r="3" ht="13.5" customHeight="1">
      <c r="A3" s="91" t="s">
        <v>3224</v>
      </c>
      <c r="B3" s="368" t="s">
        <v>3225</v>
      </c>
      <c r="C3" s="8" t="s">
        <v>340</v>
      </c>
      <c r="D3" s="8" t="s">
        <v>362</v>
      </c>
      <c r="E3" s="8" t="s">
        <v>662</v>
      </c>
      <c r="F3" s="8" t="s">
        <v>2392</v>
      </c>
      <c r="H3" s="5"/>
      <c r="J3" s="5"/>
    </row>
    <row r="4" ht="13.5" customHeight="1">
      <c r="A4" s="407" t="s">
        <v>3226</v>
      </c>
      <c r="B4" s="58" t="s">
        <v>3227</v>
      </c>
      <c r="C4" s="58"/>
      <c r="D4" s="58" t="s">
        <v>3228</v>
      </c>
      <c r="E4" s="48"/>
      <c r="F4" s="362"/>
      <c r="H4" s="5"/>
      <c r="J4" s="5"/>
    </row>
    <row r="5" ht="13.5" customHeight="1">
      <c r="A5" s="316"/>
      <c r="B5" s="379"/>
      <c r="C5" s="51"/>
      <c r="D5" s="51"/>
      <c r="E5" s="408"/>
      <c r="F5" s="362"/>
      <c r="H5" s="5"/>
      <c r="J5" s="5"/>
    </row>
    <row r="6" ht="13.5" customHeight="1">
      <c r="A6" s="316"/>
      <c r="B6" s="161"/>
      <c r="E6" s="362"/>
      <c r="F6" s="362"/>
      <c r="H6" s="5"/>
      <c r="J6" s="5"/>
    </row>
    <row r="7" ht="13.5" customHeight="1">
      <c r="A7" s="316"/>
      <c r="B7" s="161"/>
      <c r="E7" s="362"/>
      <c r="F7" s="362"/>
      <c r="H7" s="5"/>
      <c r="J7" s="5"/>
    </row>
    <row r="8" ht="13.5" customHeight="1">
      <c r="A8" s="316"/>
      <c r="B8" s="161"/>
      <c r="E8" s="362"/>
      <c r="F8" s="362"/>
      <c r="H8" s="5"/>
      <c r="J8" s="5"/>
    </row>
    <row r="9" ht="13.5" customHeight="1">
      <c r="A9" s="316"/>
      <c r="B9" s="161"/>
      <c r="E9" s="362"/>
      <c r="F9" s="362"/>
      <c r="H9" s="5"/>
      <c r="J9" s="5"/>
    </row>
    <row r="10" ht="13.5" customHeight="1">
      <c r="A10" s="316"/>
      <c r="B10" s="161"/>
      <c r="E10" s="362"/>
      <c r="F10" s="362"/>
      <c r="H10" s="5"/>
      <c r="J10" s="5"/>
    </row>
    <row r="11" ht="13.5" customHeight="1">
      <c r="A11" s="316"/>
      <c r="B11" s="161"/>
      <c r="E11" s="362"/>
      <c r="F11" s="362"/>
      <c r="H11" s="5"/>
      <c r="J11" s="5"/>
    </row>
    <row r="12" ht="13.5" customHeight="1">
      <c r="A12" s="316"/>
      <c r="B12" s="161"/>
      <c r="E12" s="362"/>
      <c r="F12" s="362"/>
      <c r="H12" s="5"/>
      <c r="J12" s="5"/>
    </row>
    <row r="13" ht="13.5" customHeight="1">
      <c r="A13" s="316"/>
      <c r="B13" s="161"/>
      <c r="E13" s="362"/>
      <c r="F13" s="362"/>
      <c r="H13" s="5"/>
      <c r="J13" s="5"/>
    </row>
    <row r="14" ht="13.5" customHeight="1">
      <c r="A14" s="316"/>
      <c r="B14" s="161"/>
      <c r="E14" s="362"/>
      <c r="F14" s="362"/>
      <c r="H14" s="5"/>
      <c r="J14" s="5"/>
    </row>
    <row r="15" ht="13.5" customHeight="1">
      <c r="A15" s="316"/>
      <c r="B15" s="161"/>
      <c r="E15" s="362"/>
      <c r="F15" s="362"/>
      <c r="H15" s="5"/>
      <c r="J15" s="5"/>
    </row>
    <row r="16" ht="13.5" customHeight="1">
      <c r="A16" s="316"/>
      <c r="B16" s="161"/>
      <c r="E16" s="362"/>
      <c r="F16" s="362"/>
      <c r="H16" s="5"/>
      <c r="J16" s="5"/>
    </row>
    <row r="17" ht="13.5" customHeight="1">
      <c r="A17" s="316"/>
      <c r="B17" s="161"/>
      <c r="E17" s="362"/>
      <c r="F17" s="362"/>
      <c r="H17" s="5"/>
      <c r="J17" s="5"/>
    </row>
    <row r="18" ht="13.5" customHeight="1">
      <c r="A18" s="316"/>
      <c r="B18" s="161"/>
      <c r="E18" s="362"/>
      <c r="F18" s="362"/>
      <c r="H18" s="5"/>
      <c r="J18" s="5"/>
    </row>
    <row r="19" ht="13.5" customHeight="1">
      <c r="A19" s="316"/>
      <c r="B19" s="161"/>
      <c r="E19" s="362"/>
      <c r="F19" s="362"/>
      <c r="H19" s="5"/>
      <c r="J19" s="5"/>
    </row>
    <row r="20" ht="13.5" customHeight="1">
      <c r="A20" s="316"/>
      <c r="B20" s="161"/>
      <c r="E20" s="362"/>
      <c r="F20" s="362"/>
      <c r="H20" s="5"/>
      <c r="J20" s="5"/>
    </row>
    <row r="21" ht="13.5" customHeight="1">
      <c r="A21" s="316"/>
      <c r="B21" s="161"/>
      <c r="E21" s="362"/>
      <c r="F21" s="362"/>
      <c r="H21" s="5"/>
      <c r="J21" s="5"/>
    </row>
    <row r="22" ht="13.5" customHeight="1">
      <c r="A22" s="316"/>
      <c r="B22" s="161"/>
      <c r="E22" s="362"/>
      <c r="F22" s="362"/>
      <c r="H22" s="5"/>
      <c r="J22" s="5"/>
    </row>
    <row r="23" ht="13.5" customHeight="1">
      <c r="A23" s="316"/>
      <c r="B23" s="161"/>
      <c r="E23" s="362"/>
      <c r="F23" s="362"/>
      <c r="H23" s="5"/>
      <c r="J23" s="5"/>
    </row>
    <row r="24" ht="13.5" customHeight="1">
      <c r="A24" s="316"/>
      <c r="B24" s="161"/>
      <c r="E24" s="362"/>
      <c r="F24" s="362"/>
      <c r="H24" s="5"/>
      <c r="J24" s="5"/>
    </row>
    <row r="25" ht="13.5" customHeight="1">
      <c r="A25" s="316" t="s">
        <v>3229</v>
      </c>
      <c r="B25" s="161" t="s">
        <v>3230</v>
      </c>
      <c r="E25" s="362"/>
      <c r="F25" s="362"/>
      <c r="H25" s="5"/>
      <c r="J25" s="5"/>
    </row>
    <row r="26" ht="13.5" customHeight="1">
      <c r="C26" s="2"/>
      <c r="D26" s="2" t="s">
        <v>3231</v>
      </c>
      <c r="E26" s="2" t="s">
        <v>1248</v>
      </c>
      <c r="F26" s="2" t="s">
        <v>3232</v>
      </c>
      <c r="H26" s="5"/>
      <c r="J26" s="5"/>
    </row>
    <row r="27" ht="13.5" customHeight="1">
      <c r="A27" s="5" t="s">
        <v>3233</v>
      </c>
      <c r="C27" s="48"/>
      <c r="D27" s="48" t="s">
        <v>3234</v>
      </c>
      <c r="E27" s="48" t="s">
        <v>3235</v>
      </c>
      <c r="F27" s="48" t="s">
        <v>3236</v>
      </c>
    </row>
    <row r="28" ht="13.5" customHeight="1"/>
    <row r="29" ht="13.5" customHeight="1">
      <c r="C29" s="5"/>
      <c r="D29" s="5" t="s">
        <v>3237</v>
      </c>
    </row>
    <row r="30" ht="13.5" customHeight="1">
      <c r="C30" s="5"/>
      <c r="D30" s="5" t="s">
        <v>3238</v>
      </c>
    </row>
    <row r="31" ht="13.5" customHeight="1">
      <c r="A31" s="5"/>
      <c r="C31" s="5"/>
      <c r="D31" s="5" t="s">
        <v>3239</v>
      </c>
    </row>
    <row r="32" ht="13.5" customHeight="1"/>
    <row r="33" ht="13.5" customHeight="1">
      <c r="C33" s="5"/>
      <c r="D33" s="5" t="s">
        <v>3240</v>
      </c>
    </row>
    <row r="34" ht="13.5" customHeight="1">
      <c r="C34" s="5"/>
      <c r="D34" s="5" t="s">
        <v>3241</v>
      </c>
    </row>
    <row r="35" ht="13.5" customHeight="1"/>
    <row r="36" ht="13.5" customHeight="1">
      <c r="C36" s="5"/>
      <c r="D36" s="5" t="s">
        <v>3242</v>
      </c>
    </row>
    <row r="37" ht="13.5" customHeight="1">
      <c r="A37" s="5"/>
      <c r="C37" s="5"/>
      <c r="D37" s="5" t="s">
        <v>3243</v>
      </c>
    </row>
    <row r="38" ht="13.5" customHeight="1">
      <c r="C38" s="5"/>
      <c r="D38" s="5" t="s">
        <v>3244</v>
      </c>
    </row>
    <row r="39" ht="13.5" customHeight="1">
      <c r="C39" s="5"/>
      <c r="D39" s="5" t="s">
        <v>3245</v>
      </c>
    </row>
    <row r="40" ht="13.5" customHeight="1">
      <c r="C40" s="5"/>
      <c r="D40" s="5" t="s">
        <v>3246</v>
      </c>
    </row>
    <row r="41" ht="13.5" customHeight="1">
      <c r="C41" s="5"/>
      <c r="D41" s="5" t="s">
        <v>3247</v>
      </c>
    </row>
    <row r="42" ht="13.5" customHeight="1"/>
    <row r="43" ht="13.5" customHeight="1">
      <c r="C43" s="2"/>
      <c r="D43" s="2" t="s">
        <v>3248</v>
      </c>
    </row>
    <row r="44" ht="13.5" customHeight="1">
      <c r="C44" s="5"/>
      <c r="D44" s="5" t="s">
        <v>3249</v>
      </c>
    </row>
    <row r="45" ht="13.5" customHeight="1">
      <c r="C45" s="62"/>
      <c r="D45" s="62" t="s">
        <v>3250</v>
      </c>
    </row>
    <row r="46" ht="13.5" customHeight="1">
      <c r="C46" s="5"/>
      <c r="D46" s="5" t="s">
        <v>3251</v>
      </c>
    </row>
    <row r="47" ht="13.5" customHeight="1">
      <c r="A47" s="8" t="s">
        <v>3252</v>
      </c>
      <c r="F47" s="316"/>
    </row>
    <row r="48" ht="13.5" customHeight="1">
      <c r="A48" s="48" t="s">
        <v>3253</v>
      </c>
      <c r="C48" s="48"/>
      <c r="D48" s="48" t="s">
        <v>3254</v>
      </c>
    </row>
    <row r="49" ht="13.5" customHeight="1">
      <c r="A49" s="5" t="s">
        <v>3255</v>
      </c>
      <c r="C49" s="48"/>
      <c r="D49" s="48" t="s">
        <v>3256</v>
      </c>
    </row>
    <row r="50" ht="13.5" customHeight="1">
      <c r="A50" s="5" t="s">
        <v>3257</v>
      </c>
      <c r="C50" s="48"/>
      <c r="D50" s="48" t="s">
        <v>3258</v>
      </c>
      <c r="F50" s="316"/>
    </row>
    <row r="51" ht="13.5" customHeight="1">
      <c r="A51" s="5" t="s">
        <v>3259</v>
      </c>
    </row>
    <row r="52" ht="13.5" customHeight="1"/>
    <row r="53" ht="13.5" customHeight="1"/>
    <row r="54" ht="13.5" customHeight="1">
      <c r="A54" s="316" t="s">
        <v>3260</v>
      </c>
    </row>
    <row r="55" ht="13.5" customHeight="1">
      <c r="A55" s="316" t="s">
        <v>3261</v>
      </c>
      <c r="F55" s="316"/>
    </row>
    <row r="56" ht="13.5" customHeight="1">
      <c r="F56" s="316"/>
    </row>
    <row r="57" ht="13.5" customHeight="1">
      <c r="F57" s="316"/>
    </row>
    <row r="58" ht="13.5" customHeight="1">
      <c r="A58" s="409" t="s">
        <v>3262</v>
      </c>
      <c r="F58" s="316"/>
    </row>
    <row r="59" ht="13.5" customHeight="1">
      <c r="A59" s="409" t="s">
        <v>3263</v>
      </c>
    </row>
    <row r="60" ht="13.5" customHeight="1">
      <c r="F60" s="316"/>
    </row>
    <row r="61" ht="13.5" customHeight="1">
      <c r="F61" s="410"/>
    </row>
    <row r="62" ht="13.5" customHeight="1">
      <c r="A62" s="2" t="s">
        <v>3233</v>
      </c>
    </row>
    <row r="63" ht="13.5" customHeight="1"/>
    <row r="64" ht="13.5" customHeight="1">
      <c r="A64" s="5" t="s">
        <v>3264</v>
      </c>
    </row>
    <row r="65" ht="13.5" customHeight="1">
      <c r="A65" s="5" t="s">
        <v>3265</v>
      </c>
    </row>
    <row r="66" ht="13.5" customHeight="1">
      <c r="A66" s="5" t="s">
        <v>3266</v>
      </c>
    </row>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sheetData>
  <mergeCells count="1">
    <mergeCell ref="B1:G1"/>
  </mergeCells>
  <printOptions/>
  <pageMargins bottom="0.75" footer="0.0" header="0.0" left="0.7" right="0.7" top="0.75"/>
  <pageSetup orientation="landscape"/>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16" t="s">
        <v>3267</v>
      </c>
    </row>
    <row r="2">
      <c r="A2" s="316" t="s">
        <v>3268</v>
      </c>
    </row>
    <row r="3">
      <c r="A3" s="316"/>
    </row>
    <row r="7">
      <c r="A7" s="316"/>
    </row>
    <row r="8">
      <c r="A8" s="41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38"/>
    <col customWidth="1" min="2" max="2" width="12.88"/>
    <col customWidth="1" min="3" max="3" width="20.0"/>
  </cols>
  <sheetData>
    <row r="1">
      <c r="A1" s="8" t="s">
        <v>3269</v>
      </c>
      <c r="B1" s="8" t="s">
        <v>3270</v>
      </c>
      <c r="C1" s="8" t="s">
        <v>3271</v>
      </c>
      <c r="D1" s="8" t="s">
        <v>296</v>
      </c>
      <c r="E1" s="8" t="s">
        <v>232</v>
      </c>
      <c r="F1" s="8" t="s">
        <v>294</v>
      </c>
      <c r="G1" s="8" t="s">
        <v>340</v>
      </c>
      <c r="H1" s="8" t="s">
        <v>285</v>
      </c>
    </row>
    <row r="2">
      <c r="A2" s="5" t="s">
        <v>3272</v>
      </c>
      <c r="B2" s="5" t="s">
        <v>3273</v>
      </c>
    </row>
    <row r="3">
      <c r="A3" s="5" t="s">
        <v>3274</v>
      </c>
      <c r="B3" s="5" t="s">
        <v>3273</v>
      </c>
    </row>
    <row r="4">
      <c r="A4" s="5" t="s">
        <v>3275</v>
      </c>
    </row>
    <row r="5">
      <c r="A5" s="5" t="s">
        <v>3276</v>
      </c>
    </row>
    <row r="6">
      <c r="A6" s="5" t="s">
        <v>3277</v>
      </c>
    </row>
    <row r="7">
      <c r="A7" s="5" t="s">
        <v>3278</v>
      </c>
    </row>
    <row r="8">
      <c r="A8" s="5" t="s">
        <v>50</v>
      </c>
    </row>
    <row r="9">
      <c r="A9" s="5" t="s">
        <v>3279</v>
      </c>
    </row>
    <row r="10">
      <c r="A10" s="5" t="s">
        <v>3280</v>
      </c>
    </row>
    <row r="11">
      <c r="A11" s="5" t="s">
        <v>3281</v>
      </c>
    </row>
    <row r="12">
      <c r="A12" s="5" t="s">
        <v>3282</v>
      </c>
    </row>
    <row r="13">
      <c r="A13" s="5" t="s">
        <v>3283</v>
      </c>
    </row>
    <row r="14">
      <c r="A14" s="5" t="s">
        <v>3284</v>
      </c>
    </row>
    <row r="15">
      <c r="A15" s="5" t="s">
        <v>3285</v>
      </c>
    </row>
    <row r="16">
      <c r="A16" s="5" t="s">
        <v>3286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2025-08-04T14:46:00Z</dcterms:created>
  <dc:creator>Mohammed Miara</dc:creator>
</cp:coreProperties>
</file>