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garant\Documents\"/>
    </mc:Choice>
  </mc:AlternateContent>
  <bookViews>
    <workbookView xWindow="0" yWindow="0" windowWidth="23040" windowHeight="8616" firstSheet="66" activeTab="67"/>
  </bookViews>
  <sheets>
    <sheet name="9.1.17" sheetId="2" r:id="rId1"/>
    <sheet name="9.2.17" sheetId="1" r:id="rId2"/>
    <sheet name="9.3.17" sheetId="3" r:id="rId3"/>
    <sheet name="9.4.17" sheetId="4" r:id="rId4"/>
    <sheet name="9.5.17" sheetId="5" r:id="rId5"/>
    <sheet name="9.6.17" sheetId="6" r:id="rId6"/>
    <sheet name="9.7.17" sheetId="10" r:id="rId7"/>
    <sheet name="9.8.17" sheetId="11" r:id="rId8"/>
    <sheet name="9.9.17" sheetId="12" r:id="rId9"/>
    <sheet name="9.10.17" sheetId="13" r:id="rId10"/>
    <sheet name="9.11.17" sheetId="14" r:id="rId11"/>
    <sheet name="9.12.17" sheetId="15" r:id="rId12"/>
    <sheet name="9.13.17" sheetId="16" r:id="rId13"/>
    <sheet name="9.14.17" sheetId="17" r:id="rId14"/>
    <sheet name="9.15.17" sheetId="18" r:id="rId15"/>
    <sheet name="9.16.17" sheetId="19" r:id="rId16"/>
    <sheet name="9.17.17" sheetId="20" r:id="rId17"/>
    <sheet name="9.18.17" sheetId="21" r:id="rId18"/>
    <sheet name="9.19.17" sheetId="22" r:id="rId19"/>
    <sheet name="9.20.17" sheetId="23" r:id="rId20"/>
    <sheet name="9.21.17" sheetId="24" r:id="rId21"/>
    <sheet name="9.22.17" sheetId="25" r:id="rId22"/>
    <sheet name="9.23.17" sheetId="26" r:id="rId23"/>
    <sheet name="9.24.17" sheetId="27" r:id="rId24"/>
    <sheet name="9.25.17" sheetId="28" r:id="rId25"/>
    <sheet name="9.26.17" sheetId="29" r:id="rId26"/>
    <sheet name="9.27.17" sheetId="30" r:id="rId27"/>
    <sheet name="9.28.17" sheetId="31" r:id="rId28"/>
    <sheet name="9.29.17" sheetId="32" r:id="rId29"/>
    <sheet name="9.30.17" sheetId="33" r:id="rId30"/>
    <sheet name="10.1.17" sheetId="34" r:id="rId31"/>
    <sheet name="10.2.17" sheetId="35" r:id="rId32"/>
    <sheet name="10.3.17" sheetId="36" r:id="rId33"/>
    <sheet name="10.4.17" sheetId="37" r:id="rId34"/>
    <sheet name="10.5.17" sheetId="38" r:id="rId35"/>
    <sheet name="10.6.17" sheetId="39" r:id="rId36"/>
    <sheet name="10.7.17" sheetId="40" r:id="rId37"/>
    <sheet name="10.8.17" sheetId="41" r:id="rId38"/>
    <sheet name="10.9.17" sheetId="42" r:id="rId39"/>
    <sheet name="10.10.17" sheetId="43" r:id="rId40"/>
    <sheet name="10.11.17" sheetId="44" r:id="rId41"/>
    <sheet name="10.12.17" sheetId="45" r:id="rId42"/>
    <sheet name="10.13.17" sheetId="46" r:id="rId43"/>
    <sheet name="10.14.17" sheetId="48" r:id="rId44"/>
    <sheet name="10.15.17" sheetId="49" r:id="rId45"/>
    <sheet name="10.16.17" sheetId="50" r:id="rId46"/>
    <sheet name="10.17.17" sheetId="51" r:id="rId47"/>
    <sheet name="10.18.17" sheetId="52" r:id="rId48"/>
    <sheet name="10.19.17" sheetId="53" r:id="rId49"/>
    <sheet name="10.20.17" sheetId="54" r:id="rId50"/>
    <sheet name="10.21.17" sheetId="55" r:id="rId51"/>
    <sheet name="10.22.17" sheetId="56" r:id="rId52"/>
    <sheet name="10.23.17" sheetId="57" r:id="rId53"/>
    <sheet name="10.24.17" sheetId="58" r:id="rId54"/>
    <sheet name="10.25.17" sheetId="59" r:id="rId55"/>
    <sheet name="10.26.17" sheetId="60" r:id="rId56"/>
    <sheet name="10.27.17" sheetId="61" r:id="rId57"/>
    <sheet name="10.28.17" sheetId="62" r:id="rId58"/>
    <sheet name="10.29.17" sheetId="63" r:id="rId59"/>
    <sheet name="10.30.17" sheetId="64" r:id="rId60"/>
    <sheet name="10.31.17" sheetId="65" r:id="rId61"/>
    <sheet name="11.1.17" sheetId="66" r:id="rId62"/>
    <sheet name="11.2.17" sheetId="67" r:id="rId63"/>
    <sheet name="11.3.17" sheetId="68" r:id="rId64"/>
    <sheet name="11.4.17" sheetId="69" r:id="rId65"/>
    <sheet name="11.5.17" sheetId="70" r:id="rId66"/>
    <sheet name="11.6.17" sheetId="71" r:id="rId67"/>
    <sheet name="11.7.17" sheetId="81" r:id="rId68"/>
    <sheet name="11.8.17" sheetId="74" r:id="rId69"/>
    <sheet name="11.9.17" sheetId="75" r:id="rId70"/>
    <sheet name="11.10.17" sheetId="76" r:id="rId71"/>
    <sheet name="11.11.17" sheetId="77" r:id="rId72"/>
    <sheet name="11.12.17" sheetId="78" r:id="rId73"/>
    <sheet name="11.13.17" sheetId="79" r:id="rId74"/>
    <sheet name="11.14.17" sheetId="80" r:id="rId75"/>
    <sheet name="11.15.17" sheetId="72" r:id="rId76"/>
    <sheet name="11.16.17" sheetId="73" r:id="rId77"/>
    <sheet name="11.17.17" sheetId="7" r:id="rId78"/>
    <sheet name="11.18.17" sheetId="8" r:id="rId79"/>
    <sheet name="11.19.17" sheetId="9" r:id="rId80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81" l="1"/>
  <c r="K32" i="81"/>
  <c r="J32" i="81"/>
  <c r="I32" i="81"/>
  <c r="G32" i="81"/>
  <c r="F32" i="81"/>
  <c r="E32" i="81"/>
  <c r="C32" i="81"/>
  <c r="H31" i="81"/>
  <c r="F31" i="81"/>
  <c r="D31" i="81"/>
  <c r="B31" i="81"/>
  <c r="H30" i="81"/>
  <c r="F30" i="81"/>
  <c r="D30" i="81"/>
  <c r="B30" i="81"/>
  <c r="H29" i="81"/>
  <c r="F29" i="81"/>
  <c r="D29" i="81"/>
  <c r="B29" i="81"/>
  <c r="H28" i="81"/>
  <c r="F28" i="81"/>
  <c r="D28" i="81"/>
  <c r="B28" i="81"/>
  <c r="H27" i="81"/>
  <c r="F27" i="81"/>
  <c r="D27" i="81"/>
  <c r="B27" i="81"/>
  <c r="H26" i="81"/>
  <c r="F26" i="81"/>
  <c r="D26" i="81"/>
  <c r="B26" i="81"/>
  <c r="H25" i="81"/>
  <c r="F25" i="81"/>
  <c r="D25" i="81"/>
  <c r="B25" i="81"/>
  <c r="H24" i="81"/>
  <c r="F24" i="81"/>
  <c r="D24" i="81"/>
  <c r="B24" i="81"/>
  <c r="H23" i="81"/>
  <c r="F23" i="81"/>
  <c r="D23" i="81"/>
  <c r="B23" i="81"/>
  <c r="H22" i="81"/>
  <c r="F22" i="81"/>
  <c r="D22" i="81"/>
  <c r="B22" i="81"/>
  <c r="H21" i="81"/>
  <c r="F21" i="81"/>
  <c r="D21" i="81"/>
  <c r="B21" i="81"/>
  <c r="H20" i="81"/>
  <c r="F20" i="81"/>
  <c r="D20" i="81"/>
  <c r="B20" i="81"/>
  <c r="H19" i="81"/>
  <c r="F19" i="81"/>
  <c r="D19" i="81"/>
  <c r="B19" i="81"/>
  <c r="H18" i="81"/>
  <c r="F18" i="81"/>
  <c r="D18" i="81"/>
  <c r="B18" i="81"/>
  <c r="H17" i="81"/>
  <c r="F17" i="81"/>
  <c r="D17" i="81"/>
  <c r="B17" i="81"/>
  <c r="H16" i="81"/>
  <c r="F16" i="81"/>
  <c r="D16" i="81"/>
  <c r="B16" i="81"/>
  <c r="H15" i="81"/>
  <c r="F15" i="81"/>
  <c r="D15" i="81"/>
  <c r="B15" i="81"/>
  <c r="H14" i="81"/>
  <c r="F14" i="81"/>
  <c r="D14" i="81"/>
  <c r="B14" i="81"/>
  <c r="H13" i="81"/>
  <c r="H32" i="81" s="1"/>
  <c r="F13" i="81"/>
  <c r="D13" i="81"/>
  <c r="D32" i="81" s="1"/>
  <c r="B13" i="81"/>
  <c r="B32" i="81" s="1"/>
  <c r="L9" i="81"/>
  <c r="J9" i="81"/>
  <c r="D9" i="81"/>
  <c r="K6" i="81"/>
  <c r="M31" i="80" l="1"/>
  <c r="K31" i="80"/>
  <c r="J31" i="80"/>
  <c r="I31" i="80"/>
  <c r="G31" i="80"/>
  <c r="F31" i="80"/>
  <c r="E31" i="80"/>
  <c r="C31" i="80"/>
  <c r="H30" i="80"/>
  <c r="F30" i="80"/>
  <c r="D30" i="80"/>
  <c r="B30" i="80"/>
  <c r="H29" i="80"/>
  <c r="F29" i="80"/>
  <c r="D29" i="80"/>
  <c r="B29" i="80"/>
  <c r="H28" i="80"/>
  <c r="F28" i="80"/>
  <c r="D28" i="80"/>
  <c r="B28" i="80"/>
  <c r="H27" i="80"/>
  <c r="F27" i="80"/>
  <c r="D27" i="80"/>
  <c r="B27" i="80"/>
  <c r="H26" i="80"/>
  <c r="F26" i="80"/>
  <c r="D26" i="80"/>
  <c r="B26" i="80"/>
  <c r="H25" i="80"/>
  <c r="F25" i="80"/>
  <c r="D25" i="80"/>
  <c r="B25" i="80"/>
  <c r="H24" i="80"/>
  <c r="F24" i="80"/>
  <c r="D24" i="80"/>
  <c r="B24" i="80"/>
  <c r="H23" i="80"/>
  <c r="F23" i="80"/>
  <c r="D23" i="80"/>
  <c r="B23" i="80"/>
  <c r="H22" i="80"/>
  <c r="F22" i="80"/>
  <c r="D22" i="80"/>
  <c r="B22" i="80"/>
  <c r="H21" i="80"/>
  <c r="F21" i="80"/>
  <c r="D21" i="80"/>
  <c r="B21" i="80"/>
  <c r="H20" i="80"/>
  <c r="F20" i="80"/>
  <c r="D20" i="80"/>
  <c r="B20" i="80"/>
  <c r="H19" i="80"/>
  <c r="F19" i="80"/>
  <c r="D19" i="80"/>
  <c r="B19" i="80"/>
  <c r="H18" i="80"/>
  <c r="F18" i="80"/>
  <c r="D18" i="80"/>
  <c r="B18" i="80"/>
  <c r="H17" i="80"/>
  <c r="F17" i="80"/>
  <c r="D17" i="80"/>
  <c r="B17" i="80"/>
  <c r="H16" i="80"/>
  <c r="F16" i="80"/>
  <c r="D16" i="80"/>
  <c r="B16" i="80"/>
  <c r="H15" i="80"/>
  <c r="F15" i="80"/>
  <c r="D15" i="80"/>
  <c r="B15" i="80"/>
  <c r="H14" i="80"/>
  <c r="F14" i="80"/>
  <c r="D14" i="80"/>
  <c r="B14" i="80"/>
  <c r="H13" i="80"/>
  <c r="F13" i="80"/>
  <c r="D13" i="80"/>
  <c r="B13" i="80"/>
  <c r="H12" i="80"/>
  <c r="H31" i="80" s="1"/>
  <c r="F12" i="80"/>
  <c r="D12" i="80"/>
  <c r="D31" i="80" s="1"/>
  <c r="B12" i="80"/>
  <c r="B31" i="80" s="1"/>
  <c r="L8" i="80"/>
  <c r="J8" i="80"/>
  <c r="D8" i="80"/>
  <c r="K5" i="80"/>
  <c r="M32" i="79" l="1"/>
  <c r="K32" i="79"/>
  <c r="J32" i="79"/>
  <c r="I32" i="79"/>
  <c r="G32" i="79"/>
  <c r="F32" i="79"/>
  <c r="E32" i="79"/>
  <c r="C32" i="79"/>
  <c r="H31" i="79"/>
  <c r="F31" i="79"/>
  <c r="D31" i="79"/>
  <c r="B31" i="79"/>
  <c r="H30" i="79"/>
  <c r="F30" i="79"/>
  <c r="D30" i="79"/>
  <c r="B30" i="79"/>
  <c r="H29" i="79"/>
  <c r="F29" i="79"/>
  <c r="D29" i="79"/>
  <c r="B29" i="79"/>
  <c r="H28" i="79"/>
  <c r="F28" i="79"/>
  <c r="D28" i="79"/>
  <c r="B28" i="79"/>
  <c r="H27" i="79"/>
  <c r="F27" i="79"/>
  <c r="D27" i="79"/>
  <c r="B27" i="79"/>
  <c r="H26" i="79"/>
  <c r="F26" i="79"/>
  <c r="D26" i="79"/>
  <c r="B26" i="79"/>
  <c r="H25" i="79"/>
  <c r="F25" i="79"/>
  <c r="D25" i="79"/>
  <c r="B25" i="79"/>
  <c r="H24" i="79"/>
  <c r="F24" i="79"/>
  <c r="D24" i="79"/>
  <c r="B24" i="79"/>
  <c r="H23" i="79"/>
  <c r="F23" i="79"/>
  <c r="D23" i="79"/>
  <c r="B23" i="79"/>
  <c r="H22" i="79"/>
  <c r="F22" i="79"/>
  <c r="D22" i="79"/>
  <c r="B22" i="79"/>
  <c r="H21" i="79"/>
  <c r="F21" i="79"/>
  <c r="D21" i="79"/>
  <c r="B21" i="79"/>
  <c r="H20" i="79"/>
  <c r="F20" i="79"/>
  <c r="D20" i="79"/>
  <c r="B20" i="79"/>
  <c r="H19" i="79"/>
  <c r="F19" i="79"/>
  <c r="D19" i="79"/>
  <c r="B19" i="79"/>
  <c r="H18" i="79"/>
  <c r="F18" i="79"/>
  <c r="D18" i="79"/>
  <c r="B18" i="79"/>
  <c r="H17" i="79"/>
  <c r="F17" i="79"/>
  <c r="D17" i="79"/>
  <c r="B17" i="79"/>
  <c r="H16" i="79"/>
  <c r="F16" i="79"/>
  <c r="D16" i="79"/>
  <c r="B16" i="79"/>
  <c r="H15" i="79"/>
  <c r="F15" i="79"/>
  <c r="D15" i="79"/>
  <c r="B15" i="79"/>
  <c r="H14" i="79"/>
  <c r="F14" i="79"/>
  <c r="D14" i="79"/>
  <c r="B14" i="79"/>
  <c r="H13" i="79"/>
  <c r="H32" i="79" s="1"/>
  <c r="F13" i="79"/>
  <c r="D13" i="79"/>
  <c r="D32" i="79" s="1"/>
  <c r="B13" i="79"/>
  <c r="B32" i="79" s="1"/>
  <c r="L9" i="79"/>
  <c r="J9" i="79"/>
  <c r="D9" i="79"/>
  <c r="K6" i="79"/>
  <c r="M31" i="78" l="1"/>
  <c r="K31" i="78"/>
  <c r="J31" i="78"/>
  <c r="I31" i="78"/>
  <c r="G31" i="78"/>
  <c r="F31" i="78"/>
  <c r="E31" i="78"/>
  <c r="C31" i="78"/>
  <c r="H30" i="78"/>
  <c r="F30" i="78"/>
  <c r="D30" i="78"/>
  <c r="B30" i="78"/>
  <c r="H29" i="78"/>
  <c r="F29" i="78"/>
  <c r="D29" i="78"/>
  <c r="B29" i="78"/>
  <c r="H28" i="78"/>
  <c r="F28" i="78"/>
  <c r="D28" i="78"/>
  <c r="B28" i="78"/>
  <c r="H27" i="78"/>
  <c r="F27" i="78"/>
  <c r="D27" i="78"/>
  <c r="B27" i="78"/>
  <c r="H26" i="78"/>
  <c r="F26" i="78"/>
  <c r="D26" i="78"/>
  <c r="B26" i="78"/>
  <c r="H25" i="78"/>
  <c r="F25" i="78"/>
  <c r="D25" i="78"/>
  <c r="B25" i="78"/>
  <c r="H24" i="78"/>
  <c r="F24" i="78"/>
  <c r="D24" i="78"/>
  <c r="B24" i="78"/>
  <c r="H23" i="78"/>
  <c r="F23" i="78"/>
  <c r="D23" i="78"/>
  <c r="B23" i="78"/>
  <c r="H22" i="78"/>
  <c r="F22" i="78"/>
  <c r="D22" i="78"/>
  <c r="B22" i="78"/>
  <c r="H21" i="78"/>
  <c r="F21" i="78"/>
  <c r="D21" i="78"/>
  <c r="B21" i="78"/>
  <c r="H20" i="78"/>
  <c r="F20" i="78"/>
  <c r="D20" i="78"/>
  <c r="B20" i="78"/>
  <c r="H19" i="78"/>
  <c r="F19" i="78"/>
  <c r="D19" i="78"/>
  <c r="B19" i="78"/>
  <c r="H18" i="78"/>
  <c r="F18" i="78"/>
  <c r="D18" i="78"/>
  <c r="B18" i="78"/>
  <c r="H17" i="78"/>
  <c r="F17" i="78"/>
  <c r="D17" i="78"/>
  <c r="B17" i="78"/>
  <c r="H16" i="78"/>
  <c r="F16" i="78"/>
  <c r="D16" i="78"/>
  <c r="B16" i="78"/>
  <c r="H15" i="78"/>
  <c r="F15" i="78"/>
  <c r="D15" i="78"/>
  <c r="B15" i="78"/>
  <c r="H14" i="78"/>
  <c r="F14" i="78"/>
  <c r="D14" i="78"/>
  <c r="B14" i="78"/>
  <c r="H13" i="78"/>
  <c r="F13" i="78"/>
  <c r="D13" i="78"/>
  <c r="B13" i="78"/>
  <c r="H12" i="78"/>
  <c r="H31" i="78" s="1"/>
  <c r="F12" i="78"/>
  <c r="D12" i="78"/>
  <c r="D31" i="78" s="1"/>
  <c r="B12" i="78"/>
  <c r="B31" i="78" s="1"/>
  <c r="L8" i="78"/>
  <c r="J8" i="78"/>
  <c r="D8" i="78"/>
  <c r="K5" i="78"/>
  <c r="M31" i="77" l="1"/>
  <c r="K31" i="77"/>
  <c r="J31" i="77"/>
  <c r="I31" i="77"/>
  <c r="G31" i="77"/>
  <c r="F31" i="77"/>
  <c r="E31" i="77"/>
  <c r="C31" i="77"/>
  <c r="H30" i="77"/>
  <c r="F30" i="77"/>
  <c r="D30" i="77"/>
  <c r="B30" i="77"/>
  <c r="H29" i="77"/>
  <c r="F29" i="77"/>
  <c r="D29" i="77"/>
  <c r="B29" i="77"/>
  <c r="H28" i="77"/>
  <c r="F28" i="77"/>
  <c r="D28" i="77"/>
  <c r="B28" i="77"/>
  <c r="B31" i="77" s="1"/>
  <c r="H27" i="77"/>
  <c r="F27" i="77"/>
  <c r="B27" i="77"/>
  <c r="H26" i="77"/>
  <c r="F26" i="77"/>
  <c r="D26" i="77"/>
  <c r="B26" i="77"/>
  <c r="H25" i="77"/>
  <c r="F25" i="77"/>
  <c r="D25" i="77"/>
  <c r="B25" i="77"/>
  <c r="H24" i="77"/>
  <c r="F24" i="77"/>
  <c r="D24" i="77"/>
  <c r="B24" i="77"/>
  <c r="H23" i="77"/>
  <c r="F23" i="77"/>
  <c r="D23" i="77"/>
  <c r="B23" i="77"/>
  <c r="H22" i="77"/>
  <c r="F22" i="77"/>
  <c r="D22" i="77"/>
  <c r="B22" i="77"/>
  <c r="H21" i="77"/>
  <c r="F21" i="77"/>
  <c r="D21" i="77"/>
  <c r="B21" i="77"/>
  <c r="H20" i="77"/>
  <c r="F20" i="77"/>
  <c r="D20" i="77"/>
  <c r="B20" i="77"/>
  <c r="H19" i="77"/>
  <c r="F19" i="77"/>
  <c r="D19" i="77"/>
  <c r="B19" i="77"/>
  <c r="H18" i="77"/>
  <c r="F18" i="77"/>
  <c r="D18" i="77"/>
  <c r="B18" i="77"/>
  <c r="H17" i="77"/>
  <c r="F17" i="77"/>
  <c r="D17" i="77"/>
  <c r="B17" i="77"/>
  <c r="H16" i="77"/>
  <c r="F16" i="77"/>
  <c r="D16" i="77"/>
  <c r="B16" i="77"/>
  <c r="H15" i="77"/>
  <c r="F15" i="77"/>
  <c r="D15" i="77"/>
  <c r="B15" i="77"/>
  <c r="H14" i="77"/>
  <c r="F14" i="77"/>
  <c r="D14" i="77"/>
  <c r="B14" i="77"/>
  <c r="H13" i="77"/>
  <c r="F13" i="77"/>
  <c r="D13" i="77"/>
  <c r="B13" i="77"/>
  <c r="H12" i="77"/>
  <c r="H31" i="77" s="1"/>
  <c r="F12" i="77"/>
  <c r="D12" i="77"/>
  <c r="D31" i="77" s="1"/>
  <c r="B12" i="77"/>
  <c r="L8" i="77"/>
  <c r="J8" i="77"/>
  <c r="D8" i="77"/>
  <c r="K5" i="77" s="1"/>
  <c r="M32" i="76" l="1"/>
  <c r="K32" i="76"/>
  <c r="J32" i="76"/>
  <c r="I32" i="76"/>
  <c r="G32" i="76"/>
  <c r="F32" i="76"/>
  <c r="E32" i="76"/>
  <c r="C32" i="76"/>
  <c r="H31" i="76"/>
  <c r="F31" i="76"/>
  <c r="D31" i="76"/>
  <c r="B31" i="76"/>
  <c r="H30" i="76"/>
  <c r="F30" i="76"/>
  <c r="D30" i="76"/>
  <c r="B30" i="76"/>
  <c r="H29" i="76"/>
  <c r="F29" i="76"/>
  <c r="D29" i="76"/>
  <c r="B29" i="76"/>
  <c r="H28" i="76"/>
  <c r="F28" i="76"/>
  <c r="D28" i="76"/>
  <c r="B28" i="76"/>
  <c r="H27" i="76"/>
  <c r="F27" i="76"/>
  <c r="D27" i="76"/>
  <c r="B27" i="76"/>
  <c r="H26" i="76"/>
  <c r="F26" i="76"/>
  <c r="D26" i="76"/>
  <c r="B26" i="76"/>
  <c r="H25" i="76"/>
  <c r="F25" i="76"/>
  <c r="D25" i="76"/>
  <c r="B25" i="76"/>
  <c r="H24" i="76"/>
  <c r="F24" i="76"/>
  <c r="D24" i="76"/>
  <c r="B24" i="76"/>
  <c r="H23" i="76"/>
  <c r="F23" i="76"/>
  <c r="D23" i="76"/>
  <c r="B23" i="76"/>
  <c r="H22" i="76"/>
  <c r="F22" i="76"/>
  <c r="D22" i="76"/>
  <c r="B22" i="76"/>
  <c r="H21" i="76"/>
  <c r="F21" i="76"/>
  <c r="D21" i="76"/>
  <c r="B21" i="76"/>
  <c r="H20" i="76"/>
  <c r="F20" i="76"/>
  <c r="D20" i="76"/>
  <c r="B20" i="76"/>
  <c r="H19" i="76"/>
  <c r="F19" i="76"/>
  <c r="D19" i="76"/>
  <c r="B19" i="76"/>
  <c r="H18" i="76"/>
  <c r="F18" i="76"/>
  <c r="D18" i="76"/>
  <c r="B18" i="76"/>
  <c r="H17" i="76"/>
  <c r="F17" i="76"/>
  <c r="D17" i="76"/>
  <c r="B17" i="76"/>
  <c r="H16" i="76"/>
  <c r="F16" i="76"/>
  <c r="D16" i="76"/>
  <c r="B16" i="76"/>
  <c r="H15" i="76"/>
  <c r="F15" i="76"/>
  <c r="D15" i="76"/>
  <c r="B15" i="76"/>
  <c r="H14" i="76"/>
  <c r="F14" i="76"/>
  <c r="D14" i="76"/>
  <c r="B14" i="76"/>
  <c r="H13" i="76"/>
  <c r="H32" i="76" s="1"/>
  <c r="F13" i="76"/>
  <c r="D13" i="76"/>
  <c r="D32" i="76" s="1"/>
  <c r="B13" i="76"/>
  <c r="B32" i="76" s="1"/>
  <c r="L9" i="76"/>
  <c r="J9" i="76"/>
  <c r="D9" i="76"/>
  <c r="K6" i="76"/>
  <c r="M31" i="75" l="1"/>
  <c r="K31" i="75"/>
  <c r="J31" i="75"/>
  <c r="I31" i="75"/>
  <c r="G31" i="75"/>
  <c r="F31" i="75"/>
  <c r="E31" i="75"/>
  <c r="C31" i="75"/>
  <c r="H30" i="75"/>
  <c r="F30" i="75"/>
  <c r="D30" i="75"/>
  <c r="B30" i="75"/>
  <c r="H29" i="75"/>
  <c r="F29" i="75"/>
  <c r="D29" i="75"/>
  <c r="B29" i="75"/>
  <c r="H28" i="75"/>
  <c r="F28" i="75"/>
  <c r="D28" i="75"/>
  <c r="B28" i="75"/>
  <c r="H27" i="75"/>
  <c r="F27" i="75"/>
  <c r="D27" i="75"/>
  <c r="B27" i="75"/>
  <c r="H26" i="75"/>
  <c r="F26" i="75"/>
  <c r="D26" i="75"/>
  <c r="B26" i="75"/>
  <c r="H25" i="75"/>
  <c r="F25" i="75"/>
  <c r="D25" i="75"/>
  <c r="B25" i="75"/>
  <c r="H24" i="75"/>
  <c r="F24" i="75"/>
  <c r="D24" i="75"/>
  <c r="B24" i="75"/>
  <c r="H23" i="75"/>
  <c r="F23" i="75"/>
  <c r="D23" i="75"/>
  <c r="B23" i="75"/>
  <c r="H22" i="75"/>
  <c r="F22" i="75"/>
  <c r="D22" i="75"/>
  <c r="B22" i="75"/>
  <c r="H21" i="75"/>
  <c r="F21" i="75"/>
  <c r="D21" i="75"/>
  <c r="B21" i="75"/>
  <c r="H20" i="75"/>
  <c r="F20" i="75"/>
  <c r="D20" i="75"/>
  <c r="B20" i="75"/>
  <c r="H19" i="75"/>
  <c r="F19" i="75"/>
  <c r="D19" i="75"/>
  <c r="B19" i="75"/>
  <c r="H18" i="75"/>
  <c r="F18" i="75"/>
  <c r="D18" i="75"/>
  <c r="B18" i="75"/>
  <c r="H17" i="75"/>
  <c r="F17" i="75"/>
  <c r="D17" i="75"/>
  <c r="B17" i="75"/>
  <c r="H16" i="75"/>
  <c r="F16" i="75"/>
  <c r="D16" i="75"/>
  <c r="B16" i="75"/>
  <c r="H15" i="75"/>
  <c r="F15" i="75"/>
  <c r="D15" i="75"/>
  <c r="B15" i="75"/>
  <c r="H14" i="75"/>
  <c r="F14" i="75"/>
  <c r="D14" i="75"/>
  <c r="B14" i="75"/>
  <c r="H13" i="75"/>
  <c r="F13" i="75"/>
  <c r="D13" i="75"/>
  <c r="B13" i="75"/>
  <c r="H12" i="75"/>
  <c r="H31" i="75" s="1"/>
  <c r="F12" i="75"/>
  <c r="D12" i="75"/>
  <c r="D31" i="75" s="1"/>
  <c r="B12" i="75"/>
  <c r="B31" i="75" s="1"/>
  <c r="L8" i="75"/>
  <c r="J8" i="75"/>
  <c r="D8" i="75"/>
  <c r="K5" i="75"/>
  <c r="M31" i="74" l="1"/>
  <c r="K31" i="74"/>
  <c r="J31" i="74"/>
  <c r="I31" i="74"/>
  <c r="G31" i="74"/>
  <c r="F31" i="74"/>
  <c r="E31" i="74"/>
  <c r="C31" i="74"/>
  <c r="H30" i="74"/>
  <c r="F30" i="74"/>
  <c r="D30" i="74"/>
  <c r="B30" i="74"/>
  <c r="H29" i="74"/>
  <c r="F29" i="74"/>
  <c r="D29" i="74"/>
  <c r="B29" i="74"/>
  <c r="H28" i="74"/>
  <c r="F28" i="74"/>
  <c r="D28" i="74"/>
  <c r="B28" i="74"/>
  <c r="H27" i="74"/>
  <c r="F27" i="74"/>
  <c r="D27" i="74"/>
  <c r="B27" i="74"/>
  <c r="H26" i="74"/>
  <c r="F26" i="74"/>
  <c r="D26" i="74"/>
  <c r="B26" i="74"/>
  <c r="H25" i="74"/>
  <c r="F25" i="74"/>
  <c r="D25" i="74"/>
  <c r="B25" i="74"/>
  <c r="H24" i="74"/>
  <c r="F24" i="74"/>
  <c r="D24" i="74"/>
  <c r="B24" i="74"/>
  <c r="H23" i="74"/>
  <c r="F23" i="74"/>
  <c r="D23" i="74"/>
  <c r="B23" i="74"/>
  <c r="H22" i="74"/>
  <c r="F22" i="74"/>
  <c r="D22" i="74"/>
  <c r="B22" i="74"/>
  <c r="H21" i="74"/>
  <c r="F21" i="74"/>
  <c r="D21" i="74"/>
  <c r="B21" i="74"/>
  <c r="H20" i="74"/>
  <c r="F20" i="74"/>
  <c r="D20" i="74"/>
  <c r="B20" i="74"/>
  <c r="H19" i="74"/>
  <c r="F19" i="74"/>
  <c r="D19" i="74"/>
  <c r="B19" i="74"/>
  <c r="H18" i="74"/>
  <c r="F18" i="74"/>
  <c r="D18" i="74"/>
  <c r="B18" i="74"/>
  <c r="H17" i="74"/>
  <c r="F17" i="74"/>
  <c r="D17" i="74"/>
  <c r="B17" i="74"/>
  <c r="H16" i="74"/>
  <c r="F16" i="74"/>
  <c r="D16" i="74"/>
  <c r="B16" i="74"/>
  <c r="H15" i="74"/>
  <c r="F15" i="74"/>
  <c r="D15" i="74"/>
  <c r="B15" i="74"/>
  <c r="H14" i="74"/>
  <c r="F14" i="74"/>
  <c r="D14" i="74"/>
  <c r="B14" i="74"/>
  <c r="H13" i="74"/>
  <c r="F13" i="74"/>
  <c r="D13" i="74"/>
  <c r="B13" i="74"/>
  <c r="H12" i="74"/>
  <c r="H31" i="74" s="1"/>
  <c r="F12" i="74"/>
  <c r="D12" i="74"/>
  <c r="D31" i="74" s="1"/>
  <c r="B12" i="74"/>
  <c r="B31" i="74" s="1"/>
  <c r="L8" i="74"/>
  <c r="J8" i="74"/>
  <c r="D8" i="74"/>
  <c r="K5" i="74"/>
  <c r="M31" i="73" l="1"/>
  <c r="K31" i="73"/>
  <c r="J31" i="73"/>
  <c r="I31" i="73"/>
  <c r="G31" i="73"/>
  <c r="F31" i="73"/>
  <c r="E31" i="73"/>
  <c r="C31" i="73"/>
  <c r="H30" i="73"/>
  <c r="F30" i="73"/>
  <c r="D30" i="73"/>
  <c r="B30" i="73"/>
  <c r="H29" i="73"/>
  <c r="F29" i="73"/>
  <c r="D29" i="73"/>
  <c r="B29" i="73"/>
  <c r="H28" i="73"/>
  <c r="F28" i="73"/>
  <c r="D28" i="73"/>
  <c r="B28" i="73"/>
  <c r="H27" i="73"/>
  <c r="F27" i="73"/>
  <c r="D27" i="73"/>
  <c r="B27" i="73"/>
  <c r="H26" i="73"/>
  <c r="F26" i="73"/>
  <c r="D26" i="73"/>
  <c r="B26" i="73"/>
  <c r="H25" i="73"/>
  <c r="F25" i="73"/>
  <c r="D25" i="73"/>
  <c r="B25" i="73"/>
  <c r="H24" i="73"/>
  <c r="F24" i="73"/>
  <c r="D24" i="73"/>
  <c r="B24" i="73"/>
  <c r="H23" i="73"/>
  <c r="F23" i="73"/>
  <c r="D23" i="73"/>
  <c r="B23" i="73"/>
  <c r="H22" i="73"/>
  <c r="F22" i="73"/>
  <c r="D22" i="73"/>
  <c r="B22" i="73"/>
  <c r="H21" i="73"/>
  <c r="F21" i="73"/>
  <c r="D21" i="73"/>
  <c r="B21" i="73"/>
  <c r="H20" i="73"/>
  <c r="F20" i="73"/>
  <c r="D20" i="73"/>
  <c r="B20" i="73"/>
  <c r="H19" i="73"/>
  <c r="F19" i="73"/>
  <c r="D19" i="73"/>
  <c r="B19" i="73"/>
  <c r="H18" i="73"/>
  <c r="F18" i="73"/>
  <c r="D18" i="73"/>
  <c r="B18" i="73"/>
  <c r="H17" i="73"/>
  <c r="F17" i="73"/>
  <c r="D17" i="73"/>
  <c r="B17" i="73"/>
  <c r="H16" i="73"/>
  <c r="F16" i="73"/>
  <c r="D16" i="73"/>
  <c r="B16" i="73"/>
  <c r="H15" i="73"/>
  <c r="F15" i="73"/>
  <c r="D15" i="73"/>
  <c r="B15" i="73"/>
  <c r="H14" i="73"/>
  <c r="F14" i="73"/>
  <c r="D14" i="73"/>
  <c r="B14" i="73"/>
  <c r="H13" i="73"/>
  <c r="F13" i="73"/>
  <c r="D13" i="73"/>
  <c r="B13" i="73"/>
  <c r="H12" i="73"/>
  <c r="H31" i="73" s="1"/>
  <c r="F12" i="73"/>
  <c r="D12" i="73"/>
  <c r="D31" i="73" s="1"/>
  <c r="B12" i="73"/>
  <c r="B31" i="73" s="1"/>
  <c r="L8" i="73"/>
  <c r="J8" i="73"/>
  <c r="D8" i="73"/>
  <c r="K5" i="73"/>
  <c r="M31" i="72" l="1"/>
  <c r="K31" i="72"/>
  <c r="J31" i="72"/>
  <c r="I31" i="72"/>
  <c r="H31" i="72"/>
  <c r="G31" i="72"/>
  <c r="E31" i="72"/>
  <c r="D31" i="72"/>
  <c r="C31" i="72"/>
  <c r="H30" i="72"/>
  <c r="F30" i="72"/>
  <c r="D30" i="72"/>
  <c r="B30" i="72"/>
  <c r="H29" i="72"/>
  <c r="F29" i="72"/>
  <c r="D29" i="72"/>
  <c r="B29" i="72"/>
  <c r="H28" i="72"/>
  <c r="F28" i="72"/>
  <c r="D28" i="72"/>
  <c r="B28" i="72"/>
  <c r="H27" i="72"/>
  <c r="F27" i="72"/>
  <c r="D27" i="72"/>
  <c r="B27" i="72"/>
  <c r="H26" i="72"/>
  <c r="F26" i="72"/>
  <c r="D26" i="72"/>
  <c r="B26" i="72"/>
  <c r="H25" i="72"/>
  <c r="F25" i="72"/>
  <c r="D25" i="72"/>
  <c r="B25" i="72"/>
  <c r="H24" i="72"/>
  <c r="F24" i="72"/>
  <c r="D24" i="72"/>
  <c r="B24" i="72"/>
  <c r="H23" i="72"/>
  <c r="F23" i="72"/>
  <c r="D23" i="72"/>
  <c r="B23" i="72"/>
  <c r="H22" i="72"/>
  <c r="F22" i="72"/>
  <c r="D22" i="72"/>
  <c r="B22" i="72"/>
  <c r="H21" i="72"/>
  <c r="F21" i="72"/>
  <c r="D21" i="72"/>
  <c r="B21" i="72"/>
  <c r="H20" i="72"/>
  <c r="F20" i="72"/>
  <c r="D20" i="72"/>
  <c r="B20" i="72"/>
  <c r="H19" i="72"/>
  <c r="F19" i="72"/>
  <c r="D19" i="72"/>
  <c r="B19" i="72"/>
  <c r="H18" i="72"/>
  <c r="F18" i="72"/>
  <c r="D18" i="72"/>
  <c r="B18" i="72"/>
  <c r="H17" i="72"/>
  <c r="F17" i="72"/>
  <c r="D17" i="72"/>
  <c r="B17" i="72"/>
  <c r="H16" i="72"/>
  <c r="F16" i="72"/>
  <c r="D16" i="72"/>
  <c r="B16" i="72"/>
  <c r="H15" i="72"/>
  <c r="F15" i="72"/>
  <c r="D15" i="72"/>
  <c r="B15" i="72"/>
  <c r="H14" i="72"/>
  <c r="F14" i="72"/>
  <c r="D14" i="72"/>
  <c r="B14" i="72"/>
  <c r="H13" i="72"/>
  <c r="F13" i="72"/>
  <c r="D13" i="72"/>
  <c r="B13" i="72"/>
  <c r="H12" i="72"/>
  <c r="F12" i="72"/>
  <c r="F31" i="72" s="1"/>
  <c r="D12" i="72"/>
  <c r="B12" i="72"/>
  <c r="B31" i="72" s="1"/>
  <c r="L8" i="72"/>
  <c r="J8" i="72"/>
  <c r="D8" i="72"/>
  <c r="K5" i="72" s="1"/>
  <c r="M31" i="71" l="1"/>
  <c r="K31" i="71"/>
  <c r="J31" i="71"/>
  <c r="I31" i="71"/>
  <c r="H31" i="71"/>
  <c r="G31" i="71"/>
  <c r="E31" i="71"/>
  <c r="D31" i="71"/>
  <c r="C31" i="71"/>
  <c r="H30" i="71"/>
  <c r="F30" i="71"/>
  <c r="D30" i="71"/>
  <c r="B30" i="71"/>
  <c r="H29" i="71"/>
  <c r="F29" i="71"/>
  <c r="D29" i="71"/>
  <c r="B29" i="71"/>
  <c r="H28" i="71"/>
  <c r="F28" i="71"/>
  <c r="D28" i="71"/>
  <c r="B28" i="71"/>
  <c r="H27" i="71"/>
  <c r="F27" i="71"/>
  <c r="D27" i="71"/>
  <c r="B27" i="71"/>
  <c r="H26" i="71"/>
  <c r="F26" i="71"/>
  <c r="D26" i="71"/>
  <c r="B26" i="71"/>
  <c r="H25" i="71"/>
  <c r="F25" i="71"/>
  <c r="D25" i="71"/>
  <c r="B25" i="71"/>
  <c r="H24" i="71"/>
  <c r="F24" i="71"/>
  <c r="D24" i="71"/>
  <c r="B24" i="71"/>
  <c r="H23" i="71"/>
  <c r="F23" i="71"/>
  <c r="D23" i="71"/>
  <c r="B23" i="71"/>
  <c r="H22" i="71"/>
  <c r="F22" i="71"/>
  <c r="D22" i="71"/>
  <c r="B22" i="71"/>
  <c r="H21" i="71"/>
  <c r="F21" i="71"/>
  <c r="D21" i="71"/>
  <c r="B21" i="71"/>
  <c r="H20" i="71"/>
  <c r="F20" i="71"/>
  <c r="D20" i="71"/>
  <c r="B20" i="71"/>
  <c r="H19" i="71"/>
  <c r="F19" i="71"/>
  <c r="D19" i="71"/>
  <c r="B19" i="71"/>
  <c r="H18" i="71"/>
  <c r="F18" i="71"/>
  <c r="D18" i="71"/>
  <c r="B18" i="71"/>
  <c r="H17" i="71"/>
  <c r="F17" i="71"/>
  <c r="D17" i="71"/>
  <c r="B17" i="71"/>
  <c r="H16" i="71"/>
  <c r="F16" i="71"/>
  <c r="D16" i="71"/>
  <c r="B16" i="71"/>
  <c r="H15" i="71"/>
  <c r="F15" i="71"/>
  <c r="D15" i="71"/>
  <c r="B15" i="71"/>
  <c r="H14" i="71"/>
  <c r="F14" i="71"/>
  <c r="D14" i="71"/>
  <c r="B14" i="71"/>
  <c r="H13" i="71"/>
  <c r="F13" i="71"/>
  <c r="D13" i="71"/>
  <c r="B13" i="71"/>
  <c r="H12" i="71"/>
  <c r="F12" i="71"/>
  <c r="F31" i="71" s="1"/>
  <c r="D12" i="71"/>
  <c r="B12" i="71"/>
  <c r="B31" i="71" s="1"/>
  <c r="L8" i="71"/>
  <c r="J8" i="71"/>
  <c r="D8" i="71"/>
  <c r="K5" i="71" s="1"/>
  <c r="M32" i="70" l="1"/>
  <c r="K32" i="70"/>
  <c r="J32" i="70"/>
  <c r="I32" i="70"/>
  <c r="H32" i="70"/>
  <c r="G32" i="70"/>
  <c r="E32" i="70"/>
  <c r="C32" i="70"/>
  <c r="H31" i="70"/>
  <c r="F31" i="70"/>
  <c r="D31" i="70"/>
  <c r="B31" i="70"/>
  <c r="H30" i="70"/>
  <c r="F30" i="70"/>
  <c r="D30" i="70"/>
  <c r="B30" i="70"/>
  <c r="H29" i="70"/>
  <c r="F29" i="70"/>
  <c r="D29" i="70"/>
  <c r="B29" i="70"/>
  <c r="H28" i="70"/>
  <c r="F28" i="70"/>
  <c r="D28" i="70"/>
  <c r="B28" i="70"/>
  <c r="H27" i="70"/>
  <c r="F27" i="70"/>
  <c r="D27" i="70"/>
  <c r="B27" i="70"/>
  <c r="H26" i="70"/>
  <c r="F26" i="70"/>
  <c r="D26" i="70"/>
  <c r="B26" i="70"/>
  <c r="H25" i="70"/>
  <c r="F25" i="70"/>
  <c r="D25" i="70"/>
  <c r="B25" i="70"/>
  <c r="H24" i="70"/>
  <c r="F24" i="70"/>
  <c r="D24" i="70"/>
  <c r="B24" i="70"/>
  <c r="H23" i="70"/>
  <c r="F23" i="70"/>
  <c r="D23" i="70"/>
  <c r="B23" i="70"/>
  <c r="H22" i="70"/>
  <c r="F22" i="70"/>
  <c r="D22" i="70"/>
  <c r="B22" i="70"/>
  <c r="H21" i="70"/>
  <c r="F21" i="70"/>
  <c r="D21" i="70"/>
  <c r="B21" i="70"/>
  <c r="H20" i="70"/>
  <c r="F20" i="70"/>
  <c r="D20" i="70"/>
  <c r="B20" i="70"/>
  <c r="H19" i="70"/>
  <c r="F19" i="70"/>
  <c r="D19" i="70"/>
  <c r="B19" i="70"/>
  <c r="H18" i="70"/>
  <c r="F18" i="70"/>
  <c r="D18" i="70"/>
  <c r="B18" i="70"/>
  <c r="H17" i="70"/>
  <c r="F17" i="70"/>
  <c r="D17" i="70"/>
  <c r="B17" i="70"/>
  <c r="H16" i="70"/>
  <c r="F16" i="70"/>
  <c r="D16" i="70"/>
  <c r="B16" i="70"/>
  <c r="H15" i="70"/>
  <c r="F15" i="70"/>
  <c r="D15" i="70"/>
  <c r="B15" i="70"/>
  <c r="H14" i="70"/>
  <c r="F14" i="70"/>
  <c r="D14" i="70"/>
  <c r="B14" i="70"/>
  <c r="H13" i="70"/>
  <c r="F13" i="70"/>
  <c r="F32" i="70" s="1"/>
  <c r="D13" i="70"/>
  <c r="D32" i="70" s="1"/>
  <c r="B13" i="70"/>
  <c r="B32" i="70" s="1"/>
  <c r="L9" i="70"/>
  <c r="J9" i="70"/>
  <c r="D9" i="70"/>
  <c r="K6" i="70" s="1"/>
  <c r="M32" i="69" l="1"/>
  <c r="K32" i="69"/>
  <c r="J32" i="69"/>
  <c r="I32" i="69"/>
  <c r="G32" i="69"/>
  <c r="F32" i="69"/>
  <c r="E32" i="69"/>
  <c r="C32" i="69"/>
  <c r="H31" i="69"/>
  <c r="F31" i="69"/>
  <c r="D31" i="69"/>
  <c r="B31" i="69"/>
  <c r="H30" i="69"/>
  <c r="F30" i="69"/>
  <c r="D30" i="69"/>
  <c r="B30" i="69"/>
  <c r="H29" i="69"/>
  <c r="F29" i="69"/>
  <c r="D29" i="69"/>
  <c r="B29" i="69"/>
  <c r="H28" i="69"/>
  <c r="F28" i="69"/>
  <c r="D28" i="69"/>
  <c r="B28" i="69"/>
  <c r="H27" i="69"/>
  <c r="F27" i="69"/>
  <c r="D27" i="69"/>
  <c r="B27" i="69"/>
  <c r="H26" i="69"/>
  <c r="F26" i="69"/>
  <c r="D26" i="69"/>
  <c r="B26" i="69"/>
  <c r="H25" i="69"/>
  <c r="F25" i="69"/>
  <c r="D25" i="69"/>
  <c r="B25" i="69"/>
  <c r="H24" i="69"/>
  <c r="F24" i="69"/>
  <c r="D24" i="69"/>
  <c r="B24" i="69"/>
  <c r="H23" i="69"/>
  <c r="F23" i="69"/>
  <c r="D23" i="69"/>
  <c r="B23" i="69"/>
  <c r="H22" i="69"/>
  <c r="F22" i="69"/>
  <c r="D22" i="69"/>
  <c r="B22" i="69"/>
  <c r="H21" i="69"/>
  <c r="F21" i="69"/>
  <c r="D21" i="69"/>
  <c r="B21" i="69"/>
  <c r="H20" i="69"/>
  <c r="F20" i="69"/>
  <c r="D20" i="69"/>
  <c r="B20" i="69"/>
  <c r="H19" i="69"/>
  <c r="F19" i="69"/>
  <c r="D19" i="69"/>
  <c r="B19" i="69"/>
  <c r="H18" i="69"/>
  <c r="F18" i="69"/>
  <c r="D18" i="69"/>
  <c r="B18" i="69"/>
  <c r="H17" i="69"/>
  <c r="F17" i="69"/>
  <c r="D17" i="69"/>
  <c r="B17" i="69"/>
  <c r="H16" i="69"/>
  <c r="F16" i="69"/>
  <c r="D16" i="69"/>
  <c r="B16" i="69"/>
  <c r="H15" i="69"/>
  <c r="F15" i="69"/>
  <c r="D15" i="69"/>
  <c r="B15" i="69"/>
  <c r="H14" i="69"/>
  <c r="F14" i="69"/>
  <c r="D14" i="69"/>
  <c r="B14" i="69"/>
  <c r="H13" i="69"/>
  <c r="H32" i="69" s="1"/>
  <c r="F13" i="69"/>
  <c r="D13" i="69"/>
  <c r="D32" i="69" s="1"/>
  <c r="B13" i="69"/>
  <c r="B32" i="69" s="1"/>
  <c r="L9" i="69"/>
  <c r="J9" i="69"/>
  <c r="D9" i="69"/>
  <c r="K6" i="69"/>
  <c r="M32" i="68" l="1"/>
  <c r="K32" i="68"/>
  <c r="J32" i="68"/>
  <c r="I32" i="68"/>
  <c r="G32" i="68"/>
  <c r="E32" i="68"/>
  <c r="C32" i="68"/>
  <c r="H31" i="68"/>
  <c r="F31" i="68"/>
  <c r="D31" i="68"/>
  <c r="B31" i="68"/>
  <c r="H30" i="68"/>
  <c r="F30" i="68"/>
  <c r="D30" i="68"/>
  <c r="B30" i="68"/>
  <c r="H29" i="68"/>
  <c r="F29" i="68"/>
  <c r="D29" i="68"/>
  <c r="B29" i="68"/>
  <c r="H28" i="68"/>
  <c r="F28" i="68"/>
  <c r="D28" i="68"/>
  <c r="B28" i="68"/>
  <c r="H27" i="68"/>
  <c r="F27" i="68"/>
  <c r="D27" i="68"/>
  <c r="B27" i="68"/>
  <c r="H26" i="68"/>
  <c r="F26" i="68"/>
  <c r="D26" i="68"/>
  <c r="B26" i="68"/>
  <c r="H25" i="68"/>
  <c r="F25" i="68"/>
  <c r="D25" i="68"/>
  <c r="B25" i="68"/>
  <c r="H24" i="68"/>
  <c r="F24" i="68"/>
  <c r="D24" i="68"/>
  <c r="B24" i="68"/>
  <c r="H23" i="68"/>
  <c r="F23" i="68"/>
  <c r="D23" i="68"/>
  <c r="B23" i="68"/>
  <c r="H22" i="68"/>
  <c r="F22" i="68"/>
  <c r="D22" i="68"/>
  <c r="B22" i="68"/>
  <c r="H21" i="68"/>
  <c r="F21" i="68"/>
  <c r="D21" i="68"/>
  <c r="B21" i="68"/>
  <c r="H20" i="68"/>
  <c r="F20" i="68"/>
  <c r="D20" i="68"/>
  <c r="B20" i="68"/>
  <c r="H19" i="68"/>
  <c r="F19" i="68"/>
  <c r="D19" i="68"/>
  <c r="B19" i="68"/>
  <c r="H18" i="68"/>
  <c r="F18" i="68"/>
  <c r="D18" i="68"/>
  <c r="B18" i="68"/>
  <c r="H17" i="68"/>
  <c r="F17" i="68"/>
  <c r="D17" i="68"/>
  <c r="B17" i="68"/>
  <c r="H16" i="68"/>
  <c r="F16" i="68"/>
  <c r="D16" i="68"/>
  <c r="B16" i="68"/>
  <c r="H15" i="68"/>
  <c r="F15" i="68"/>
  <c r="D15" i="68"/>
  <c r="B15" i="68"/>
  <c r="H14" i="68"/>
  <c r="F14" i="68"/>
  <c r="D14" i="68"/>
  <c r="B14" i="68"/>
  <c r="H13" i="68"/>
  <c r="H32" i="68" s="1"/>
  <c r="F13" i="68"/>
  <c r="F32" i="68" s="1"/>
  <c r="D13" i="68"/>
  <c r="D32" i="68" s="1"/>
  <c r="B13" i="68"/>
  <c r="B32" i="68" s="1"/>
  <c r="L9" i="68"/>
  <c r="J9" i="68"/>
  <c r="D9" i="68"/>
  <c r="K6" i="68" s="1"/>
  <c r="M32" i="67" l="1"/>
  <c r="K32" i="67"/>
  <c r="J32" i="67"/>
  <c r="I32" i="67"/>
  <c r="G32" i="67"/>
  <c r="F32" i="67"/>
  <c r="E32" i="67"/>
  <c r="C32" i="67"/>
  <c r="H31" i="67"/>
  <c r="F31" i="67"/>
  <c r="D31" i="67"/>
  <c r="B31" i="67"/>
  <c r="H30" i="67"/>
  <c r="F30" i="67"/>
  <c r="D30" i="67"/>
  <c r="B30" i="67"/>
  <c r="H29" i="67"/>
  <c r="F29" i="67"/>
  <c r="D29" i="67"/>
  <c r="B29" i="67"/>
  <c r="H28" i="67"/>
  <c r="F28" i="67"/>
  <c r="D28" i="67"/>
  <c r="B28" i="67"/>
  <c r="H27" i="67"/>
  <c r="F27" i="67"/>
  <c r="D27" i="67"/>
  <c r="B27" i="67"/>
  <c r="H26" i="67"/>
  <c r="F26" i="67"/>
  <c r="D26" i="67"/>
  <c r="B26" i="67"/>
  <c r="H25" i="67"/>
  <c r="F25" i="67"/>
  <c r="D25" i="67"/>
  <c r="B25" i="67"/>
  <c r="H24" i="67"/>
  <c r="F24" i="67"/>
  <c r="D24" i="67"/>
  <c r="B24" i="67"/>
  <c r="H23" i="67"/>
  <c r="F23" i="67"/>
  <c r="D23" i="67"/>
  <c r="B23" i="67"/>
  <c r="H22" i="67"/>
  <c r="F22" i="67"/>
  <c r="D22" i="67"/>
  <c r="B22" i="67"/>
  <c r="H21" i="67"/>
  <c r="F21" i="67"/>
  <c r="D21" i="67"/>
  <c r="B21" i="67"/>
  <c r="H20" i="67"/>
  <c r="F20" i="67"/>
  <c r="D20" i="67"/>
  <c r="B20" i="67"/>
  <c r="H19" i="67"/>
  <c r="F19" i="67"/>
  <c r="D19" i="67"/>
  <c r="B19" i="67"/>
  <c r="H18" i="67"/>
  <c r="F18" i="67"/>
  <c r="D18" i="67"/>
  <c r="B18" i="67"/>
  <c r="H17" i="67"/>
  <c r="F17" i="67"/>
  <c r="D17" i="67"/>
  <c r="B17" i="67"/>
  <c r="H16" i="67"/>
  <c r="F16" i="67"/>
  <c r="D16" i="67"/>
  <c r="B16" i="67"/>
  <c r="H15" i="67"/>
  <c r="F15" i="67"/>
  <c r="D15" i="67"/>
  <c r="B15" i="67"/>
  <c r="H14" i="67"/>
  <c r="F14" i="67"/>
  <c r="D14" i="67"/>
  <c r="B14" i="67"/>
  <c r="H13" i="67"/>
  <c r="H32" i="67" s="1"/>
  <c r="F13" i="67"/>
  <c r="D13" i="67"/>
  <c r="D32" i="67" s="1"/>
  <c r="B13" i="67"/>
  <c r="B32" i="67" s="1"/>
  <c r="L9" i="67"/>
  <c r="J9" i="67"/>
  <c r="D9" i="67"/>
  <c r="K6" i="67"/>
  <c r="M32" i="66" l="1"/>
  <c r="K32" i="66"/>
  <c r="J32" i="66"/>
  <c r="I32" i="66"/>
  <c r="H32" i="66"/>
  <c r="G32" i="66"/>
  <c r="E32" i="66"/>
  <c r="C32" i="66"/>
  <c r="H31" i="66"/>
  <c r="F31" i="66"/>
  <c r="D31" i="66"/>
  <c r="B31" i="66"/>
  <c r="H30" i="66"/>
  <c r="F30" i="66"/>
  <c r="D30" i="66"/>
  <c r="B30" i="66"/>
  <c r="H29" i="66"/>
  <c r="F29" i="66"/>
  <c r="D29" i="66"/>
  <c r="B29" i="66"/>
  <c r="H28" i="66"/>
  <c r="F28" i="66"/>
  <c r="D28" i="66"/>
  <c r="B28" i="66"/>
  <c r="H27" i="66"/>
  <c r="F27" i="66"/>
  <c r="D27" i="66"/>
  <c r="B27" i="66"/>
  <c r="H26" i="66"/>
  <c r="F26" i="66"/>
  <c r="D26" i="66"/>
  <c r="B26" i="66"/>
  <c r="H25" i="66"/>
  <c r="F25" i="66"/>
  <c r="D25" i="66"/>
  <c r="B25" i="66"/>
  <c r="H24" i="66"/>
  <c r="F24" i="66"/>
  <c r="D24" i="66"/>
  <c r="B24" i="66"/>
  <c r="H23" i="66"/>
  <c r="F23" i="66"/>
  <c r="D23" i="66"/>
  <c r="B23" i="66"/>
  <c r="H22" i="66"/>
  <c r="F22" i="66"/>
  <c r="D22" i="66"/>
  <c r="B22" i="66"/>
  <c r="H21" i="66"/>
  <c r="F21" i="66"/>
  <c r="D21" i="66"/>
  <c r="B21" i="66"/>
  <c r="H20" i="66"/>
  <c r="F20" i="66"/>
  <c r="D20" i="66"/>
  <c r="B20" i="66"/>
  <c r="H19" i="66"/>
  <c r="F19" i="66"/>
  <c r="D19" i="66"/>
  <c r="B19" i="66"/>
  <c r="H18" i="66"/>
  <c r="F18" i="66"/>
  <c r="D18" i="66"/>
  <c r="B18" i="66"/>
  <c r="H17" i="66"/>
  <c r="F17" i="66"/>
  <c r="D17" i="66"/>
  <c r="B17" i="66"/>
  <c r="H16" i="66"/>
  <c r="F16" i="66"/>
  <c r="D16" i="66"/>
  <c r="B16" i="66"/>
  <c r="H15" i="66"/>
  <c r="F15" i="66"/>
  <c r="D15" i="66"/>
  <c r="B15" i="66"/>
  <c r="H14" i="66"/>
  <c r="F14" i="66"/>
  <c r="D14" i="66"/>
  <c r="B14" i="66"/>
  <c r="H13" i="66"/>
  <c r="F13" i="66"/>
  <c r="F32" i="66" s="1"/>
  <c r="D13" i="66"/>
  <c r="D32" i="66" s="1"/>
  <c r="B13" i="66"/>
  <c r="B32" i="66" s="1"/>
  <c r="L9" i="66"/>
  <c r="J9" i="66"/>
  <c r="D9" i="66"/>
  <c r="K6" i="66" s="1"/>
  <c r="M32" i="65" l="1"/>
  <c r="K32" i="65"/>
  <c r="J32" i="65"/>
  <c r="I32" i="65"/>
  <c r="G32" i="65"/>
  <c r="E32" i="65"/>
  <c r="C32" i="65"/>
  <c r="H31" i="65"/>
  <c r="F31" i="65"/>
  <c r="D31" i="65"/>
  <c r="B31" i="65"/>
  <c r="H30" i="65"/>
  <c r="F30" i="65"/>
  <c r="D30" i="65"/>
  <c r="B30" i="65"/>
  <c r="H29" i="65"/>
  <c r="F29" i="65"/>
  <c r="D29" i="65"/>
  <c r="B29" i="65"/>
  <c r="H28" i="65"/>
  <c r="F28" i="65"/>
  <c r="D28" i="65"/>
  <c r="B28" i="65"/>
  <c r="H27" i="65"/>
  <c r="F27" i="65"/>
  <c r="D27" i="65"/>
  <c r="B27" i="65"/>
  <c r="H26" i="65"/>
  <c r="F26" i="65"/>
  <c r="D26" i="65"/>
  <c r="B26" i="65"/>
  <c r="H25" i="65"/>
  <c r="F25" i="65"/>
  <c r="D25" i="65"/>
  <c r="B25" i="65"/>
  <c r="H24" i="65"/>
  <c r="F24" i="65"/>
  <c r="D24" i="65"/>
  <c r="B24" i="65"/>
  <c r="H23" i="65"/>
  <c r="F23" i="65"/>
  <c r="D23" i="65"/>
  <c r="B23" i="65"/>
  <c r="H22" i="65"/>
  <c r="F22" i="65"/>
  <c r="D22" i="65"/>
  <c r="B22" i="65"/>
  <c r="H21" i="65"/>
  <c r="F21" i="65"/>
  <c r="D21" i="65"/>
  <c r="B21" i="65"/>
  <c r="H20" i="65"/>
  <c r="F20" i="65"/>
  <c r="D20" i="65"/>
  <c r="B20" i="65"/>
  <c r="H19" i="65"/>
  <c r="F19" i="65"/>
  <c r="D19" i="65"/>
  <c r="B19" i="65"/>
  <c r="H18" i="65"/>
  <c r="F18" i="65"/>
  <c r="D18" i="65"/>
  <c r="B18" i="65"/>
  <c r="H17" i="65"/>
  <c r="F17" i="65"/>
  <c r="D17" i="65"/>
  <c r="B17" i="65"/>
  <c r="H16" i="65"/>
  <c r="F16" i="65"/>
  <c r="D16" i="65"/>
  <c r="B16" i="65"/>
  <c r="H15" i="65"/>
  <c r="F15" i="65"/>
  <c r="D15" i="65"/>
  <c r="B15" i="65"/>
  <c r="H14" i="65"/>
  <c r="F14" i="65"/>
  <c r="D14" i="65"/>
  <c r="B14" i="65"/>
  <c r="H13" i="65"/>
  <c r="H32" i="65" s="1"/>
  <c r="F13" i="65"/>
  <c r="F32" i="65" s="1"/>
  <c r="D13" i="65"/>
  <c r="D32" i="65" s="1"/>
  <c r="B13" i="65"/>
  <c r="B32" i="65" s="1"/>
  <c r="L9" i="65"/>
  <c r="J9" i="65"/>
  <c r="D9" i="65"/>
  <c r="M31" i="64" l="1"/>
  <c r="K31" i="64"/>
  <c r="J31" i="64"/>
  <c r="I31" i="64"/>
  <c r="H31" i="64"/>
  <c r="G31" i="64"/>
  <c r="E31" i="64"/>
  <c r="D31" i="64"/>
  <c r="C31" i="64"/>
  <c r="H30" i="64"/>
  <c r="F30" i="64"/>
  <c r="D30" i="64"/>
  <c r="B30" i="64"/>
  <c r="H29" i="64"/>
  <c r="F29" i="64"/>
  <c r="D29" i="64"/>
  <c r="B29" i="64"/>
  <c r="H28" i="64"/>
  <c r="F28" i="64"/>
  <c r="D28" i="64"/>
  <c r="B28" i="64"/>
  <c r="H27" i="64"/>
  <c r="F27" i="64"/>
  <c r="D27" i="64"/>
  <c r="B27" i="64"/>
  <c r="H26" i="64"/>
  <c r="F26" i="64"/>
  <c r="D26" i="64"/>
  <c r="B26" i="64"/>
  <c r="H25" i="64"/>
  <c r="F25" i="64"/>
  <c r="D25" i="64"/>
  <c r="B25" i="64"/>
  <c r="H24" i="64"/>
  <c r="F24" i="64"/>
  <c r="D24" i="64"/>
  <c r="B24" i="64"/>
  <c r="H23" i="64"/>
  <c r="F23" i="64"/>
  <c r="D23" i="64"/>
  <c r="B23" i="64"/>
  <c r="H22" i="64"/>
  <c r="F22" i="64"/>
  <c r="D22" i="64"/>
  <c r="B22" i="64"/>
  <c r="H21" i="64"/>
  <c r="F21" i="64"/>
  <c r="D21" i="64"/>
  <c r="B21" i="64"/>
  <c r="H20" i="64"/>
  <c r="F20" i="64"/>
  <c r="D20" i="64"/>
  <c r="B20" i="64"/>
  <c r="H19" i="64"/>
  <c r="F19" i="64"/>
  <c r="D19" i="64"/>
  <c r="B19" i="64"/>
  <c r="H18" i="64"/>
  <c r="F18" i="64"/>
  <c r="D18" i="64"/>
  <c r="B18" i="64"/>
  <c r="H17" i="64"/>
  <c r="F17" i="64"/>
  <c r="D17" i="64"/>
  <c r="B17" i="64"/>
  <c r="H16" i="64"/>
  <c r="F16" i="64"/>
  <c r="D16" i="64"/>
  <c r="B16" i="64"/>
  <c r="H15" i="64"/>
  <c r="F15" i="64"/>
  <c r="D15" i="64"/>
  <c r="B15" i="64"/>
  <c r="H14" i="64"/>
  <c r="F14" i="64"/>
  <c r="D14" i="64"/>
  <c r="B14" i="64"/>
  <c r="H13" i="64"/>
  <c r="F13" i="64"/>
  <c r="D13" i="64"/>
  <c r="B13" i="64"/>
  <c r="H12" i="64"/>
  <c r="F12" i="64"/>
  <c r="F31" i="64" s="1"/>
  <c r="D12" i="64"/>
  <c r="B12" i="64"/>
  <c r="B31" i="64" s="1"/>
  <c r="L8" i="64"/>
  <c r="J8" i="64"/>
  <c r="D8" i="64"/>
  <c r="M32" i="63" l="1"/>
  <c r="K32" i="63"/>
  <c r="J32" i="63"/>
  <c r="I32" i="63"/>
  <c r="G32" i="63"/>
  <c r="E32" i="63"/>
  <c r="C32" i="63"/>
  <c r="H31" i="63"/>
  <c r="F31" i="63"/>
  <c r="D31" i="63"/>
  <c r="B31" i="63"/>
  <c r="H30" i="63"/>
  <c r="F30" i="63"/>
  <c r="D30" i="63"/>
  <c r="B30" i="63"/>
  <c r="H29" i="63"/>
  <c r="F29" i="63"/>
  <c r="D29" i="63"/>
  <c r="B29" i="63"/>
  <c r="H28" i="63"/>
  <c r="F28" i="63"/>
  <c r="D28" i="63"/>
  <c r="B28" i="63"/>
  <c r="H27" i="63"/>
  <c r="F27" i="63"/>
  <c r="D27" i="63"/>
  <c r="B27" i="63"/>
  <c r="H26" i="63"/>
  <c r="F26" i="63"/>
  <c r="D26" i="63"/>
  <c r="B26" i="63"/>
  <c r="H25" i="63"/>
  <c r="F25" i="63"/>
  <c r="D25" i="63"/>
  <c r="B25" i="63"/>
  <c r="H24" i="63"/>
  <c r="F24" i="63"/>
  <c r="D24" i="63"/>
  <c r="B24" i="63"/>
  <c r="H23" i="63"/>
  <c r="F23" i="63"/>
  <c r="D23" i="63"/>
  <c r="B23" i="63"/>
  <c r="H22" i="63"/>
  <c r="F22" i="63"/>
  <c r="D22" i="63"/>
  <c r="B22" i="63"/>
  <c r="H21" i="63"/>
  <c r="F21" i="63"/>
  <c r="D21" i="63"/>
  <c r="B21" i="63"/>
  <c r="H20" i="63"/>
  <c r="F20" i="63"/>
  <c r="D20" i="63"/>
  <c r="B20" i="63"/>
  <c r="H19" i="63"/>
  <c r="F19" i="63"/>
  <c r="D19" i="63"/>
  <c r="B19" i="63"/>
  <c r="H18" i="63"/>
  <c r="F18" i="63"/>
  <c r="D18" i="63"/>
  <c r="B18" i="63"/>
  <c r="H17" i="63"/>
  <c r="F17" i="63"/>
  <c r="D17" i="63"/>
  <c r="B17" i="63"/>
  <c r="H16" i="63"/>
  <c r="F16" i="63"/>
  <c r="D16" i="63"/>
  <c r="B16" i="63"/>
  <c r="H15" i="63"/>
  <c r="F15" i="63"/>
  <c r="D15" i="63"/>
  <c r="B15" i="63"/>
  <c r="H14" i="63"/>
  <c r="F14" i="63"/>
  <c r="D14" i="63"/>
  <c r="B14" i="63"/>
  <c r="H13" i="63"/>
  <c r="H32" i="63" s="1"/>
  <c r="F13" i="63"/>
  <c r="F32" i="63" s="1"/>
  <c r="D13" i="63"/>
  <c r="D32" i="63" s="1"/>
  <c r="B13" i="63"/>
  <c r="B32" i="63" s="1"/>
  <c r="L9" i="63"/>
  <c r="J9" i="63"/>
  <c r="D9" i="63"/>
  <c r="M32" i="62" l="1"/>
  <c r="K32" i="62"/>
  <c r="J32" i="62"/>
  <c r="I32" i="62"/>
  <c r="G32" i="62"/>
  <c r="F32" i="62"/>
  <c r="E32" i="62"/>
  <c r="C32" i="62"/>
  <c r="H31" i="62"/>
  <c r="F31" i="62"/>
  <c r="D31" i="62"/>
  <c r="B31" i="62"/>
  <c r="H30" i="62"/>
  <c r="F30" i="62"/>
  <c r="D30" i="62"/>
  <c r="B30" i="62"/>
  <c r="H29" i="62"/>
  <c r="F29" i="62"/>
  <c r="D29" i="62"/>
  <c r="B29" i="62"/>
  <c r="H28" i="62"/>
  <c r="F28" i="62"/>
  <c r="D28" i="62"/>
  <c r="B28" i="62"/>
  <c r="H27" i="62"/>
  <c r="F27" i="62"/>
  <c r="D27" i="62"/>
  <c r="B27" i="62"/>
  <c r="H26" i="62"/>
  <c r="F26" i="62"/>
  <c r="D26" i="62"/>
  <c r="B26" i="62"/>
  <c r="H25" i="62"/>
  <c r="F25" i="62"/>
  <c r="D25" i="62"/>
  <c r="B25" i="62"/>
  <c r="H24" i="62"/>
  <c r="F24" i="62"/>
  <c r="D24" i="62"/>
  <c r="B24" i="62"/>
  <c r="H23" i="62"/>
  <c r="F23" i="62"/>
  <c r="D23" i="62"/>
  <c r="B23" i="62"/>
  <c r="H22" i="62"/>
  <c r="F22" i="62"/>
  <c r="D22" i="62"/>
  <c r="B22" i="62"/>
  <c r="H21" i="62"/>
  <c r="F21" i="62"/>
  <c r="D21" i="62"/>
  <c r="B21" i="62"/>
  <c r="H20" i="62"/>
  <c r="F20" i="62"/>
  <c r="D20" i="62"/>
  <c r="B20" i="62"/>
  <c r="H19" i="62"/>
  <c r="F19" i="62"/>
  <c r="D19" i="62"/>
  <c r="B19" i="62"/>
  <c r="H18" i="62"/>
  <c r="F18" i="62"/>
  <c r="D18" i="62"/>
  <c r="B18" i="62"/>
  <c r="H17" i="62"/>
  <c r="F17" i="62"/>
  <c r="D17" i="62"/>
  <c r="B17" i="62"/>
  <c r="H16" i="62"/>
  <c r="F16" i="62"/>
  <c r="D16" i="62"/>
  <c r="B16" i="62"/>
  <c r="H15" i="62"/>
  <c r="F15" i="62"/>
  <c r="D15" i="62"/>
  <c r="B15" i="62"/>
  <c r="H14" i="62"/>
  <c r="F14" i="62"/>
  <c r="D14" i="62"/>
  <c r="B14" i="62"/>
  <c r="H13" i="62"/>
  <c r="H32" i="62" s="1"/>
  <c r="F13" i="62"/>
  <c r="D13" i="62"/>
  <c r="D32" i="62" s="1"/>
  <c r="B13" i="62"/>
  <c r="B32" i="62" s="1"/>
  <c r="L9" i="62"/>
  <c r="J9" i="62"/>
  <c r="D9" i="62"/>
  <c r="M32" i="61" l="1"/>
  <c r="K32" i="61"/>
  <c r="J32" i="61"/>
  <c r="I32" i="61"/>
  <c r="H32" i="61"/>
  <c r="G32" i="61"/>
  <c r="E32" i="61"/>
  <c r="D32" i="61"/>
  <c r="C32" i="61"/>
  <c r="H31" i="61"/>
  <c r="F31" i="61"/>
  <c r="D31" i="61"/>
  <c r="B31" i="61"/>
  <c r="H30" i="61"/>
  <c r="F30" i="61"/>
  <c r="D30" i="61"/>
  <c r="B30" i="61"/>
  <c r="H29" i="61"/>
  <c r="F29" i="61"/>
  <c r="D29" i="61"/>
  <c r="B29" i="61"/>
  <c r="H28" i="61"/>
  <c r="F28" i="61"/>
  <c r="D28" i="61"/>
  <c r="B28" i="61"/>
  <c r="H27" i="61"/>
  <c r="F27" i="61"/>
  <c r="D27" i="61"/>
  <c r="B27" i="61"/>
  <c r="H26" i="61"/>
  <c r="F26" i="61"/>
  <c r="D26" i="61"/>
  <c r="B26" i="61"/>
  <c r="H25" i="61"/>
  <c r="F25" i="61"/>
  <c r="D25" i="61"/>
  <c r="B25" i="61"/>
  <c r="H24" i="61"/>
  <c r="F24" i="61"/>
  <c r="D24" i="61"/>
  <c r="B24" i="61"/>
  <c r="H23" i="61"/>
  <c r="F23" i="61"/>
  <c r="D23" i="61"/>
  <c r="B23" i="61"/>
  <c r="H22" i="61"/>
  <c r="F22" i="61"/>
  <c r="D22" i="61"/>
  <c r="B22" i="61"/>
  <c r="H21" i="61"/>
  <c r="F21" i="61"/>
  <c r="D21" i="61"/>
  <c r="B21" i="61"/>
  <c r="H20" i="61"/>
  <c r="F20" i="61"/>
  <c r="D20" i="61"/>
  <c r="B20" i="61"/>
  <c r="H19" i="61"/>
  <c r="F19" i="61"/>
  <c r="D19" i="61"/>
  <c r="B19" i="61"/>
  <c r="H18" i="61"/>
  <c r="F18" i="61"/>
  <c r="D18" i="61"/>
  <c r="B18" i="61"/>
  <c r="H17" i="61"/>
  <c r="F17" i="61"/>
  <c r="D17" i="61"/>
  <c r="B17" i="61"/>
  <c r="H16" i="61"/>
  <c r="F16" i="61"/>
  <c r="D16" i="61"/>
  <c r="B16" i="61"/>
  <c r="H15" i="61"/>
  <c r="F15" i="61"/>
  <c r="D15" i="61"/>
  <c r="B15" i="61"/>
  <c r="H14" i="61"/>
  <c r="F14" i="61"/>
  <c r="D14" i="61"/>
  <c r="B14" i="61"/>
  <c r="H13" i="61"/>
  <c r="F13" i="61"/>
  <c r="F32" i="61" s="1"/>
  <c r="D13" i="61"/>
  <c r="B13" i="61"/>
  <c r="B32" i="61" s="1"/>
  <c r="L9" i="61"/>
  <c r="J9" i="61"/>
  <c r="D9" i="61"/>
  <c r="M32" i="60" l="1"/>
  <c r="K32" i="60"/>
  <c r="J32" i="60"/>
  <c r="I32" i="60"/>
  <c r="H32" i="60"/>
  <c r="G32" i="60"/>
  <c r="E32" i="60"/>
  <c r="C32" i="60"/>
  <c r="H31" i="60"/>
  <c r="F31" i="60"/>
  <c r="D31" i="60"/>
  <c r="B31" i="60"/>
  <c r="H30" i="60"/>
  <c r="F30" i="60"/>
  <c r="D30" i="60"/>
  <c r="B30" i="60"/>
  <c r="H29" i="60"/>
  <c r="F29" i="60"/>
  <c r="D29" i="60"/>
  <c r="B29" i="60"/>
  <c r="H28" i="60"/>
  <c r="F28" i="60"/>
  <c r="D28" i="60"/>
  <c r="B28" i="60"/>
  <c r="H27" i="60"/>
  <c r="F27" i="60"/>
  <c r="D27" i="60"/>
  <c r="B27" i="60"/>
  <c r="H26" i="60"/>
  <c r="F26" i="60"/>
  <c r="D26" i="60"/>
  <c r="B26" i="60"/>
  <c r="H25" i="60"/>
  <c r="F25" i="60"/>
  <c r="D25" i="60"/>
  <c r="B25" i="60"/>
  <c r="H24" i="60"/>
  <c r="F24" i="60"/>
  <c r="D24" i="60"/>
  <c r="B24" i="60"/>
  <c r="H23" i="60"/>
  <c r="F23" i="60"/>
  <c r="D23" i="60"/>
  <c r="B23" i="60"/>
  <c r="H22" i="60"/>
  <c r="F22" i="60"/>
  <c r="D22" i="60"/>
  <c r="B22" i="60"/>
  <c r="H21" i="60"/>
  <c r="F21" i="60"/>
  <c r="D21" i="60"/>
  <c r="B21" i="60"/>
  <c r="H20" i="60"/>
  <c r="F20" i="60"/>
  <c r="D20" i="60"/>
  <c r="B20" i="60"/>
  <c r="H19" i="60"/>
  <c r="F19" i="60"/>
  <c r="D19" i="60"/>
  <c r="B19" i="60"/>
  <c r="H18" i="60"/>
  <c r="F18" i="60"/>
  <c r="D18" i="60"/>
  <c r="B18" i="60"/>
  <c r="H17" i="60"/>
  <c r="F17" i="60"/>
  <c r="D17" i="60"/>
  <c r="B17" i="60"/>
  <c r="H16" i="60"/>
  <c r="F16" i="60"/>
  <c r="D16" i="60"/>
  <c r="B16" i="60"/>
  <c r="H15" i="60"/>
  <c r="F15" i="60"/>
  <c r="D15" i="60"/>
  <c r="B15" i="60"/>
  <c r="H14" i="60"/>
  <c r="F14" i="60"/>
  <c r="D14" i="60"/>
  <c r="B14" i="60"/>
  <c r="H13" i="60"/>
  <c r="F13" i="60"/>
  <c r="F32" i="60" s="1"/>
  <c r="D13" i="60"/>
  <c r="D32" i="60" s="1"/>
  <c r="B13" i="60"/>
  <c r="B32" i="60" s="1"/>
  <c r="L9" i="60"/>
  <c r="J9" i="60"/>
  <c r="D9" i="60"/>
  <c r="M32" i="59" l="1"/>
  <c r="K32" i="59"/>
  <c r="J32" i="59"/>
  <c r="I32" i="59"/>
  <c r="G32" i="59"/>
  <c r="F32" i="59"/>
  <c r="E32" i="59"/>
  <c r="C32" i="59"/>
  <c r="H31" i="59"/>
  <c r="F31" i="59"/>
  <c r="D31" i="59"/>
  <c r="B31" i="59"/>
  <c r="H30" i="59"/>
  <c r="F30" i="59"/>
  <c r="D30" i="59"/>
  <c r="B30" i="59"/>
  <c r="H29" i="59"/>
  <c r="F29" i="59"/>
  <c r="D29" i="59"/>
  <c r="B29" i="59"/>
  <c r="H28" i="59"/>
  <c r="F28" i="59"/>
  <c r="D28" i="59"/>
  <c r="B28" i="59"/>
  <c r="H27" i="59"/>
  <c r="F27" i="59"/>
  <c r="D27" i="59"/>
  <c r="B27" i="59"/>
  <c r="H26" i="59"/>
  <c r="F26" i="59"/>
  <c r="D26" i="59"/>
  <c r="B26" i="59"/>
  <c r="H25" i="59"/>
  <c r="F25" i="59"/>
  <c r="D25" i="59"/>
  <c r="B25" i="59"/>
  <c r="H24" i="59"/>
  <c r="F24" i="59"/>
  <c r="D24" i="59"/>
  <c r="B24" i="59"/>
  <c r="H23" i="59"/>
  <c r="F23" i="59"/>
  <c r="D23" i="59"/>
  <c r="B23" i="59"/>
  <c r="H22" i="59"/>
  <c r="F22" i="59"/>
  <c r="D22" i="59"/>
  <c r="B22" i="59"/>
  <c r="H21" i="59"/>
  <c r="F21" i="59"/>
  <c r="D21" i="59"/>
  <c r="B21" i="59"/>
  <c r="H20" i="59"/>
  <c r="F20" i="59"/>
  <c r="D20" i="59"/>
  <c r="B20" i="59"/>
  <c r="H19" i="59"/>
  <c r="F19" i="59"/>
  <c r="D19" i="59"/>
  <c r="B19" i="59"/>
  <c r="H18" i="59"/>
  <c r="F18" i="59"/>
  <c r="D18" i="59"/>
  <c r="B18" i="59"/>
  <c r="H17" i="59"/>
  <c r="F17" i="59"/>
  <c r="D17" i="59"/>
  <c r="B17" i="59"/>
  <c r="H16" i="59"/>
  <c r="F16" i="59"/>
  <c r="D16" i="59"/>
  <c r="B16" i="59"/>
  <c r="H15" i="59"/>
  <c r="F15" i="59"/>
  <c r="D15" i="59"/>
  <c r="B15" i="59"/>
  <c r="H14" i="59"/>
  <c r="F14" i="59"/>
  <c r="D14" i="59"/>
  <c r="B14" i="59"/>
  <c r="H13" i="59"/>
  <c r="H32" i="59" s="1"/>
  <c r="F13" i="59"/>
  <c r="D13" i="59"/>
  <c r="D32" i="59" s="1"/>
  <c r="B13" i="59"/>
  <c r="B32" i="59" s="1"/>
  <c r="L9" i="59"/>
  <c r="J9" i="59"/>
  <c r="D9" i="59"/>
  <c r="M32" i="58" l="1"/>
  <c r="K32" i="58"/>
  <c r="J32" i="58"/>
  <c r="I32" i="58"/>
  <c r="G32" i="58"/>
  <c r="E32" i="58"/>
  <c r="C32" i="58"/>
  <c r="H31" i="58"/>
  <c r="F31" i="58"/>
  <c r="D31" i="58"/>
  <c r="B31" i="58"/>
  <c r="H30" i="58"/>
  <c r="F30" i="58"/>
  <c r="D30" i="58"/>
  <c r="B30" i="58"/>
  <c r="H29" i="58"/>
  <c r="F29" i="58"/>
  <c r="D29" i="58"/>
  <c r="B29" i="58"/>
  <c r="H28" i="58"/>
  <c r="F28" i="58"/>
  <c r="D28" i="58"/>
  <c r="B28" i="58"/>
  <c r="H27" i="58"/>
  <c r="F27" i="58"/>
  <c r="D27" i="58"/>
  <c r="B27" i="58"/>
  <c r="H26" i="58"/>
  <c r="F26" i="58"/>
  <c r="D26" i="58"/>
  <c r="B26" i="58"/>
  <c r="H25" i="58"/>
  <c r="F25" i="58"/>
  <c r="D25" i="58"/>
  <c r="B25" i="58"/>
  <c r="H24" i="58"/>
  <c r="F24" i="58"/>
  <c r="D24" i="58"/>
  <c r="B24" i="58"/>
  <c r="H23" i="58"/>
  <c r="F23" i="58"/>
  <c r="D23" i="58"/>
  <c r="B23" i="58"/>
  <c r="H22" i="58"/>
  <c r="F22" i="58"/>
  <c r="D22" i="58"/>
  <c r="B22" i="58"/>
  <c r="H21" i="58"/>
  <c r="F21" i="58"/>
  <c r="D21" i="58"/>
  <c r="B21" i="58"/>
  <c r="H20" i="58"/>
  <c r="F20" i="58"/>
  <c r="D20" i="58"/>
  <c r="B20" i="58"/>
  <c r="H19" i="58"/>
  <c r="F19" i="58"/>
  <c r="D19" i="58"/>
  <c r="B19" i="58"/>
  <c r="H18" i="58"/>
  <c r="F18" i="58"/>
  <c r="D18" i="58"/>
  <c r="B18" i="58"/>
  <c r="H17" i="58"/>
  <c r="F17" i="58"/>
  <c r="D17" i="58"/>
  <c r="B17" i="58"/>
  <c r="H16" i="58"/>
  <c r="F16" i="58"/>
  <c r="D16" i="58"/>
  <c r="B16" i="58"/>
  <c r="H15" i="58"/>
  <c r="F15" i="58"/>
  <c r="D15" i="58"/>
  <c r="B15" i="58"/>
  <c r="H14" i="58"/>
  <c r="F14" i="58"/>
  <c r="D14" i="58"/>
  <c r="B14" i="58"/>
  <c r="H13" i="58"/>
  <c r="H32" i="58" s="1"/>
  <c r="F13" i="58"/>
  <c r="F32" i="58" s="1"/>
  <c r="D13" i="58"/>
  <c r="D32" i="58" s="1"/>
  <c r="B13" i="58"/>
  <c r="B32" i="58" s="1"/>
  <c r="L9" i="58"/>
  <c r="J9" i="58"/>
  <c r="D9" i="58"/>
  <c r="M32" i="57" l="1"/>
  <c r="K32" i="57"/>
  <c r="J32" i="57"/>
  <c r="I32" i="57"/>
  <c r="G32" i="57"/>
  <c r="E32" i="57"/>
  <c r="C32" i="57"/>
  <c r="H31" i="57"/>
  <c r="F31" i="57"/>
  <c r="D31" i="57"/>
  <c r="B31" i="57"/>
  <c r="H30" i="57"/>
  <c r="F30" i="57"/>
  <c r="D30" i="57"/>
  <c r="B30" i="57"/>
  <c r="H29" i="57"/>
  <c r="F29" i="57"/>
  <c r="D29" i="57"/>
  <c r="B29" i="57"/>
  <c r="H28" i="57"/>
  <c r="F28" i="57"/>
  <c r="D28" i="57"/>
  <c r="B28" i="57"/>
  <c r="H27" i="57"/>
  <c r="F27" i="57"/>
  <c r="D27" i="57"/>
  <c r="B27" i="57"/>
  <c r="H26" i="57"/>
  <c r="F26" i="57"/>
  <c r="D26" i="57"/>
  <c r="B26" i="57"/>
  <c r="H25" i="57"/>
  <c r="F25" i="57"/>
  <c r="D25" i="57"/>
  <c r="B25" i="57"/>
  <c r="H24" i="57"/>
  <c r="F24" i="57"/>
  <c r="D24" i="57"/>
  <c r="B24" i="57"/>
  <c r="H23" i="57"/>
  <c r="F23" i="57"/>
  <c r="D23" i="57"/>
  <c r="B23" i="57"/>
  <c r="H22" i="57"/>
  <c r="F22" i="57"/>
  <c r="D22" i="57"/>
  <c r="B22" i="57"/>
  <c r="H21" i="57"/>
  <c r="F21" i="57"/>
  <c r="D21" i="57"/>
  <c r="B21" i="57"/>
  <c r="H20" i="57"/>
  <c r="F20" i="57"/>
  <c r="D20" i="57"/>
  <c r="B20" i="57"/>
  <c r="H19" i="57"/>
  <c r="F19" i="57"/>
  <c r="D19" i="57"/>
  <c r="B19" i="57"/>
  <c r="H18" i="57"/>
  <c r="F18" i="57"/>
  <c r="D18" i="57"/>
  <c r="B18" i="57"/>
  <c r="H17" i="57"/>
  <c r="F17" i="57"/>
  <c r="D17" i="57"/>
  <c r="B17" i="57"/>
  <c r="H16" i="57"/>
  <c r="F16" i="57"/>
  <c r="D16" i="57"/>
  <c r="B16" i="57"/>
  <c r="H15" i="57"/>
  <c r="F15" i="57"/>
  <c r="D15" i="57"/>
  <c r="B15" i="57"/>
  <c r="H14" i="57"/>
  <c r="F14" i="57"/>
  <c r="D14" i="57"/>
  <c r="B14" i="57"/>
  <c r="H13" i="57"/>
  <c r="H32" i="57" s="1"/>
  <c r="F13" i="57"/>
  <c r="F32" i="57" s="1"/>
  <c r="D13" i="57"/>
  <c r="D32" i="57" s="1"/>
  <c r="B13" i="57"/>
  <c r="B32" i="57" s="1"/>
  <c r="L9" i="57"/>
  <c r="J9" i="57"/>
  <c r="D9" i="57"/>
  <c r="M32" i="56" l="1"/>
  <c r="K32" i="56"/>
  <c r="J32" i="56"/>
  <c r="I32" i="56"/>
  <c r="G32" i="56"/>
  <c r="F32" i="56"/>
  <c r="E32" i="56"/>
  <c r="C32" i="56"/>
  <c r="H31" i="56"/>
  <c r="F31" i="56"/>
  <c r="D31" i="56"/>
  <c r="B31" i="56"/>
  <c r="H30" i="56"/>
  <c r="F30" i="56"/>
  <c r="D30" i="56"/>
  <c r="B30" i="56"/>
  <c r="H29" i="56"/>
  <c r="F29" i="56"/>
  <c r="D29" i="56"/>
  <c r="B29" i="56"/>
  <c r="H28" i="56"/>
  <c r="F28" i="56"/>
  <c r="D28" i="56"/>
  <c r="B28" i="56"/>
  <c r="H27" i="56"/>
  <c r="F27" i="56"/>
  <c r="D27" i="56"/>
  <c r="B27" i="56"/>
  <c r="H26" i="56"/>
  <c r="F26" i="56"/>
  <c r="D26" i="56"/>
  <c r="B26" i="56"/>
  <c r="H25" i="56"/>
  <c r="F25" i="56"/>
  <c r="D25" i="56"/>
  <c r="B25" i="56"/>
  <c r="H24" i="56"/>
  <c r="F24" i="56"/>
  <c r="D24" i="56"/>
  <c r="B24" i="56"/>
  <c r="H23" i="56"/>
  <c r="F23" i="56"/>
  <c r="D23" i="56"/>
  <c r="B23" i="56"/>
  <c r="H22" i="56"/>
  <c r="F22" i="56"/>
  <c r="D22" i="56"/>
  <c r="B22" i="56"/>
  <c r="H21" i="56"/>
  <c r="F21" i="56"/>
  <c r="D21" i="56"/>
  <c r="B21" i="56"/>
  <c r="H20" i="56"/>
  <c r="F20" i="56"/>
  <c r="D20" i="56"/>
  <c r="B20" i="56"/>
  <c r="H19" i="56"/>
  <c r="F19" i="56"/>
  <c r="D19" i="56"/>
  <c r="B19" i="56"/>
  <c r="H18" i="56"/>
  <c r="F18" i="56"/>
  <c r="D18" i="56"/>
  <c r="B18" i="56"/>
  <c r="H17" i="56"/>
  <c r="F17" i="56"/>
  <c r="D17" i="56"/>
  <c r="B17" i="56"/>
  <c r="H16" i="56"/>
  <c r="F16" i="56"/>
  <c r="D16" i="56"/>
  <c r="B16" i="56"/>
  <c r="H15" i="56"/>
  <c r="F15" i="56"/>
  <c r="D15" i="56"/>
  <c r="B15" i="56"/>
  <c r="H14" i="56"/>
  <c r="F14" i="56"/>
  <c r="D14" i="56"/>
  <c r="B14" i="56"/>
  <c r="H13" i="56"/>
  <c r="H32" i="56" s="1"/>
  <c r="F13" i="56"/>
  <c r="D13" i="56"/>
  <c r="D32" i="56" s="1"/>
  <c r="B13" i="56"/>
  <c r="B32" i="56" s="1"/>
  <c r="L9" i="56"/>
  <c r="J9" i="56"/>
  <c r="D9" i="56"/>
  <c r="M32" i="55" l="1"/>
  <c r="K32" i="55"/>
  <c r="J32" i="55"/>
  <c r="I32" i="55"/>
  <c r="G32" i="55"/>
  <c r="F32" i="55"/>
  <c r="E32" i="55"/>
  <c r="C32" i="55"/>
  <c r="H31" i="55"/>
  <c r="F31" i="55"/>
  <c r="D31" i="55"/>
  <c r="B31" i="55"/>
  <c r="H30" i="55"/>
  <c r="F30" i="55"/>
  <c r="D30" i="55"/>
  <c r="B30" i="55"/>
  <c r="H29" i="55"/>
  <c r="F29" i="55"/>
  <c r="D29" i="55"/>
  <c r="B29" i="55"/>
  <c r="H28" i="55"/>
  <c r="F28" i="55"/>
  <c r="D28" i="55"/>
  <c r="B28" i="55"/>
  <c r="H27" i="55"/>
  <c r="F27" i="55"/>
  <c r="D27" i="55"/>
  <c r="B27" i="55"/>
  <c r="H26" i="55"/>
  <c r="F26" i="55"/>
  <c r="D26" i="55"/>
  <c r="B26" i="55"/>
  <c r="H25" i="55"/>
  <c r="F25" i="55"/>
  <c r="D25" i="55"/>
  <c r="B25" i="55"/>
  <c r="H24" i="55"/>
  <c r="F24" i="55"/>
  <c r="D24" i="55"/>
  <c r="B24" i="55"/>
  <c r="H23" i="55"/>
  <c r="F23" i="55"/>
  <c r="D23" i="55"/>
  <c r="B23" i="55"/>
  <c r="H22" i="55"/>
  <c r="F22" i="55"/>
  <c r="D22" i="55"/>
  <c r="B22" i="55"/>
  <c r="H21" i="55"/>
  <c r="F21" i="55"/>
  <c r="D21" i="55"/>
  <c r="B21" i="55"/>
  <c r="H20" i="55"/>
  <c r="F20" i="55"/>
  <c r="D20" i="55"/>
  <c r="B20" i="55"/>
  <c r="H19" i="55"/>
  <c r="F19" i="55"/>
  <c r="D19" i="55"/>
  <c r="B19" i="55"/>
  <c r="H18" i="55"/>
  <c r="F18" i="55"/>
  <c r="D18" i="55"/>
  <c r="B18" i="55"/>
  <c r="H17" i="55"/>
  <c r="F17" i="55"/>
  <c r="D17" i="55"/>
  <c r="B17" i="55"/>
  <c r="H16" i="55"/>
  <c r="F16" i="55"/>
  <c r="D16" i="55"/>
  <c r="B16" i="55"/>
  <c r="H15" i="55"/>
  <c r="F15" i="55"/>
  <c r="D15" i="55"/>
  <c r="B15" i="55"/>
  <c r="H14" i="55"/>
  <c r="F14" i="55"/>
  <c r="D14" i="55"/>
  <c r="B14" i="55"/>
  <c r="H13" i="55"/>
  <c r="H32" i="55" s="1"/>
  <c r="F13" i="55"/>
  <c r="D13" i="55"/>
  <c r="D32" i="55" s="1"/>
  <c r="B13" i="55"/>
  <c r="B32" i="55" s="1"/>
  <c r="L9" i="55"/>
  <c r="J9" i="55"/>
  <c r="D9" i="55"/>
  <c r="M32" i="54" l="1"/>
  <c r="K32" i="54"/>
  <c r="J32" i="54"/>
  <c r="I32" i="54"/>
  <c r="G32" i="54"/>
  <c r="F32" i="54"/>
  <c r="E32" i="54"/>
  <c r="C32" i="54"/>
  <c r="H31" i="54"/>
  <c r="F31" i="54"/>
  <c r="D31" i="54"/>
  <c r="B31" i="54"/>
  <c r="H30" i="54"/>
  <c r="F30" i="54"/>
  <c r="D30" i="54"/>
  <c r="B30" i="54"/>
  <c r="H29" i="54"/>
  <c r="F29" i="54"/>
  <c r="D29" i="54"/>
  <c r="B29" i="54"/>
  <c r="H28" i="54"/>
  <c r="F28" i="54"/>
  <c r="D28" i="54"/>
  <c r="B28" i="54"/>
  <c r="H27" i="54"/>
  <c r="F27" i="54"/>
  <c r="D27" i="54"/>
  <c r="B27" i="54"/>
  <c r="H26" i="54"/>
  <c r="F26" i="54"/>
  <c r="D26" i="54"/>
  <c r="B26" i="54"/>
  <c r="H25" i="54"/>
  <c r="F25" i="54"/>
  <c r="D25" i="54"/>
  <c r="B25" i="54"/>
  <c r="H24" i="54"/>
  <c r="F24" i="54"/>
  <c r="D24" i="54"/>
  <c r="B24" i="54"/>
  <c r="H23" i="54"/>
  <c r="F23" i="54"/>
  <c r="D23" i="54"/>
  <c r="B23" i="54"/>
  <c r="H22" i="54"/>
  <c r="F22" i="54"/>
  <c r="D22" i="54"/>
  <c r="B22" i="54"/>
  <c r="H21" i="54"/>
  <c r="F21" i="54"/>
  <c r="D21" i="54"/>
  <c r="B21" i="54"/>
  <c r="H20" i="54"/>
  <c r="F20" i="54"/>
  <c r="D20" i="54"/>
  <c r="B20" i="54"/>
  <c r="H19" i="54"/>
  <c r="F19" i="54"/>
  <c r="D19" i="54"/>
  <c r="B19" i="54"/>
  <c r="H18" i="54"/>
  <c r="F18" i="54"/>
  <c r="D18" i="54"/>
  <c r="B18" i="54"/>
  <c r="H17" i="54"/>
  <c r="F17" i="54"/>
  <c r="D17" i="54"/>
  <c r="B17" i="54"/>
  <c r="H16" i="54"/>
  <c r="F16" i="54"/>
  <c r="D16" i="54"/>
  <c r="B16" i="54"/>
  <c r="H15" i="54"/>
  <c r="F15" i="54"/>
  <c r="D15" i="54"/>
  <c r="B15" i="54"/>
  <c r="H14" i="54"/>
  <c r="F14" i="54"/>
  <c r="D14" i="54"/>
  <c r="B14" i="54"/>
  <c r="H13" i="54"/>
  <c r="H32" i="54" s="1"/>
  <c r="F13" i="54"/>
  <c r="D13" i="54"/>
  <c r="D32" i="54" s="1"/>
  <c r="B13" i="54"/>
  <c r="B32" i="54" s="1"/>
  <c r="L9" i="54"/>
  <c r="J9" i="54"/>
  <c r="D9" i="54"/>
  <c r="M32" i="53" l="1"/>
  <c r="K32" i="53"/>
  <c r="J32" i="53"/>
  <c r="I32" i="53"/>
  <c r="G32" i="53"/>
  <c r="F32" i="53"/>
  <c r="E32" i="53"/>
  <c r="C32" i="53"/>
  <c r="H31" i="53"/>
  <c r="F31" i="53"/>
  <c r="D31" i="53"/>
  <c r="B31" i="53"/>
  <c r="H30" i="53"/>
  <c r="F30" i="53"/>
  <c r="D30" i="53"/>
  <c r="B30" i="53"/>
  <c r="H29" i="53"/>
  <c r="F29" i="53"/>
  <c r="D29" i="53"/>
  <c r="B29" i="53"/>
  <c r="H28" i="53"/>
  <c r="F28" i="53"/>
  <c r="D28" i="53"/>
  <c r="B28" i="53"/>
  <c r="H27" i="53"/>
  <c r="F27" i="53"/>
  <c r="D27" i="53"/>
  <c r="B27" i="53"/>
  <c r="H26" i="53"/>
  <c r="F26" i="53"/>
  <c r="D26" i="53"/>
  <c r="B26" i="53"/>
  <c r="H25" i="53"/>
  <c r="F25" i="53"/>
  <c r="D25" i="53"/>
  <c r="B25" i="53"/>
  <c r="H24" i="53"/>
  <c r="F24" i="53"/>
  <c r="D24" i="53"/>
  <c r="B24" i="53"/>
  <c r="H23" i="53"/>
  <c r="F23" i="53"/>
  <c r="D23" i="53"/>
  <c r="B23" i="53"/>
  <c r="H22" i="53"/>
  <c r="F22" i="53"/>
  <c r="D22" i="53"/>
  <c r="B22" i="53"/>
  <c r="H21" i="53"/>
  <c r="F21" i="53"/>
  <c r="D21" i="53"/>
  <c r="B21" i="53"/>
  <c r="H20" i="53"/>
  <c r="F20" i="53"/>
  <c r="D20" i="53"/>
  <c r="B20" i="53"/>
  <c r="H19" i="53"/>
  <c r="F19" i="53"/>
  <c r="D19" i="53"/>
  <c r="B19" i="53"/>
  <c r="H18" i="53"/>
  <c r="F18" i="53"/>
  <c r="D18" i="53"/>
  <c r="B18" i="53"/>
  <c r="H17" i="53"/>
  <c r="F17" i="53"/>
  <c r="D17" i="53"/>
  <c r="B17" i="53"/>
  <c r="H16" i="53"/>
  <c r="F16" i="53"/>
  <c r="D16" i="53"/>
  <c r="B16" i="53"/>
  <c r="H15" i="53"/>
  <c r="F15" i="53"/>
  <c r="D15" i="53"/>
  <c r="B15" i="53"/>
  <c r="H14" i="53"/>
  <c r="F14" i="53"/>
  <c r="D14" i="53"/>
  <c r="B14" i="53"/>
  <c r="H13" i="53"/>
  <c r="H32" i="53" s="1"/>
  <c r="F13" i="53"/>
  <c r="D13" i="53"/>
  <c r="D32" i="53" s="1"/>
  <c r="B13" i="53"/>
  <c r="B32" i="53" s="1"/>
  <c r="L9" i="53"/>
  <c r="J9" i="53"/>
  <c r="D9" i="53"/>
  <c r="M32" i="52" l="1"/>
  <c r="K32" i="52"/>
  <c r="J32" i="52"/>
  <c r="I32" i="52"/>
  <c r="H32" i="52"/>
  <c r="G32" i="52"/>
  <c r="E32" i="52"/>
  <c r="D32" i="52"/>
  <c r="C32" i="52"/>
  <c r="H31" i="52"/>
  <c r="F31" i="52"/>
  <c r="D31" i="52"/>
  <c r="B31" i="52"/>
  <c r="H30" i="52"/>
  <c r="F30" i="52"/>
  <c r="D30" i="52"/>
  <c r="B30" i="52"/>
  <c r="H29" i="52"/>
  <c r="F29" i="52"/>
  <c r="D29" i="52"/>
  <c r="B29" i="52"/>
  <c r="H28" i="52"/>
  <c r="F28" i="52"/>
  <c r="D28" i="52"/>
  <c r="B28" i="52"/>
  <c r="H27" i="52"/>
  <c r="F27" i="52"/>
  <c r="D27" i="52"/>
  <c r="B27" i="52"/>
  <c r="H26" i="52"/>
  <c r="F26" i="52"/>
  <c r="D26" i="52"/>
  <c r="B26" i="52"/>
  <c r="H25" i="52"/>
  <c r="F25" i="52"/>
  <c r="D25" i="52"/>
  <c r="B25" i="52"/>
  <c r="H24" i="52"/>
  <c r="F24" i="52"/>
  <c r="D24" i="52"/>
  <c r="B24" i="52"/>
  <c r="H23" i="52"/>
  <c r="F23" i="52"/>
  <c r="D23" i="52"/>
  <c r="B23" i="52"/>
  <c r="H22" i="52"/>
  <c r="F22" i="52"/>
  <c r="D22" i="52"/>
  <c r="B22" i="52"/>
  <c r="H21" i="52"/>
  <c r="F21" i="52"/>
  <c r="D21" i="52"/>
  <c r="B21" i="52"/>
  <c r="H20" i="52"/>
  <c r="F20" i="52"/>
  <c r="D20" i="52"/>
  <c r="B20" i="52"/>
  <c r="H19" i="52"/>
  <c r="F19" i="52"/>
  <c r="D19" i="52"/>
  <c r="B19" i="52"/>
  <c r="H18" i="52"/>
  <c r="F18" i="52"/>
  <c r="D18" i="52"/>
  <c r="B18" i="52"/>
  <c r="H17" i="52"/>
  <c r="F17" i="52"/>
  <c r="D17" i="52"/>
  <c r="B17" i="52"/>
  <c r="H16" i="52"/>
  <c r="F16" i="52"/>
  <c r="D16" i="52"/>
  <c r="B16" i="52"/>
  <c r="H15" i="52"/>
  <c r="F15" i="52"/>
  <c r="D15" i="52"/>
  <c r="B15" i="52"/>
  <c r="H14" i="52"/>
  <c r="F14" i="52"/>
  <c r="D14" i="52"/>
  <c r="B14" i="52"/>
  <c r="H13" i="52"/>
  <c r="F13" i="52"/>
  <c r="F32" i="52" s="1"/>
  <c r="D13" i="52"/>
  <c r="B13" i="52"/>
  <c r="B32" i="52" s="1"/>
  <c r="L9" i="52"/>
  <c r="J9" i="52"/>
  <c r="D9" i="52"/>
  <c r="M32" i="51" l="1"/>
  <c r="K32" i="51"/>
  <c r="J32" i="51"/>
  <c r="I32" i="51"/>
  <c r="H32" i="51"/>
  <c r="G32" i="51"/>
  <c r="F32" i="51"/>
  <c r="E32" i="51"/>
  <c r="C32" i="51"/>
  <c r="H31" i="51"/>
  <c r="F31" i="51"/>
  <c r="D31" i="51"/>
  <c r="B31" i="51"/>
  <c r="H30" i="51"/>
  <c r="F30" i="51"/>
  <c r="D30" i="51"/>
  <c r="B30" i="51"/>
  <c r="H29" i="51"/>
  <c r="F29" i="51"/>
  <c r="D29" i="51"/>
  <c r="B29" i="51"/>
  <c r="H28" i="51"/>
  <c r="F28" i="51"/>
  <c r="D28" i="51"/>
  <c r="B28" i="51"/>
  <c r="H27" i="51"/>
  <c r="F27" i="51"/>
  <c r="D27" i="51"/>
  <c r="B27" i="51"/>
  <c r="H26" i="51"/>
  <c r="F26" i="51"/>
  <c r="D26" i="51"/>
  <c r="B26" i="51"/>
  <c r="H25" i="51"/>
  <c r="F25" i="51"/>
  <c r="D25" i="51"/>
  <c r="B25" i="51"/>
  <c r="H24" i="51"/>
  <c r="F24" i="51"/>
  <c r="D24" i="51"/>
  <c r="B24" i="51"/>
  <c r="H23" i="51"/>
  <c r="F23" i="51"/>
  <c r="D23" i="51"/>
  <c r="B23" i="51"/>
  <c r="H22" i="51"/>
  <c r="F22" i="51"/>
  <c r="D22" i="51"/>
  <c r="B22" i="51"/>
  <c r="H21" i="51"/>
  <c r="F21" i="51"/>
  <c r="D21" i="51"/>
  <c r="B21" i="51"/>
  <c r="H20" i="51"/>
  <c r="F20" i="51"/>
  <c r="D20" i="51"/>
  <c r="B20" i="51"/>
  <c r="H19" i="51"/>
  <c r="F19" i="51"/>
  <c r="D19" i="51"/>
  <c r="B19" i="51"/>
  <c r="H18" i="51"/>
  <c r="F18" i="51"/>
  <c r="D18" i="51"/>
  <c r="B18" i="51"/>
  <c r="H17" i="51"/>
  <c r="F17" i="51"/>
  <c r="D17" i="51"/>
  <c r="B17" i="51"/>
  <c r="H16" i="51"/>
  <c r="F16" i="51"/>
  <c r="D16" i="51"/>
  <c r="B16" i="51"/>
  <c r="H15" i="51"/>
  <c r="F15" i="51"/>
  <c r="D15" i="51"/>
  <c r="B15" i="51"/>
  <c r="H14" i="51"/>
  <c r="F14" i="51"/>
  <c r="D14" i="51"/>
  <c r="B14" i="51"/>
  <c r="H13" i="51"/>
  <c r="F13" i="51"/>
  <c r="D13" i="51"/>
  <c r="D32" i="51" s="1"/>
  <c r="B13" i="51"/>
  <c r="B32" i="51" s="1"/>
  <c r="L9" i="51"/>
  <c r="J9" i="51"/>
  <c r="D9" i="51"/>
  <c r="M32" i="50" l="1"/>
  <c r="K32" i="50"/>
  <c r="J32" i="50"/>
  <c r="I32" i="50"/>
  <c r="G32" i="50"/>
  <c r="E32" i="50"/>
  <c r="C32" i="50"/>
  <c r="H31" i="50"/>
  <c r="F31" i="50"/>
  <c r="D31" i="50"/>
  <c r="B31" i="50"/>
  <c r="H30" i="50"/>
  <c r="F30" i="50"/>
  <c r="D30" i="50"/>
  <c r="B30" i="50"/>
  <c r="H29" i="50"/>
  <c r="F29" i="50"/>
  <c r="D29" i="50"/>
  <c r="B29" i="50"/>
  <c r="H28" i="50"/>
  <c r="F28" i="50"/>
  <c r="D28" i="50"/>
  <c r="B28" i="50"/>
  <c r="H27" i="50"/>
  <c r="F27" i="50"/>
  <c r="D27" i="50"/>
  <c r="B27" i="50"/>
  <c r="H26" i="50"/>
  <c r="F26" i="50"/>
  <c r="D26" i="50"/>
  <c r="B26" i="50"/>
  <c r="H25" i="50"/>
  <c r="F25" i="50"/>
  <c r="D25" i="50"/>
  <c r="B25" i="50"/>
  <c r="H24" i="50"/>
  <c r="F24" i="50"/>
  <c r="D24" i="50"/>
  <c r="B24" i="50"/>
  <c r="H23" i="50"/>
  <c r="F23" i="50"/>
  <c r="D23" i="50"/>
  <c r="B23" i="50"/>
  <c r="H22" i="50"/>
  <c r="F22" i="50"/>
  <c r="D22" i="50"/>
  <c r="B22" i="50"/>
  <c r="H21" i="50"/>
  <c r="F21" i="50"/>
  <c r="D21" i="50"/>
  <c r="B21" i="50"/>
  <c r="H20" i="50"/>
  <c r="F20" i="50"/>
  <c r="D20" i="50"/>
  <c r="B20" i="50"/>
  <c r="H19" i="50"/>
  <c r="F19" i="50"/>
  <c r="D19" i="50"/>
  <c r="B19" i="50"/>
  <c r="H18" i="50"/>
  <c r="F18" i="50"/>
  <c r="D18" i="50"/>
  <c r="B18" i="50"/>
  <c r="H17" i="50"/>
  <c r="F17" i="50"/>
  <c r="D17" i="50"/>
  <c r="B17" i="50"/>
  <c r="H16" i="50"/>
  <c r="F16" i="50"/>
  <c r="D16" i="50"/>
  <c r="B16" i="50"/>
  <c r="H15" i="50"/>
  <c r="F15" i="50"/>
  <c r="D15" i="50"/>
  <c r="B15" i="50"/>
  <c r="H14" i="50"/>
  <c r="F14" i="50"/>
  <c r="D14" i="50"/>
  <c r="B14" i="50"/>
  <c r="H13" i="50"/>
  <c r="H32" i="50" s="1"/>
  <c r="F13" i="50"/>
  <c r="F32" i="50" s="1"/>
  <c r="D13" i="50"/>
  <c r="D32" i="50" s="1"/>
  <c r="B13" i="50"/>
  <c r="B32" i="50" s="1"/>
  <c r="L9" i="50"/>
  <c r="J9" i="50"/>
  <c r="D9" i="50"/>
  <c r="M32" i="49" l="1"/>
  <c r="K32" i="49"/>
  <c r="J32" i="49"/>
  <c r="I32" i="49"/>
  <c r="G32" i="49"/>
  <c r="F32" i="49"/>
  <c r="E32" i="49"/>
  <c r="C32" i="49"/>
  <c r="H31" i="49"/>
  <c r="F31" i="49"/>
  <c r="D31" i="49"/>
  <c r="B31" i="49"/>
  <c r="H30" i="49"/>
  <c r="F30" i="49"/>
  <c r="D30" i="49"/>
  <c r="B30" i="49"/>
  <c r="H29" i="49"/>
  <c r="F29" i="49"/>
  <c r="D29" i="49"/>
  <c r="B29" i="49"/>
  <c r="H28" i="49"/>
  <c r="F28" i="49"/>
  <c r="D28" i="49"/>
  <c r="B28" i="49"/>
  <c r="H27" i="49"/>
  <c r="F27" i="49"/>
  <c r="D27" i="49"/>
  <c r="B27" i="49"/>
  <c r="H26" i="49"/>
  <c r="F26" i="49"/>
  <c r="D26" i="49"/>
  <c r="B26" i="49"/>
  <c r="H25" i="49"/>
  <c r="F25" i="49"/>
  <c r="D25" i="49"/>
  <c r="B25" i="49"/>
  <c r="H24" i="49"/>
  <c r="F24" i="49"/>
  <c r="D24" i="49"/>
  <c r="B24" i="49"/>
  <c r="H23" i="49"/>
  <c r="F23" i="49"/>
  <c r="D23" i="49"/>
  <c r="B23" i="49"/>
  <c r="H22" i="49"/>
  <c r="F22" i="49"/>
  <c r="D22" i="49"/>
  <c r="B22" i="49"/>
  <c r="H21" i="49"/>
  <c r="F21" i="49"/>
  <c r="D21" i="49"/>
  <c r="B21" i="49"/>
  <c r="H20" i="49"/>
  <c r="F20" i="49"/>
  <c r="D20" i="49"/>
  <c r="B20" i="49"/>
  <c r="H19" i="49"/>
  <c r="F19" i="49"/>
  <c r="D19" i="49"/>
  <c r="B19" i="49"/>
  <c r="H18" i="49"/>
  <c r="F18" i="49"/>
  <c r="D18" i="49"/>
  <c r="B18" i="49"/>
  <c r="H17" i="49"/>
  <c r="F17" i="49"/>
  <c r="D17" i="49"/>
  <c r="B17" i="49"/>
  <c r="H16" i="49"/>
  <c r="F16" i="49"/>
  <c r="D16" i="49"/>
  <c r="B16" i="49"/>
  <c r="H15" i="49"/>
  <c r="F15" i="49"/>
  <c r="D15" i="49"/>
  <c r="B15" i="49"/>
  <c r="H14" i="49"/>
  <c r="F14" i="49"/>
  <c r="D14" i="49"/>
  <c r="B14" i="49"/>
  <c r="H13" i="49"/>
  <c r="H32" i="49" s="1"/>
  <c r="F13" i="49"/>
  <c r="D13" i="49"/>
  <c r="D32" i="49" s="1"/>
  <c r="B13" i="49"/>
  <c r="B32" i="49" s="1"/>
  <c r="L9" i="49"/>
  <c r="J9" i="49"/>
  <c r="D9" i="49"/>
  <c r="M32" i="48" l="1"/>
  <c r="K32" i="48"/>
  <c r="J32" i="48"/>
  <c r="I32" i="48"/>
  <c r="G32" i="48"/>
  <c r="E32" i="48"/>
  <c r="C32" i="48"/>
  <c r="H31" i="48"/>
  <c r="F31" i="48"/>
  <c r="D31" i="48"/>
  <c r="B31" i="48"/>
  <c r="H30" i="48"/>
  <c r="F30" i="48"/>
  <c r="D30" i="48"/>
  <c r="B30" i="48"/>
  <c r="H29" i="48"/>
  <c r="F29" i="48"/>
  <c r="D29" i="48"/>
  <c r="B29" i="48"/>
  <c r="H28" i="48"/>
  <c r="F28" i="48"/>
  <c r="D28" i="48"/>
  <c r="B28" i="48"/>
  <c r="H27" i="48"/>
  <c r="F27" i="48"/>
  <c r="D27" i="48"/>
  <c r="B27" i="48"/>
  <c r="H26" i="48"/>
  <c r="F26" i="48"/>
  <c r="D26" i="48"/>
  <c r="B26" i="48"/>
  <c r="H25" i="48"/>
  <c r="F25" i="48"/>
  <c r="D25" i="48"/>
  <c r="B25" i="48"/>
  <c r="H24" i="48"/>
  <c r="F24" i="48"/>
  <c r="D24" i="48"/>
  <c r="B24" i="48"/>
  <c r="H23" i="48"/>
  <c r="F23" i="48"/>
  <c r="D23" i="48"/>
  <c r="B23" i="48"/>
  <c r="H22" i="48"/>
  <c r="F22" i="48"/>
  <c r="D22" i="48"/>
  <c r="B22" i="48"/>
  <c r="H21" i="48"/>
  <c r="F21" i="48"/>
  <c r="D21" i="48"/>
  <c r="B21" i="48"/>
  <c r="H20" i="48"/>
  <c r="F20" i="48"/>
  <c r="D20" i="48"/>
  <c r="B20" i="48"/>
  <c r="H19" i="48"/>
  <c r="F19" i="48"/>
  <c r="D19" i="48"/>
  <c r="B19" i="48"/>
  <c r="H18" i="48"/>
  <c r="F18" i="48"/>
  <c r="D18" i="48"/>
  <c r="B18" i="48"/>
  <c r="H17" i="48"/>
  <c r="F17" i="48"/>
  <c r="D17" i="48"/>
  <c r="B17" i="48"/>
  <c r="H16" i="48"/>
  <c r="F16" i="48"/>
  <c r="D16" i="48"/>
  <c r="B16" i="48"/>
  <c r="H15" i="48"/>
  <c r="F15" i="48"/>
  <c r="D15" i="48"/>
  <c r="B15" i="48"/>
  <c r="H14" i="48"/>
  <c r="F14" i="48"/>
  <c r="D14" i="48"/>
  <c r="B14" i="48"/>
  <c r="H13" i="48"/>
  <c r="H32" i="48" s="1"/>
  <c r="F13" i="48"/>
  <c r="F32" i="48" s="1"/>
  <c r="D13" i="48"/>
  <c r="D32" i="48" s="1"/>
  <c r="B13" i="48"/>
  <c r="B32" i="48" s="1"/>
  <c r="L9" i="48"/>
  <c r="J9" i="48"/>
  <c r="D9" i="48"/>
  <c r="M31" i="46" l="1"/>
  <c r="K31" i="46"/>
  <c r="J31" i="46"/>
  <c r="I31" i="46"/>
  <c r="G31" i="46"/>
  <c r="F31" i="46"/>
  <c r="E31" i="46"/>
  <c r="C31" i="46"/>
  <c r="H30" i="46"/>
  <c r="F30" i="46"/>
  <c r="D30" i="46"/>
  <c r="B30" i="46"/>
  <c r="H29" i="46"/>
  <c r="F29" i="46"/>
  <c r="D29" i="46"/>
  <c r="B29" i="46"/>
  <c r="H28" i="46"/>
  <c r="F28" i="46"/>
  <c r="D28" i="46"/>
  <c r="B28" i="46"/>
  <c r="H27" i="46"/>
  <c r="F27" i="46"/>
  <c r="D27" i="46"/>
  <c r="B27" i="46"/>
  <c r="H26" i="46"/>
  <c r="F26" i="46"/>
  <c r="D26" i="46"/>
  <c r="B26" i="46"/>
  <c r="H25" i="46"/>
  <c r="F25" i="46"/>
  <c r="D25" i="46"/>
  <c r="B25" i="46"/>
  <c r="H24" i="46"/>
  <c r="F24" i="46"/>
  <c r="D24" i="46"/>
  <c r="B24" i="46"/>
  <c r="H23" i="46"/>
  <c r="F23" i="46"/>
  <c r="D23" i="46"/>
  <c r="B23" i="46"/>
  <c r="H22" i="46"/>
  <c r="F22" i="46"/>
  <c r="D22" i="46"/>
  <c r="B22" i="46"/>
  <c r="H21" i="46"/>
  <c r="F21" i="46"/>
  <c r="D21" i="46"/>
  <c r="B21" i="46"/>
  <c r="H20" i="46"/>
  <c r="F20" i="46"/>
  <c r="D20" i="46"/>
  <c r="B20" i="46"/>
  <c r="H19" i="46"/>
  <c r="F19" i="46"/>
  <c r="D19" i="46"/>
  <c r="B19" i="46"/>
  <c r="H18" i="46"/>
  <c r="F18" i="46"/>
  <c r="D18" i="46"/>
  <c r="B18" i="46"/>
  <c r="H17" i="46"/>
  <c r="F17" i="46"/>
  <c r="D17" i="46"/>
  <c r="B17" i="46"/>
  <c r="H16" i="46"/>
  <c r="F16" i="46"/>
  <c r="D16" i="46"/>
  <c r="B16" i="46"/>
  <c r="H15" i="46"/>
  <c r="F15" i="46"/>
  <c r="D15" i="46"/>
  <c r="B15" i="46"/>
  <c r="H14" i="46"/>
  <c r="F14" i="46"/>
  <c r="D14" i="46"/>
  <c r="B14" i="46"/>
  <c r="H13" i="46"/>
  <c r="F13" i="46"/>
  <c r="D13" i="46"/>
  <c r="B13" i="46"/>
  <c r="H12" i="46"/>
  <c r="H31" i="46" s="1"/>
  <c r="F12" i="46"/>
  <c r="D12" i="46"/>
  <c r="D31" i="46" s="1"/>
  <c r="B12" i="46"/>
  <c r="B31" i="46" s="1"/>
  <c r="L8" i="46"/>
  <c r="J8" i="46"/>
  <c r="D8" i="46"/>
  <c r="B31" i="45" l="1"/>
  <c r="B13" i="43"/>
  <c r="M31" i="45"/>
  <c r="K31" i="45"/>
  <c r="J31" i="45"/>
  <c r="I31" i="45"/>
  <c r="G31" i="45"/>
  <c r="F31" i="45"/>
  <c r="E31" i="45"/>
  <c r="D31" i="45"/>
  <c r="C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31" i="45" s="1"/>
  <c r="L8" i="45"/>
  <c r="J8" i="45"/>
  <c r="M32" i="44" l="1"/>
  <c r="K32" i="44"/>
  <c r="J32" i="44"/>
  <c r="I32" i="44"/>
  <c r="H32" i="44"/>
  <c r="G32" i="44"/>
  <c r="F32" i="44"/>
  <c r="E32" i="44"/>
  <c r="C32" i="44"/>
  <c r="H31" i="44"/>
  <c r="F31" i="44"/>
  <c r="D31" i="44"/>
  <c r="B31" i="44"/>
  <c r="H30" i="44"/>
  <c r="F30" i="44"/>
  <c r="D30" i="44"/>
  <c r="B30" i="44"/>
  <c r="H29" i="44"/>
  <c r="F29" i="44"/>
  <c r="D29" i="44"/>
  <c r="B29" i="44"/>
  <c r="H28" i="44"/>
  <c r="F28" i="44"/>
  <c r="D28" i="44"/>
  <c r="B28" i="44"/>
  <c r="H27" i="44"/>
  <c r="F27" i="44"/>
  <c r="D27" i="44"/>
  <c r="B27" i="44"/>
  <c r="H26" i="44"/>
  <c r="F26" i="44"/>
  <c r="D26" i="44"/>
  <c r="B26" i="44"/>
  <c r="H25" i="44"/>
  <c r="F25" i="44"/>
  <c r="D25" i="44"/>
  <c r="B25" i="44"/>
  <c r="H24" i="44"/>
  <c r="F24" i="44"/>
  <c r="D24" i="44"/>
  <c r="B24" i="44"/>
  <c r="H23" i="44"/>
  <c r="F23" i="44"/>
  <c r="D23" i="44"/>
  <c r="B23" i="44"/>
  <c r="H22" i="44"/>
  <c r="F22" i="44"/>
  <c r="D22" i="44"/>
  <c r="B22" i="44"/>
  <c r="H21" i="44"/>
  <c r="F21" i="44"/>
  <c r="D21" i="44"/>
  <c r="B21" i="44"/>
  <c r="H20" i="44"/>
  <c r="F20" i="44"/>
  <c r="D20" i="44"/>
  <c r="B20" i="44"/>
  <c r="H19" i="44"/>
  <c r="F19" i="44"/>
  <c r="D19" i="44"/>
  <c r="B19" i="44"/>
  <c r="H18" i="44"/>
  <c r="F18" i="44"/>
  <c r="D18" i="44"/>
  <c r="B18" i="44"/>
  <c r="H17" i="44"/>
  <c r="F17" i="44"/>
  <c r="D17" i="44"/>
  <c r="B17" i="44"/>
  <c r="H16" i="44"/>
  <c r="F16" i="44"/>
  <c r="D16" i="44"/>
  <c r="B16" i="44"/>
  <c r="H15" i="44"/>
  <c r="F15" i="44"/>
  <c r="D15" i="44"/>
  <c r="B15" i="44"/>
  <c r="H14" i="44"/>
  <c r="F14" i="44"/>
  <c r="D14" i="44"/>
  <c r="B14" i="44"/>
  <c r="H13" i="44"/>
  <c r="F13" i="44"/>
  <c r="D13" i="44"/>
  <c r="D32" i="44" s="1"/>
  <c r="B13" i="44"/>
  <c r="B32" i="44" s="1"/>
  <c r="L9" i="44"/>
  <c r="J9" i="44"/>
  <c r="D9" i="44"/>
  <c r="M32" i="43" l="1"/>
  <c r="K32" i="43"/>
  <c r="J32" i="43"/>
  <c r="I32" i="43"/>
  <c r="G32" i="43"/>
  <c r="F32" i="43"/>
  <c r="E32" i="43"/>
  <c r="C32" i="43"/>
  <c r="H31" i="43"/>
  <c r="F31" i="43"/>
  <c r="D31" i="43"/>
  <c r="B31" i="43"/>
  <c r="H30" i="43"/>
  <c r="F30" i="43"/>
  <c r="D30" i="43"/>
  <c r="B30" i="43"/>
  <c r="H29" i="43"/>
  <c r="F29" i="43"/>
  <c r="D29" i="43"/>
  <c r="B29" i="43"/>
  <c r="H28" i="43"/>
  <c r="F28" i="43"/>
  <c r="D28" i="43"/>
  <c r="B28" i="43"/>
  <c r="H27" i="43"/>
  <c r="F27" i="43"/>
  <c r="D27" i="43"/>
  <c r="B27" i="43"/>
  <c r="H26" i="43"/>
  <c r="F26" i="43"/>
  <c r="D26" i="43"/>
  <c r="B26" i="43"/>
  <c r="H25" i="43"/>
  <c r="F25" i="43"/>
  <c r="D25" i="43"/>
  <c r="B25" i="43"/>
  <c r="H24" i="43"/>
  <c r="F24" i="43"/>
  <c r="D24" i="43"/>
  <c r="B24" i="43"/>
  <c r="H23" i="43"/>
  <c r="F23" i="43"/>
  <c r="D23" i="43"/>
  <c r="B23" i="43"/>
  <c r="H22" i="43"/>
  <c r="F22" i="43"/>
  <c r="D22" i="43"/>
  <c r="B22" i="43"/>
  <c r="H21" i="43"/>
  <c r="F21" i="43"/>
  <c r="D21" i="43"/>
  <c r="B21" i="43"/>
  <c r="H20" i="43"/>
  <c r="F20" i="43"/>
  <c r="D20" i="43"/>
  <c r="B20" i="43"/>
  <c r="H19" i="43"/>
  <c r="F19" i="43"/>
  <c r="D19" i="43"/>
  <c r="B19" i="43"/>
  <c r="H18" i="43"/>
  <c r="F18" i="43"/>
  <c r="D18" i="43"/>
  <c r="B18" i="43"/>
  <c r="H17" i="43"/>
  <c r="F17" i="43"/>
  <c r="D17" i="43"/>
  <c r="B17" i="43"/>
  <c r="H16" i="43"/>
  <c r="F16" i="43"/>
  <c r="D16" i="43"/>
  <c r="B16" i="43"/>
  <c r="H15" i="43"/>
  <c r="F15" i="43"/>
  <c r="D15" i="43"/>
  <c r="B15" i="43"/>
  <c r="H14" i="43"/>
  <c r="F14" i="43"/>
  <c r="D14" i="43"/>
  <c r="B14" i="43"/>
  <c r="H13" i="43"/>
  <c r="H32" i="43" s="1"/>
  <c r="F13" i="43"/>
  <c r="D13" i="43"/>
  <c r="D32" i="43" s="1"/>
  <c r="B32" i="43"/>
  <c r="L9" i="43"/>
  <c r="J9" i="43"/>
  <c r="D9" i="43"/>
  <c r="M32" i="42" l="1"/>
  <c r="K32" i="42"/>
  <c r="J32" i="42"/>
  <c r="I32" i="42"/>
  <c r="G32" i="42"/>
  <c r="F32" i="42"/>
  <c r="E32" i="42"/>
  <c r="C32" i="42"/>
  <c r="H31" i="42"/>
  <c r="F31" i="42"/>
  <c r="D31" i="42"/>
  <c r="B31" i="42"/>
  <c r="H30" i="42"/>
  <c r="F30" i="42"/>
  <c r="D30" i="42"/>
  <c r="B30" i="42"/>
  <c r="H29" i="42"/>
  <c r="F29" i="42"/>
  <c r="D29" i="42"/>
  <c r="B29" i="42"/>
  <c r="H28" i="42"/>
  <c r="F28" i="42"/>
  <c r="D28" i="42"/>
  <c r="B28" i="42"/>
  <c r="H27" i="42"/>
  <c r="F27" i="42"/>
  <c r="D27" i="42"/>
  <c r="B27" i="42"/>
  <c r="H26" i="42"/>
  <c r="F26" i="42"/>
  <c r="D26" i="42"/>
  <c r="B26" i="42"/>
  <c r="H25" i="42"/>
  <c r="F25" i="42"/>
  <c r="D25" i="42"/>
  <c r="B25" i="42"/>
  <c r="H24" i="42"/>
  <c r="F24" i="42"/>
  <c r="D24" i="42"/>
  <c r="B24" i="42"/>
  <c r="H23" i="42"/>
  <c r="F23" i="42"/>
  <c r="D23" i="42"/>
  <c r="B23" i="42"/>
  <c r="H22" i="42"/>
  <c r="F22" i="42"/>
  <c r="D22" i="42"/>
  <c r="B22" i="42"/>
  <c r="H21" i="42"/>
  <c r="F21" i="42"/>
  <c r="D21" i="42"/>
  <c r="B21" i="42"/>
  <c r="H20" i="42"/>
  <c r="F20" i="42"/>
  <c r="D20" i="42"/>
  <c r="B20" i="42"/>
  <c r="H19" i="42"/>
  <c r="F19" i="42"/>
  <c r="D19" i="42"/>
  <c r="B19" i="42"/>
  <c r="H18" i="42"/>
  <c r="F18" i="42"/>
  <c r="D18" i="42"/>
  <c r="B18" i="42"/>
  <c r="H17" i="42"/>
  <c r="F17" i="42"/>
  <c r="D17" i="42"/>
  <c r="B17" i="42"/>
  <c r="H16" i="42"/>
  <c r="F16" i="42"/>
  <c r="D16" i="42"/>
  <c r="B16" i="42"/>
  <c r="H15" i="42"/>
  <c r="F15" i="42"/>
  <c r="D15" i="42"/>
  <c r="B15" i="42"/>
  <c r="H14" i="42"/>
  <c r="F14" i="42"/>
  <c r="D14" i="42"/>
  <c r="B14" i="42"/>
  <c r="H13" i="42"/>
  <c r="H32" i="42" s="1"/>
  <c r="F13" i="42"/>
  <c r="D13" i="42"/>
  <c r="D32" i="42" s="1"/>
  <c r="B13" i="42"/>
  <c r="B32" i="42" s="1"/>
  <c r="L9" i="42"/>
  <c r="J9" i="42"/>
  <c r="D9" i="42"/>
  <c r="M32" i="41" l="1"/>
  <c r="K32" i="41"/>
  <c r="J32" i="41"/>
  <c r="I32" i="41"/>
  <c r="G32" i="41"/>
  <c r="E32" i="41"/>
  <c r="C32" i="41"/>
  <c r="H31" i="41"/>
  <c r="F31" i="41"/>
  <c r="D31" i="41"/>
  <c r="B31" i="41"/>
  <c r="H30" i="41"/>
  <c r="F30" i="41"/>
  <c r="D30" i="41"/>
  <c r="B30" i="41"/>
  <c r="H29" i="41"/>
  <c r="F29" i="41"/>
  <c r="D29" i="41"/>
  <c r="B29" i="41"/>
  <c r="H28" i="41"/>
  <c r="F28" i="41"/>
  <c r="D28" i="41"/>
  <c r="B28" i="41"/>
  <c r="H27" i="41"/>
  <c r="F27" i="41"/>
  <c r="D27" i="41"/>
  <c r="B27" i="41"/>
  <c r="H26" i="41"/>
  <c r="F26" i="41"/>
  <c r="D26" i="41"/>
  <c r="B26" i="41"/>
  <c r="H25" i="41"/>
  <c r="F25" i="41"/>
  <c r="D25" i="41"/>
  <c r="B25" i="41"/>
  <c r="H24" i="41"/>
  <c r="F24" i="41"/>
  <c r="D24" i="41"/>
  <c r="B24" i="41"/>
  <c r="H23" i="41"/>
  <c r="F23" i="41"/>
  <c r="D23" i="41"/>
  <c r="B23" i="41"/>
  <c r="H22" i="41"/>
  <c r="F22" i="41"/>
  <c r="D22" i="41"/>
  <c r="B22" i="41"/>
  <c r="H21" i="41"/>
  <c r="F21" i="41"/>
  <c r="D21" i="41"/>
  <c r="B21" i="41"/>
  <c r="H20" i="41"/>
  <c r="F20" i="41"/>
  <c r="D20" i="41"/>
  <c r="B20" i="41"/>
  <c r="H19" i="41"/>
  <c r="F19" i="41"/>
  <c r="D19" i="41"/>
  <c r="B19" i="41"/>
  <c r="H18" i="41"/>
  <c r="F18" i="41"/>
  <c r="D18" i="41"/>
  <c r="B18" i="41"/>
  <c r="H17" i="41"/>
  <c r="F17" i="41"/>
  <c r="D17" i="41"/>
  <c r="B17" i="41"/>
  <c r="H16" i="41"/>
  <c r="F16" i="41"/>
  <c r="D16" i="41"/>
  <c r="B16" i="41"/>
  <c r="H15" i="41"/>
  <c r="F15" i="41"/>
  <c r="D15" i="41"/>
  <c r="B15" i="41"/>
  <c r="H14" i="41"/>
  <c r="F14" i="41"/>
  <c r="D14" i="41"/>
  <c r="B14" i="41"/>
  <c r="H13" i="41"/>
  <c r="H32" i="41" s="1"/>
  <c r="F13" i="41"/>
  <c r="F32" i="41" s="1"/>
  <c r="D13" i="41"/>
  <c r="D32" i="41" s="1"/>
  <c r="B13" i="41"/>
  <c r="B32" i="41" s="1"/>
  <c r="L9" i="41"/>
  <c r="J9" i="41"/>
  <c r="D9" i="41"/>
  <c r="M32" i="40" l="1"/>
  <c r="K32" i="40"/>
  <c r="J32" i="40"/>
  <c r="I32" i="40"/>
  <c r="G32" i="40"/>
  <c r="E32" i="40"/>
  <c r="C32" i="40"/>
  <c r="H31" i="40"/>
  <c r="F31" i="40"/>
  <c r="D31" i="40"/>
  <c r="B31" i="40"/>
  <c r="H30" i="40"/>
  <c r="F30" i="40"/>
  <c r="D30" i="40"/>
  <c r="B30" i="40"/>
  <c r="H29" i="40"/>
  <c r="F29" i="40"/>
  <c r="D29" i="40"/>
  <c r="B29" i="40"/>
  <c r="H28" i="40"/>
  <c r="F28" i="40"/>
  <c r="D28" i="40"/>
  <c r="B28" i="40"/>
  <c r="H27" i="40"/>
  <c r="F27" i="40"/>
  <c r="D27" i="40"/>
  <c r="B27" i="40"/>
  <c r="H26" i="40"/>
  <c r="F26" i="40"/>
  <c r="D26" i="40"/>
  <c r="B26" i="40"/>
  <c r="H25" i="40"/>
  <c r="F25" i="40"/>
  <c r="D25" i="40"/>
  <c r="B25" i="40"/>
  <c r="H24" i="40"/>
  <c r="F24" i="40"/>
  <c r="D24" i="40"/>
  <c r="B24" i="40"/>
  <c r="H23" i="40"/>
  <c r="F23" i="40"/>
  <c r="D23" i="40"/>
  <c r="B23" i="40"/>
  <c r="H22" i="40"/>
  <c r="F22" i="40"/>
  <c r="D22" i="40"/>
  <c r="B22" i="40"/>
  <c r="H21" i="40"/>
  <c r="F21" i="40"/>
  <c r="D21" i="40"/>
  <c r="B21" i="40"/>
  <c r="H20" i="40"/>
  <c r="F20" i="40"/>
  <c r="D20" i="40"/>
  <c r="B20" i="40"/>
  <c r="H19" i="40"/>
  <c r="F19" i="40"/>
  <c r="D19" i="40"/>
  <c r="B19" i="40"/>
  <c r="H18" i="40"/>
  <c r="F18" i="40"/>
  <c r="D18" i="40"/>
  <c r="B18" i="40"/>
  <c r="H17" i="40"/>
  <c r="F17" i="40"/>
  <c r="D17" i="40"/>
  <c r="B17" i="40"/>
  <c r="H16" i="40"/>
  <c r="F16" i="40"/>
  <c r="D16" i="40"/>
  <c r="B16" i="40"/>
  <c r="H15" i="40"/>
  <c r="F15" i="40"/>
  <c r="D15" i="40"/>
  <c r="B15" i="40"/>
  <c r="H14" i="40"/>
  <c r="F14" i="40"/>
  <c r="D14" i="40"/>
  <c r="B14" i="40"/>
  <c r="H13" i="40"/>
  <c r="H32" i="40" s="1"/>
  <c r="F13" i="40"/>
  <c r="F32" i="40" s="1"/>
  <c r="D13" i="40"/>
  <c r="D32" i="40" s="1"/>
  <c r="B13" i="40"/>
  <c r="B32" i="40" s="1"/>
  <c r="L9" i="40"/>
  <c r="J9" i="40"/>
  <c r="D9" i="40"/>
  <c r="M32" i="39" l="1"/>
  <c r="K32" i="39"/>
  <c r="J32" i="39"/>
  <c r="I32" i="39"/>
  <c r="G32" i="39"/>
  <c r="F32" i="39"/>
  <c r="E32" i="39"/>
  <c r="C32" i="39"/>
  <c r="H31" i="39"/>
  <c r="F31" i="39"/>
  <c r="D31" i="39"/>
  <c r="B31" i="39"/>
  <c r="H30" i="39"/>
  <c r="F30" i="39"/>
  <c r="D30" i="39"/>
  <c r="B30" i="39"/>
  <c r="H29" i="39"/>
  <c r="F29" i="39"/>
  <c r="D29" i="39"/>
  <c r="B29" i="39"/>
  <c r="H28" i="39"/>
  <c r="F28" i="39"/>
  <c r="D28" i="39"/>
  <c r="B28" i="39"/>
  <c r="H27" i="39"/>
  <c r="F27" i="39"/>
  <c r="D27" i="39"/>
  <c r="B27" i="39"/>
  <c r="H26" i="39"/>
  <c r="F26" i="39"/>
  <c r="D26" i="39"/>
  <c r="B26" i="39"/>
  <c r="H25" i="39"/>
  <c r="F25" i="39"/>
  <c r="D25" i="39"/>
  <c r="B25" i="39"/>
  <c r="H24" i="39"/>
  <c r="F24" i="39"/>
  <c r="D24" i="39"/>
  <c r="B24" i="39"/>
  <c r="H23" i="39"/>
  <c r="F23" i="39"/>
  <c r="D23" i="39"/>
  <c r="B23" i="39"/>
  <c r="H22" i="39"/>
  <c r="F22" i="39"/>
  <c r="D22" i="39"/>
  <c r="B22" i="39"/>
  <c r="H21" i="39"/>
  <c r="F21" i="39"/>
  <c r="D21" i="39"/>
  <c r="B21" i="39"/>
  <c r="H20" i="39"/>
  <c r="F20" i="39"/>
  <c r="D20" i="39"/>
  <c r="B20" i="39"/>
  <c r="H19" i="39"/>
  <c r="F19" i="39"/>
  <c r="D19" i="39"/>
  <c r="B19" i="39"/>
  <c r="H18" i="39"/>
  <c r="F18" i="39"/>
  <c r="D18" i="39"/>
  <c r="B18" i="39"/>
  <c r="H17" i="39"/>
  <c r="F17" i="39"/>
  <c r="D17" i="39"/>
  <c r="B17" i="39"/>
  <c r="H16" i="39"/>
  <c r="F16" i="39"/>
  <c r="D16" i="39"/>
  <c r="B16" i="39"/>
  <c r="H15" i="39"/>
  <c r="F15" i="39"/>
  <c r="D15" i="39"/>
  <c r="B15" i="39"/>
  <c r="H14" i="39"/>
  <c r="F14" i="39"/>
  <c r="D14" i="39"/>
  <c r="B14" i="39"/>
  <c r="H13" i="39"/>
  <c r="H32" i="39" s="1"/>
  <c r="F13" i="39"/>
  <c r="D13" i="39"/>
  <c r="D32" i="39" s="1"/>
  <c r="B13" i="39"/>
  <c r="B32" i="39" s="1"/>
  <c r="L9" i="39"/>
  <c r="J9" i="39"/>
  <c r="D9" i="39"/>
  <c r="M32" i="38" l="1"/>
  <c r="K32" i="38"/>
  <c r="J32" i="38"/>
  <c r="I32" i="38"/>
  <c r="G32" i="38"/>
  <c r="E32" i="38"/>
  <c r="C32" i="38"/>
  <c r="H31" i="38"/>
  <c r="F31" i="38"/>
  <c r="D31" i="38"/>
  <c r="B31" i="38"/>
  <c r="H30" i="38"/>
  <c r="F30" i="38"/>
  <c r="D30" i="38"/>
  <c r="B30" i="38"/>
  <c r="H29" i="38"/>
  <c r="F29" i="38"/>
  <c r="D29" i="38"/>
  <c r="B29" i="38"/>
  <c r="H28" i="38"/>
  <c r="F28" i="38"/>
  <c r="D28" i="38"/>
  <c r="B28" i="38"/>
  <c r="H27" i="38"/>
  <c r="F27" i="38"/>
  <c r="D27" i="38"/>
  <c r="B27" i="38"/>
  <c r="H26" i="38"/>
  <c r="F26" i="38"/>
  <c r="D26" i="38"/>
  <c r="B26" i="38"/>
  <c r="H25" i="38"/>
  <c r="F25" i="38"/>
  <c r="D25" i="38"/>
  <c r="B25" i="38"/>
  <c r="H24" i="38"/>
  <c r="F24" i="38"/>
  <c r="D24" i="38"/>
  <c r="B24" i="38"/>
  <c r="H23" i="38"/>
  <c r="F23" i="38"/>
  <c r="D23" i="38"/>
  <c r="B23" i="38"/>
  <c r="H22" i="38"/>
  <c r="F22" i="38"/>
  <c r="D22" i="38"/>
  <c r="B22" i="38"/>
  <c r="H21" i="38"/>
  <c r="F21" i="38"/>
  <c r="D21" i="38"/>
  <c r="B21" i="38"/>
  <c r="H20" i="38"/>
  <c r="F20" i="38"/>
  <c r="D20" i="38"/>
  <c r="B20" i="38"/>
  <c r="H19" i="38"/>
  <c r="F19" i="38"/>
  <c r="D19" i="38"/>
  <c r="B19" i="38"/>
  <c r="H18" i="38"/>
  <c r="F18" i="38"/>
  <c r="D18" i="38"/>
  <c r="B18" i="38"/>
  <c r="H17" i="38"/>
  <c r="F17" i="38"/>
  <c r="D17" i="38"/>
  <c r="B17" i="38"/>
  <c r="H16" i="38"/>
  <c r="F16" i="38"/>
  <c r="D16" i="38"/>
  <c r="B16" i="38"/>
  <c r="H15" i="38"/>
  <c r="F15" i="38"/>
  <c r="D15" i="38"/>
  <c r="B15" i="38"/>
  <c r="H14" i="38"/>
  <c r="F14" i="38"/>
  <c r="D14" i="38"/>
  <c r="B14" i="38"/>
  <c r="H13" i="38"/>
  <c r="H32" i="38" s="1"/>
  <c r="F13" i="38"/>
  <c r="F32" i="38" s="1"/>
  <c r="D13" i="38"/>
  <c r="D32" i="38" s="1"/>
  <c r="B13" i="38"/>
  <c r="B32" i="38" s="1"/>
  <c r="L9" i="38"/>
  <c r="J9" i="38"/>
  <c r="D9" i="38"/>
  <c r="M32" i="37" l="1"/>
  <c r="K32" i="37"/>
  <c r="J32" i="37"/>
  <c r="I32" i="37"/>
  <c r="H32" i="37"/>
  <c r="G32" i="37"/>
  <c r="E32" i="37"/>
  <c r="D32" i="37"/>
  <c r="C32" i="37"/>
  <c r="H31" i="37"/>
  <c r="F31" i="37"/>
  <c r="D31" i="37"/>
  <c r="B31" i="37"/>
  <c r="H30" i="37"/>
  <c r="F30" i="37"/>
  <c r="D30" i="37"/>
  <c r="B30" i="37"/>
  <c r="H29" i="37"/>
  <c r="F29" i="37"/>
  <c r="D29" i="37"/>
  <c r="B29" i="37"/>
  <c r="H28" i="37"/>
  <c r="F28" i="37"/>
  <c r="D28" i="37"/>
  <c r="B28" i="37"/>
  <c r="H27" i="37"/>
  <c r="F27" i="37"/>
  <c r="D27" i="37"/>
  <c r="B27" i="37"/>
  <c r="H26" i="37"/>
  <c r="F26" i="37"/>
  <c r="D26" i="37"/>
  <c r="B26" i="37"/>
  <c r="H25" i="37"/>
  <c r="F25" i="37"/>
  <c r="D25" i="37"/>
  <c r="B25" i="37"/>
  <c r="H24" i="37"/>
  <c r="F24" i="37"/>
  <c r="D24" i="37"/>
  <c r="B24" i="37"/>
  <c r="H23" i="37"/>
  <c r="F23" i="37"/>
  <c r="D23" i="37"/>
  <c r="B23" i="37"/>
  <c r="H22" i="37"/>
  <c r="F22" i="37"/>
  <c r="D22" i="37"/>
  <c r="B22" i="37"/>
  <c r="H21" i="37"/>
  <c r="F21" i="37"/>
  <c r="D21" i="37"/>
  <c r="B21" i="37"/>
  <c r="H20" i="37"/>
  <c r="F20" i="37"/>
  <c r="D20" i="37"/>
  <c r="B20" i="37"/>
  <c r="H19" i="37"/>
  <c r="F19" i="37"/>
  <c r="D19" i="37"/>
  <c r="B19" i="37"/>
  <c r="H18" i="37"/>
  <c r="F18" i="37"/>
  <c r="D18" i="37"/>
  <c r="B18" i="37"/>
  <c r="H17" i="37"/>
  <c r="F17" i="37"/>
  <c r="D17" i="37"/>
  <c r="B17" i="37"/>
  <c r="H16" i="37"/>
  <c r="F16" i="37"/>
  <c r="D16" i="37"/>
  <c r="B16" i="37"/>
  <c r="H15" i="37"/>
  <c r="F15" i="37"/>
  <c r="D15" i="37"/>
  <c r="B15" i="37"/>
  <c r="H14" i="37"/>
  <c r="F14" i="37"/>
  <c r="D14" i="37"/>
  <c r="B14" i="37"/>
  <c r="H13" i="37"/>
  <c r="F13" i="37"/>
  <c r="F32" i="37" s="1"/>
  <c r="D13" i="37"/>
  <c r="B13" i="37"/>
  <c r="B32" i="37" s="1"/>
  <c r="L9" i="37"/>
  <c r="J9" i="37"/>
  <c r="D9" i="37"/>
  <c r="M32" i="36" l="1"/>
  <c r="K32" i="36"/>
  <c r="J32" i="36"/>
  <c r="I32" i="36"/>
  <c r="G32" i="36"/>
  <c r="F32" i="36"/>
  <c r="E32" i="36"/>
  <c r="C32" i="36"/>
  <c r="H31" i="36"/>
  <c r="F31" i="36"/>
  <c r="D31" i="36"/>
  <c r="B31" i="36"/>
  <c r="H30" i="36"/>
  <c r="F30" i="36"/>
  <c r="D30" i="36"/>
  <c r="B30" i="36"/>
  <c r="H29" i="36"/>
  <c r="F29" i="36"/>
  <c r="D29" i="36"/>
  <c r="B29" i="36"/>
  <c r="H28" i="36"/>
  <c r="F28" i="36"/>
  <c r="D28" i="36"/>
  <c r="B28" i="36"/>
  <c r="H27" i="36"/>
  <c r="F27" i="36"/>
  <c r="D27" i="36"/>
  <c r="B27" i="36"/>
  <c r="H26" i="36"/>
  <c r="F26" i="36"/>
  <c r="D26" i="36"/>
  <c r="B26" i="36"/>
  <c r="H25" i="36"/>
  <c r="F25" i="36"/>
  <c r="D25" i="36"/>
  <c r="B25" i="36"/>
  <c r="H24" i="36"/>
  <c r="F24" i="36"/>
  <c r="D24" i="36"/>
  <c r="B24" i="36"/>
  <c r="H23" i="36"/>
  <c r="F23" i="36"/>
  <c r="D23" i="36"/>
  <c r="B23" i="36"/>
  <c r="H22" i="36"/>
  <c r="F22" i="36"/>
  <c r="D22" i="36"/>
  <c r="B22" i="36"/>
  <c r="H21" i="36"/>
  <c r="F21" i="36"/>
  <c r="D21" i="36"/>
  <c r="B21" i="36"/>
  <c r="H20" i="36"/>
  <c r="F20" i="36"/>
  <c r="D20" i="36"/>
  <c r="B20" i="36"/>
  <c r="H19" i="36"/>
  <c r="F19" i="36"/>
  <c r="D19" i="36"/>
  <c r="B19" i="36"/>
  <c r="H18" i="36"/>
  <c r="F18" i="36"/>
  <c r="D18" i="36"/>
  <c r="B18" i="36"/>
  <c r="H17" i="36"/>
  <c r="F17" i="36"/>
  <c r="D17" i="36"/>
  <c r="B17" i="36"/>
  <c r="H16" i="36"/>
  <c r="F16" i="36"/>
  <c r="D16" i="36"/>
  <c r="B16" i="36"/>
  <c r="H15" i="36"/>
  <c r="F15" i="36"/>
  <c r="D15" i="36"/>
  <c r="B15" i="36"/>
  <c r="H14" i="36"/>
  <c r="F14" i="36"/>
  <c r="D14" i="36"/>
  <c r="B14" i="36"/>
  <c r="H13" i="36"/>
  <c r="H32" i="36" s="1"/>
  <c r="F13" i="36"/>
  <c r="D13" i="36"/>
  <c r="D32" i="36" s="1"/>
  <c r="B13" i="36"/>
  <c r="B32" i="36" s="1"/>
  <c r="L9" i="36"/>
  <c r="J9" i="36"/>
  <c r="D9" i="36"/>
  <c r="M32" i="35" l="1"/>
  <c r="K32" i="35"/>
  <c r="J32" i="35"/>
  <c r="I32" i="35"/>
  <c r="G32" i="35"/>
  <c r="F32" i="35"/>
  <c r="E32" i="35"/>
  <c r="C32" i="35"/>
  <c r="H31" i="35"/>
  <c r="F31" i="35"/>
  <c r="D31" i="35"/>
  <c r="B31" i="35"/>
  <c r="H30" i="35"/>
  <c r="F30" i="35"/>
  <c r="D30" i="35"/>
  <c r="B30" i="35"/>
  <c r="H29" i="35"/>
  <c r="F29" i="35"/>
  <c r="D29" i="35"/>
  <c r="B29" i="35"/>
  <c r="H28" i="35"/>
  <c r="F28" i="35"/>
  <c r="D28" i="35"/>
  <c r="B28" i="35"/>
  <c r="H27" i="35"/>
  <c r="F27" i="35"/>
  <c r="D27" i="35"/>
  <c r="B27" i="35"/>
  <c r="H26" i="35"/>
  <c r="F26" i="35"/>
  <c r="D26" i="35"/>
  <c r="B26" i="35"/>
  <c r="H25" i="35"/>
  <c r="F25" i="35"/>
  <c r="D25" i="35"/>
  <c r="B25" i="35"/>
  <c r="H24" i="35"/>
  <c r="F24" i="35"/>
  <c r="D24" i="35"/>
  <c r="B24" i="35"/>
  <c r="H23" i="35"/>
  <c r="F23" i="35"/>
  <c r="D23" i="35"/>
  <c r="B23" i="35"/>
  <c r="H22" i="35"/>
  <c r="F22" i="35"/>
  <c r="D22" i="35"/>
  <c r="B22" i="35"/>
  <c r="H21" i="35"/>
  <c r="F21" i="35"/>
  <c r="D21" i="35"/>
  <c r="B21" i="35"/>
  <c r="H20" i="35"/>
  <c r="F20" i="35"/>
  <c r="D20" i="35"/>
  <c r="B20" i="35"/>
  <c r="H19" i="35"/>
  <c r="F19" i="35"/>
  <c r="D19" i="35"/>
  <c r="B19" i="35"/>
  <c r="H18" i="35"/>
  <c r="F18" i="35"/>
  <c r="D18" i="35"/>
  <c r="B18" i="35"/>
  <c r="H17" i="35"/>
  <c r="F17" i="35"/>
  <c r="D17" i="35"/>
  <c r="B17" i="35"/>
  <c r="H16" i="35"/>
  <c r="F16" i="35"/>
  <c r="D16" i="35"/>
  <c r="B16" i="35"/>
  <c r="H15" i="35"/>
  <c r="F15" i="35"/>
  <c r="D15" i="35"/>
  <c r="B15" i="35"/>
  <c r="H14" i="35"/>
  <c r="F14" i="35"/>
  <c r="D14" i="35"/>
  <c r="B14" i="35"/>
  <c r="H13" i="35"/>
  <c r="H32" i="35" s="1"/>
  <c r="F13" i="35"/>
  <c r="D13" i="35"/>
  <c r="D32" i="35" s="1"/>
  <c r="B13" i="35"/>
  <c r="B32" i="35" s="1"/>
  <c r="L9" i="35"/>
  <c r="J9" i="35"/>
  <c r="D9" i="35"/>
  <c r="M32" i="34" l="1"/>
  <c r="K32" i="34"/>
  <c r="J32" i="34"/>
  <c r="I32" i="34"/>
  <c r="G32" i="34"/>
  <c r="F32" i="34"/>
  <c r="E32" i="34"/>
  <c r="C32" i="34"/>
  <c r="H31" i="34"/>
  <c r="F31" i="34"/>
  <c r="D31" i="34"/>
  <c r="B31" i="34"/>
  <c r="H30" i="34"/>
  <c r="F30" i="34"/>
  <c r="D30" i="34"/>
  <c r="B30" i="34"/>
  <c r="H29" i="34"/>
  <c r="F29" i="34"/>
  <c r="D29" i="34"/>
  <c r="B29" i="34"/>
  <c r="H28" i="34"/>
  <c r="F28" i="34"/>
  <c r="D28" i="34"/>
  <c r="B28" i="34"/>
  <c r="H27" i="34"/>
  <c r="F27" i="34"/>
  <c r="D27" i="34"/>
  <c r="B27" i="34"/>
  <c r="H26" i="34"/>
  <c r="F26" i="34"/>
  <c r="D26" i="34"/>
  <c r="B26" i="34"/>
  <c r="H25" i="34"/>
  <c r="F25" i="34"/>
  <c r="D25" i="34"/>
  <c r="B25" i="34"/>
  <c r="H24" i="34"/>
  <c r="F24" i="34"/>
  <c r="D24" i="34"/>
  <c r="B24" i="34"/>
  <c r="H23" i="34"/>
  <c r="F23" i="34"/>
  <c r="D23" i="34"/>
  <c r="B23" i="34"/>
  <c r="H22" i="34"/>
  <c r="F22" i="34"/>
  <c r="D22" i="34"/>
  <c r="B22" i="34"/>
  <c r="H21" i="34"/>
  <c r="F21" i="34"/>
  <c r="D21" i="34"/>
  <c r="B21" i="34"/>
  <c r="H20" i="34"/>
  <c r="F20" i="34"/>
  <c r="D20" i="34"/>
  <c r="B20" i="34"/>
  <c r="H19" i="34"/>
  <c r="F19" i="34"/>
  <c r="D19" i="34"/>
  <c r="B19" i="34"/>
  <c r="H18" i="34"/>
  <c r="F18" i="34"/>
  <c r="D18" i="34"/>
  <c r="B18" i="34"/>
  <c r="H17" i="34"/>
  <c r="F17" i="34"/>
  <c r="D17" i="34"/>
  <c r="B17" i="34"/>
  <c r="H16" i="34"/>
  <c r="F16" i="34"/>
  <c r="D16" i="34"/>
  <c r="B16" i="34"/>
  <c r="H15" i="34"/>
  <c r="F15" i="34"/>
  <c r="D15" i="34"/>
  <c r="B15" i="34"/>
  <c r="H14" i="34"/>
  <c r="F14" i="34"/>
  <c r="D14" i="34"/>
  <c r="B14" i="34"/>
  <c r="H13" i="34"/>
  <c r="H32" i="34" s="1"/>
  <c r="F13" i="34"/>
  <c r="D13" i="34"/>
  <c r="D32" i="34" s="1"/>
  <c r="B13" i="34"/>
  <c r="B32" i="34" s="1"/>
  <c r="L9" i="34"/>
  <c r="J9" i="34"/>
  <c r="D9" i="34"/>
  <c r="M32" i="33" l="1"/>
  <c r="K32" i="33"/>
  <c r="J32" i="33"/>
  <c r="I32" i="33"/>
  <c r="G32" i="33"/>
  <c r="E32" i="33"/>
  <c r="C32" i="33"/>
  <c r="H31" i="33"/>
  <c r="F31" i="33"/>
  <c r="D31" i="33"/>
  <c r="B31" i="33"/>
  <c r="H30" i="33"/>
  <c r="F30" i="33"/>
  <c r="D30" i="33"/>
  <c r="B30" i="33"/>
  <c r="H29" i="33"/>
  <c r="F29" i="33"/>
  <c r="D29" i="33"/>
  <c r="B29" i="33"/>
  <c r="H28" i="33"/>
  <c r="F28" i="33"/>
  <c r="D28" i="33"/>
  <c r="B28" i="33"/>
  <c r="H27" i="33"/>
  <c r="F27" i="33"/>
  <c r="D27" i="33"/>
  <c r="B27" i="33"/>
  <c r="H26" i="33"/>
  <c r="F26" i="33"/>
  <c r="D26" i="33"/>
  <c r="B26" i="33"/>
  <c r="H25" i="33"/>
  <c r="F25" i="33"/>
  <c r="D25" i="33"/>
  <c r="B25" i="33"/>
  <c r="H24" i="33"/>
  <c r="F24" i="33"/>
  <c r="D24" i="33"/>
  <c r="B24" i="33"/>
  <c r="H23" i="33"/>
  <c r="F23" i="33"/>
  <c r="D23" i="33"/>
  <c r="B23" i="33"/>
  <c r="H22" i="33"/>
  <c r="F22" i="33"/>
  <c r="D22" i="33"/>
  <c r="B22" i="33"/>
  <c r="H21" i="33"/>
  <c r="F21" i="33"/>
  <c r="D21" i="33"/>
  <c r="B21" i="33"/>
  <c r="H20" i="33"/>
  <c r="F20" i="33"/>
  <c r="D20" i="33"/>
  <c r="B20" i="33"/>
  <c r="H19" i="33"/>
  <c r="F19" i="33"/>
  <c r="D19" i="33"/>
  <c r="B19" i="33"/>
  <c r="H18" i="33"/>
  <c r="F18" i="33"/>
  <c r="D18" i="33"/>
  <c r="B18" i="33"/>
  <c r="H17" i="33"/>
  <c r="F17" i="33"/>
  <c r="D17" i="33"/>
  <c r="B17" i="33"/>
  <c r="H16" i="33"/>
  <c r="F16" i="33"/>
  <c r="D16" i="33"/>
  <c r="B16" i="33"/>
  <c r="H15" i="33"/>
  <c r="F15" i="33"/>
  <c r="D15" i="33"/>
  <c r="B15" i="33"/>
  <c r="H14" i="33"/>
  <c r="F14" i="33"/>
  <c r="D14" i="33"/>
  <c r="B14" i="33"/>
  <c r="H13" i="33"/>
  <c r="H32" i="33" s="1"/>
  <c r="F13" i="33"/>
  <c r="F32" i="33" s="1"/>
  <c r="D13" i="33"/>
  <c r="D32" i="33" s="1"/>
  <c r="B13" i="33"/>
  <c r="B32" i="33" s="1"/>
  <c r="L9" i="33"/>
  <c r="J9" i="33"/>
  <c r="D9" i="33"/>
  <c r="P10" i="33" l="1"/>
  <c r="O10" i="33"/>
  <c r="M31" i="32" l="1"/>
  <c r="K31" i="32"/>
  <c r="J31" i="32"/>
  <c r="I31" i="32"/>
  <c r="G31" i="32"/>
  <c r="E31" i="32"/>
  <c r="C31" i="32"/>
  <c r="H30" i="32"/>
  <c r="F30" i="32"/>
  <c r="D30" i="32"/>
  <c r="B30" i="32"/>
  <c r="H29" i="32"/>
  <c r="F29" i="32"/>
  <c r="D29" i="32"/>
  <c r="B29" i="32"/>
  <c r="H28" i="32"/>
  <c r="F28" i="32"/>
  <c r="D28" i="32"/>
  <c r="B28" i="32"/>
  <c r="H27" i="32"/>
  <c r="F27" i="32"/>
  <c r="D27" i="32"/>
  <c r="B27" i="32"/>
  <c r="H26" i="32"/>
  <c r="F26" i="32"/>
  <c r="D26" i="32"/>
  <c r="B26" i="32"/>
  <c r="H25" i="32"/>
  <c r="F25" i="32"/>
  <c r="D25" i="32"/>
  <c r="B25" i="32"/>
  <c r="H24" i="32"/>
  <c r="F24" i="32"/>
  <c r="D24" i="32"/>
  <c r="B24" i="32"/>
  <c r="H23" i="32"/>
  <c r="F23" i="32"/>
  <c r="D23" i="32"/>
  <c r="B23" i="32"/>
  <c r="H22" i="32"/>
  <c r="F22" i="32"/>
  <c r="D22" i="32"/>
  <c r="B22" i="32"/>
  <c r="H21" i="32"/>
  <c r="F21" i="32"/>
  <c r="D21" i="32"/>
  <c r="B21" i="32"/>
  <c r="H20" i="32"/>
  <c r="F20" i="32"/>
  <c r="D20" i="32"/>
  <c r="B20" i="32"/>
  <c r="H19" i="32"/>
  <c r="F19" i="32"/>
  <c r="D19" i="32"/>
  <c r="B19" i="32"/>
  <c r="H18" i="32"/>
  <c r="F18" i="32"/>
  <c r="D18" i="32"/>
  <c r="B18" i="32"/>
  <c r="H17" i="32"/>
  <c r="F17" i="32"/>
  <c r="D17" i="32"/>
  <c r="B17" i="32"/>
  <c r="H16" i="32"/>
  <c r="F16" i="32"/>
  <c r="D16" i="32"/>
  <c r="B16" i="32"/>
  <c r="H15" i="32"/>
  <c r="F15" i="32"/>
  <c r="D15" i="32"/>
  <c r="B15" i="32"/>
  <c r="H14" i="32"/>
  <c r="F14" i="32"/>
  <c r="D14" i="32"/>
  <c r="B14" i="32"/>
  <c r="H13" i="32"/>
  <c r="F13" i="32"/>
  <c r="D13" i="32"/>
  <c r="B13" i="32"/>
  <c r="H12" i="32"/>
  <c r="H31" i="32" s="1"/>
  <c r="F12" i="32"/>
  <c r="F31" i="32" s="1"/>
  <c r="D12" i="32"/>
  <c r="D31" i="32" s="1"/>
  <c r="B12" i="32"/>
  <c r="B31" i="32" s="1"/>
  <c r="L9" i="32"/>
  <c r="J9" i="32"/>
  <c r="D9" i="32"/>
  <c r="M32" i="31" l="1"/>
  <c r="K32" i="31"/>
  <c r="J32" i="31"/>
  <c r="I32" i="31"/>
  <c r="G32" i="31"/>
  <c r="E32" i="31"/>
  <c r="C32" i="31"/>
  <c r="H31" i="31"/>
  <c r="F31" i="31"/>
  <c r="D31" i="31"/>
  <c r="B31" i="31"/>
  <c r="H30" i="31"/>
  <c r="F30" i="31"/>
  <c r="D30" i="31"/>
  <c r="B30" i="31"/>
  <c r="H29" i="31"/>
  <c r="F29" i="31"/>
  <c r="D29" i="31"/>
  <c r="B29" i="31"/>
  <c r="H28" i="31"/>
  <c r="F28" i="31"/>
  <c r="D28" i="31"/>
  <c r="B28" i="31"/>
  <c r="H27" i="31"/>
  <c r="F27" i="31"/>
  <c r="D27" i="31"/>
  <c r="B27" i="31"/>
  <c r="H26" i="31"/>
  <c r="F26" i="31"/>
  <c r="D26" i="31"/>
  <c r="B26" i="31"/>
  <c r="H25" i="31"/>
  <c r="F25" i="31"/>
  <c r="D25" i="31"/>
  <c r="B25" i="31"/>
  <c r="H24" i="31"/>
  <c r="F24" i="31"/>
  <c r="D24" i="31"/>
  <c r="B24" i="31"/>
  <c r="H23" i="31"/>
  <c r="F23" i="31"/>
  <c r="D23" i="31"/>
  <c r="B23" i="31"/>
  <c r="H22" i="31"/>
  <c r="F22" i="31"/>
  <c r="D22" i="31"/>
  <c r="B22" i="31"/>
  <c r="H21" i="31"/>
  <c r="F21" i="31"/>
  <c r="D21" i="31"/>
  <c r="B21" i="31"/>
  <c r="H20" i="31"/>
  <c r="F20" i="31"/>
  <c r="D20" i="31"/>
  <c r="B20" i="31"/>
  <c r="H19" i="31"/>
  <c r="F19" i="31"/>
  <c r="D19" i="31"/>
  <c r="B19" i="31"/>
  <c r="H18" i="31"/>
  <c r="F18" i="31"/>
  <c r="D18" i="31"/>
  <c r="B18" i="31"/>
  <c r="H17" i="31"/>
  <c r="F17" i="31"/>
  <c r="D17" i="31"/>
  <c r="B17" i="31"/>
  <c r="H16" i="31"/>
  <c r="F16" i="31"/>
  <c r="D16" i="31"/>
  <c r="B16" i="31"/>
  <c r="H15" i="31"/>
  <c r="F15" i="31"/>
  <c r="D15" i="31"/>
  <c r="B15" i="31"/>
  <c r="H14" i="31"/>
  <c r="F14" i="31"/>
  <c r="D14" i="31"/>
  <c r="B14" i="31"/>
  <c r="H13" i="31"/>
  <c r="H32" i="31" s="1"/>
  <c r="F13" i="31"/>
  <c r="F32" i="31" s="1"/>
  <c r="D13" i="31"/>
  <c r="D32" i="31" s="1"/>
  <c r="B13" i="31"/>
  <c r="B32" i="31" s="1"/>
  <c r="L9" i="31"/>
  <c r="J9" i="31"/>
  <c r="D9" i="31"/>
  <c r="O10" i="31" l="1"/>
  <c r="P10" i="31"/>
  <c r="M32" i="30" l="1"/>
  <c r="K32" i="30"/>
  <c r="J32" i="30"/>
  <c r="I32" i="30"/>
  <c r="G32" i="30"/>
  <c r="E32" i="30"/>
  <c r="C32" i="30"/>
  <c r="H31" i="30"/>
  <c r="F31" i="30"/>
  <c r="D31" i="30"/>
  <c r="B31" i="30"/>
  <c r="H30" i="30"/>
  <c r="F30" i="30"/>
  <c r="D30" i="30"/>
  <c r="B30" i="30"/>
  <c r="H29" i="30"/>
  <c r="F29" i="30"/>
  <c r="D29" i="30"/>
  <c r="B29" i="30"/>
  <c r="H28" i="30"/>
  <c r="F28" i="30"/>
  <c r="D28" i="30"/>
  <c r="B28" i="30"/>
  <c r="H27" i="30"/>
  <c r="F27" i="30"/>
  <c r="D27" i="30"/>
  <c r="B27" i="30"/>
  <c r="H26" i="30"/>
  <c r="F26" i="30"/>
  <c r="D26" i="30"/>
  <c r="B26" i="30"/>
  <c r="H25" i="30"/>
  <c r="F25" i="30"/>
  <c r="D25" i="30"/>
  <c r="B25" i="30"/>
  <c r="H24" i="30"/>
  <c r="F24" i="30"/>
  <c r="D24" i="30"/>
  <c r="B24" i="30"/>
  <c r="H23" i="30"/>
  <c r="F23" i="30"/>
  <c r="D23" i="30"/>
  <c r="B23" i="30"/>
  <c r="H22" i="30"/>
  <c r="F22" i="30"/>
  <c r="D22" i="30"/>
  <c r="B22" i="30"/>
  <c r="H21" i="30"/>
  <c r="F21" i="30"/>
  <c r="D21" i="30"/>
  <c r="B21" i="30"/>
  <c r="H20" i="30"/>
  <c r="F20" i="30"/>
  <c r="D20" i="30"/>
  <c r="B20" i="30"/>
  <c r="H19" i="30"/>
  <c r="F19" i="30"/>
  <c r="D19" i="30"/>
  <c r="B19" i="30"/>
  <c r="H18" i="30"/>
  <c r="F18" i="30"/>
  <c r="D18" i="30"/>
  <c r="B18" i="30"/>
  <c r="H17" i="30"/>
  <c r="F17" i="30"/>
  <c r="D17" i="30"/>
  <c r="B17" i="30"/>
  <c r="H16" i="30"/>
  <c r="F16" i="30"/>
  <c r="D16" i="30"/>
  <c r="B16" i="30"/>
  <c r="H15" i="30"/>
  <c r="F15" i="30"/>
  <c r="D15" i="30"/>
  <c r="B15" i="30"/>
  <c r="H14" i="30"/>
  <c r="F14" i="30"/>
  <c r="D14" i="30"/>
  <c r="B14" i="30"/>
  <c r="H13" i="30"/>
  <c r="H32" i="30" s="1"/>
  <c r="F13" i="30"/>
  <c r="F32" i="30" s="1"/>
  <c r="D13" i="30"/>
  <c r="B13" i="30"/>
  <c r="P10" i="30"/>
  <c r="L9" i="30"/>
  <c r="J9" i="30"/>
  <c r="D9" i="30"/>
  <c r="B32" i="30" l="1"/>
  <c r="D32" i="30"/>
  <c r="O10" i="30"/>
  <c r="M32" i="29" l="1"/>
  <c r="K32" i="29"/>
  <c r="J32" i="29"/>
  <c r="I32" i="29"/>
  <c r="G32" i="29"/>
  <c r="E32" i="29"/>
  <c r="C32" i="29"/>
  <c r="H31" i="29"/>
  <c r="F31" i="29"/>
  <c r="D31" i="29"/>
  <c r="B31" i="29"/>
  <c r="H30" i="29"/>
  <c r="F30" i="29"/>
  <c r="D30" i="29"/>
  <c r="B30" i="29"/>
  <c r="H29" i="29"/>
  <c r="F29" i="29"/>
  <c r="D29" i="29"/>
  <c r="B29" i="29"/>
  <c r="H28" i="29"/>
  <c r="F28" i="29"/>
  <c r="D28" i="29"/>
  <c r="B28" i="29"/>
  <c r="H27" i="29"/>
  <c r="F27" i="29"/>
  <c r="D27" i="29"/>
  <c r="B27" i="29"/>
  <c r="H26" i="29"/>
  <c r="F26" i="29"/>
  <c r="D26" i="29"/>
  <c r="B26" i="29"/>
  <c r="H25" i="29"/>
  <c r="F25" i="29"/>
  <c r="D25" i="29"/>
  <c r="B25" i="29"/>
  <c r="H24" i="29"/>
  <c r="F24" i="29"/>
  <c r="D24" i="29"/>
  <c r="B24" i="29"/>
  <c r="H23" i="29"/>
  <c r="F23" i="29"/>
  <c r="D23" i="29"/>
  <c r="B23" i="29"/>
  <c r="H22" i="29"/>
  <c r="F22" i="29"/>
  <c r="D22" i="29"/>
  <c r="B22" i="29"/>
  <c r="H21" i="29"/>
  <c r="F21" i="29"/>
  <c r="D21" i="29"/>
  <c r="B21" i="29"/>
  <c r="H20" i="29"/>
  <c r="F20" i="29"/>
  <c r="D20" i="29"/>
  <c r="B20" i="29"/>
  <c r="H19" i="29"/>
  <c r="F19" i="29"/>
  <c r="D19" i="29"/>
  <c r="B19" i="29"/>
  <c r="H18" i="29"/>
  <c r="F18" i="29"/>
  <c r="D18" i="29"/>
  <c r="B18" i="29"/>
  <c r="H17" i="29"/>
  <c r="F17" i="29"/>
  <c r="D17" i="29"/>
  <c r="B17" i="29"/>
  <c r="H16" i="29"/>
  <c r="F16" i="29"/>
  <c r="D16" i="29"/>
  <c r="B16" i="29"/>
  <c r="H15" i="29"/>
  <c r="F15" i="29"/>
  <c r="D15" i="29"/>
  <c r="B15" i="29"/>
  <c r="H14" i="29"/>
  <c r="F14" i="29"/>
  <c r="D14" i="29"/>
  <c r="B14" i="29"/>
  <c r="H13" i="29"/>
  <c r="H32" i="29" s="1"/>
  <c r="F13" i="29"/>
  <c r="F32" i="29" s="1"/>
  <c r="D13" i="29"/>
  <c r="D32" i="29" s="1"/>
  <c r="B13" i="29"/>
  <c r="B32" i="29" s="1"/>
  <c r="P10" i="29"/>
  <c r="L9" i="29"/>
  <c r="J9" i="29"/>
  <c r="D9" i="29"/>
  <c r="O10" i="29" l="1"/>
  <c r="M32" i="28" l="1"/>
  <c r="K32" i="28"/>
  <c r="J32" i="28"/>
  <c r="I32" i="28"/>
  <c r="G32" i="28"/>
  <c r="E32" i="28"/>
  <c r="C32" i="28"/>
  <c r="H31" i="28"/>
  <c r="F31" i="28"/>
  <c r="D31" i="28"/>
  <c r="B31" i="28"/>
  <c r="H30" i="28"/>
  <c r="F30" i="28"/>
  <c r="D30" i="28"/>
  <c r="B30" i="28"/>
  <c r="H29" i="28"/>
  <c r="F29" i="28"/>
  <c r="D29" i="28"/>
  <c r="B29" i="28"/>
  <c r="H28" i="28"/>
  <c r="F28" i="28"/>
  <c r="D28" i="28"/>
  <c r="B28" i="28"/>
  <c r="H27" i="28"/>
  <c r="F27" i="28"/>
  <c r="D27" i="28"/>
  <c r="B27" i="28"/>
  <c r="H26" i="28"/>
  <c r="F26" i="28"/>
  <c r="D26" i="28"/>
  <c r="B26" i="28"/>
  <c r="H25" i="28"/>
  <c r="F25" i="28"/>
  <c r="D25" i="28"/>
  <c r="B25" i="28"/>
  <c r="H24" i="28"/>
  <c r="F24" i="28"/>
  <c r="D24" i="28"/>
  <c r="B24" i="28"/>
  <c r="H23" i="28"/>
  <c r="F23" i="28"/>
  <c r="D23" i="28"/>
  <c r="B23" i="28"/>
  <c r="H22" i="28"/>
  <c r="F22" i="28"/>
  <c r="D22" i="28"/>
  <c r="B22" i="28"/>
  <c r="H21" i="28"/>
  <c r="F21" i="28"/>
  <c r="D21" i="28"/>
  <c r="B21" i="28"/>
  <c r="H20" i="28"/>
  <c r="F20" i="28"/>
  <c r="D20" i="28"/>
  <c r="B20" i="28"/>
  <c r="H19" i="28"/>
  <c r="F19" i="28"/>
  <c r="D19" i="28"/>
  <c r="B19" i="28"/>
  <c r="H18" i="28"/>
  <c r="F18" i="28"/>
  <c r="D18" i="28"/>
  <c r="B18" i="28"/>
  <c r="H17" i="28"/>
  <c r="F17" i="28"/>
  <c r="D17" i="28"/>
  <c r="B17" i="28"/>
  <c r="H16" i="28"/>
  <c r="F16" i="28"/>
  <c r="D16" i="28"/>
  <c r="B16" i="28"/>
  <c r="H15" i="28"/>
  <c r="F15" i="28"/>
  <c r="D15" i="28"/>
  <c r="B15" i="28"/>
  <c r="H14" i="28"/>
  <c r="F14" i="28"/>
  <c r="D14" i="28"/>
  <c r="B14" i="28"/>
  <c r="H13" i="28"/>
  <c r="H32" i="28" s="1"/>
  <c r="F13" i="28"/>
  <c r="F32" i="28" s="1"/>
  <c r="D13" i="28"/>
  <c r="D32" i="28" s="1"/>
  <c r="B13" i="28"/>
  <c r="B32" i="28" s="1"/>
  <c r="L9" i="28"/>
  <c r="J9" i="28"/>
  <c r="D9" i="28"/>
  <c r="O10" i="28" l="1"/>
  <c r="P10" i="28"/>
  <c r="M32" i="27" l="1"/>
  <c r="K32" i="27"/>
  <c r="J32" i="27"/>
  <c r="I32" i="27"/>
  <c r="G32" i="27"/>
  <c r="E32" i="27"/>
  <c r="C32" i="27"/>
  <c r="H31" i="27"/>
  <c r="F31" i="27"/>
  <c r="D31" i="27"/>
  <c r="B31" i="27"/>
  <c r="H30" i="27"/>
  <c r="F30" i="27"/>
  <c r="D30" i="27"/>
  <c r="B30" i="27"/>
  <c r="H29" i="27"/>
  <c r="F29" i="27"/>
  <c r="D29" i="27"/>
  <c r="B29" i="27"/>
  <c r="H28" i="27"/>
  <c r="F28" i="27"/>
  <c r="D28" i="27"/>
  <c r="B28" i="27"/>
  <c r="H27" i="27"/>
  <c r="F27" i="27"/>
  <c r="D27" i="27"/>
  <c r="B27" i="27"/>
  <c r="H26" i="27"/>
  <c r="F26" i="27"/>
  <c r="D26" i="27"/>
  <c r="B26" i="27"/>
  <c r="H25" i="27"/>
  <c r="F25" i="27"/>
  <c r="D25" i="27"/>
  <c r="B25" i="27"/>
  <c r="H24" i="27"/>
  <c r="F24" i="27"/>
  <c r="D24" i="27"/>
  <c r="B24" i="27"/>
  <c r="H23" i="27"/>
  <c r="F23" i="27"/>
  <c r="D23" i="27"/>
  <c r="B23" i="27"/>
  <c r="H22" i="27"/>
  <c r="F22" i="27"/>
  <c r="D22" i="27"/>
  <c r="B22" i="27"/>
  <c r="H21" i="27"/>
  <c r="F21" i="27"/>
  <c r="D21" i="27"/>
  <c r="B21" i="27"/>
  <c r="H20" i="27"/>
  <c r="F20" i="27"/>
  <c r="D20" i="27"/>
  <c r="B20" i="27"/>
  <c r="H19" i="27"/>
  <c r="F19" i="27"/>
  <c r="D19" i="27"/>
  <c r="B19" i="27"/>
  <c r="H18" i="27"/>
  <c r="F18" i="27"/>
  <c r="D18" i="27"/>
  <c r="B18" i="27"/>
  <c r="H17" i="27"/>
  <c r="F17" i="27"/>
  <c r="D17" i="27"/>
  <c r="B17" i="27"/>
  <c r="H16" i="27"/>
  <c r="F16" i="27"/>
  <c r="D16" i="27"/>
  <c r="B16" i="27"/>
  <c r="H15" i="27"/>
  <c r="F15" i="27"/>
  <c r="D15" i="27"/>
  <c r="B15" i="27"/>
  <c r="H14" i="27"/>
  <c r="F14" i="27"/>
  <c r="D14" i="27"/>
  <c r="B14" i="27"/>
  <c r="H13" i="27"/>
  <c r="H32" i="27" s="1"/>
  <c r="F13" i="27"/>
  <c r="F32" i="27" s="1"/>
  <c r="D13" i="27"/>
  <c r="D32" i="27" s="1"/>
  <c r="B13" i="27"/>
  <c r="B32" i="27" s="1"/>
  <c r="L9" i="27"/>
  <c r="J9" i="27"/>
  <c r="D9" i="27"/>
  <c r="O10" i="27" l="1"/>
  <c r="P10" i="27"/>
  <c r="M32" i="26" l="1"/>
  <c r="K32" i="26"/>
  <c r="J32" i="26"/>
  <c r="I32" i="26"/>
  <c r="G32" i="26"/>
  <c r="E32" i="26"/>
  <c r="C32" i="26"/>
  <c r="H31" i="26"/>
  <c r="F31" i="26"/>
  <c r="D31" i="26"/>
  <c r="B31" i="26"/>
  <c r="H30" i="26"/>
  <c r="F30" i="26"/>
  <c r="D30" i="26"/>
  <c r="B30" i="26"/>
  <c r="H29" i="26"/>
  <c r="F29" i="26"/>
  <c r="D29" i="26"/>
  <c r="B29" i="26"/>
  <c r="H28" i="26"/>
  <c r="F28" i="26"/>
  <c r="D28" i="26"/>
  <c r="B28" i="26"/>
  <c r="H27" i="26"/>
  <c r="F27" i="26"/>
  <c r="D27" i="26"/>
  <c r="B27" i="26"/>
  <c r="H26" i="26"/>
  <c r="F26" i="26"/>
  <c r="D26" i="26"/>
  <c r="B26" i="26"/>
  <c r="H25" i="26"/>
  <c r="F25" i="26"/>
  <c r="D25" i="26"/>
  <c r="B25" i="26"/>
  <c r="H24" i="26"/>
  <c r="F24" i="26"/>
  <c r="D24" i="26"/>
  <c r="B24" i="26"/>
  <c r="H23" i="26"/>
  <c r="F23" i="26"/>
  <c r="D23" i="26"/>
  <c r="B23" i="26"/>
  <c r="H22" i="26"/>
  <c r="F22" i="26"/>
  <c r="D22" i="26"/>
  <c r="B22" i="26"/>
  <c r="H21" i="26"/>
  <c r="F21" i="26"/>
  <c r="D21" i="26"/>
  <c r="B21" i="26"/>
  <c r="H20" i="26"/>
  <c r="F20" i="26"/>
  <c r="D20" i="26"/>
  <c r="B20" i="26"/>
  <c r="H19" i="26"/>
  <c r="F19" i="26"/>
  <c r="D19" i="26"/>
  <c r="B19" i="26"/>
  <c r="H18" i="26"/>
  <c r="F18" i="26"/>
  <c r="D18" i="26"/>
  <c r="B18" i="26"/>
  <c r="H17" i="26"/>
  <c r="F17" i="26"/>
  <c r="D17" i="26"/>
  <c r="B17" i="26"/>
  <c r="H16" i="26"/>
  <c r="F16" i="26"/>
  <c r="D16" i="26"/>
  <c r="B16" i="26"/>
  <c r="H15" i="26"/>
  <c r="F15" i="26"/>
  <c r="D15" i="26"/>
  <c r="B15" i="26"/>
  <c r="H14" i="26"/>
  <c r="F14" i="26"/>
  <c r="D14" i="26"/>
  <c r="B14" i="26"/>
  <c r="H13" i="26"/>
  <c r="H32" i="26" s="1"/>
  <c r="F13" i="26"/>
  <c r="F32" i="26" s="1"/>
  <c r="D13" i="26"/>
  <c r="D32" i="26" s="1"/>
  <c r="B13" i="26"/>
  <c r="B32" i="26" s="1"/>
  <c r="P10" i="26"/>
  <c r="L9" i="26"/>
  <c r="J9" i="26"/>
  <c r="D9" i="26"/>
  <c r="O10" i="26" l="1"/>
  <c r="M32" i="25" l="1"/>
  <c r="K32" i="25"/>
  <c r="J32" i="25"/>
  <c r="I32" i="25"/>
  <c r="G32" i="25"/>
  <c r="E32" i="25"/>
  <c r="C32" i="25"/>
  <c r="H31" i="25"/>
  <c r="F31" i="25"/>
  <c r="D31" i="25"/>
  <c r="B31" i="25"/>
  <c r="H30" i="25"/>
  <c r="F30" i="25"/>
  <c r="D30" i="25"/>
  <c r="B30" i="25"/>
  <c r="H29" i="25"/>
  <c r="F29" i="25"/>
  <c r="D29" i="25"/>
  <c r="B29" i="25"/>
  <c r="H28" i="25"/>
  <c r="F28" i="25"/>
  <c r="D28" i="25"/>
  <c r="B28" i="25"/>
  <c r="H27" i="25"/>
  <c r="F27" i="25"/>
  <c r="D27" i="25"/>
  <c r="B27" i="25"/>
  <c r="H26" i="25"/>
  <c r="F26" i="25"/>
  <c r="D26" i="25"/>
  <c r="B26" i="25"/>
  <c r="H25" i="25"/>
  <c r="F25" i="25"/>
  <c r="D25" i="25"/>
  <c r="B25" i="25"/>
  <c r="H24" i="25"/>
  <c r="F24" i="25"/>
  <c r="D24" i="25"/>
  <c r="B24" i="25"/>
  <c r="H23" i="25"/>
  <c r="F23" i="25"/>
  <c r="D23" i="25"/>
  <c r="B23" i="25"/>
  <c r="H22" i="25"/>
  <c r="F22" i="25"/>
  <c r="D22" i="25"/>
  <c r="B22" i="25"/>
  <c r="H21" i="25"/>
  <c r="F21" i="25"/>
  <c r="D21" i="25"/>
  <c r="B21" i="25"/>
  <c r="H20" i="25"/>
  <c r="F20" i="25"/>
  <c r="D20" i="25"/>
  <c r="B20" i="25"/>
  <c r="H19" i="25"/>
  <c r="F19" i="25"/>
  <c r="D19" i="25"/>
  <c r="B19" i="25"/>
  <c r="H18" i="25"/>
  <c r="F18" i="25"/>
  <c r="D18" i="25"/>
  <c r="B18" i="25"/>
  <c r="H17" i="25"/>
  <c r="F17" i="25"/>
  <c r="D17" i="25"/>
  <c r="B17" i="25"/>
  <c r="H16" i="25"/>
  <c r="F16" i="25"/>
  <c r="D16" i="25"/>
  <c r="B16" i="25"/>
  <c r="H15" i="25"/>
  <c r="F15" i="25"/>
  <c r="D15" i="25"/>
  <c r="B15" i="25"/>
  <c r="H14" i="25"/>
  <c r="F14" i="25"/>
  <c r="D14" i="25"/>
  <c r="B14" i="25"/>
  <c r="H13" i="25"/>
  <c r="H32" i="25" s="1"/>
  <c r="F13" i="25"/>
  <c r="F32" i="25" s="1"/>
  <c r="D13" i="25"/>
  <c r="D32" i="25" s="1"/>
  <c r="B13" i="25"/>
  <c r="B32" i="25" s="1"/>
  <c r="P10" i="25"/>
  <c r="L9" i="25"/>
  <c r="J9" i="25"/>
  <c r="D9" i="25"/>
  <c r="O10" i="25" l="1"/>
  <c r="M32" i="24" l="1"/>
  <c r="K32" i="24"/>
  <c r="J32" i="24"/>
  <c r="I32" i="24"/>
  <c r="G32" i="24"/>
  <c r="E32" i="24"/>
  <c r="C32" i="24"/>
  <c r="H31" i="24"/>
  <c r="F31" i="24"/>
  <c r="D31" i="24"/>
  <c r="B31" i="24"/>
  <c r="H30" i="24"/>
  <c r="F30" i="24"/>
  <c r="D30" i="24"/>
  <c r="B30" i="24"/>
  <c r="H29" i="24"/>
  <c r="F29" i="24"/>
  <c r="D29" i="24"/>
  <c r="B29" i="24"/>
  <c r="H28" i="24"/>
  <c r="F28" i="24"/>
  <c r="D28" i="24"/>
  <c r="B28" i="24"/>
  <c r="H27" i="24"/>
  <c r="F27" i="24"/>
  <c r="D27" i="24"/>
  <c r="B27" i="24"/>
  <c r="H26" i="24"/>
  <c r="F26" i="24"/>
  <c r="D26" i="24"/>
  <c r="B26" i="24"/>
  <c r="H25" i="24"/>
  <c r="F25" i="24"/>
  <c r="D25" i="24"/>
  <c r="B25" i="24"/>
  <c r="H24" i="24"/>
  <c r="F24" i="24"/>
  <c r="D24" i="24"/>
  <c r="B24" i="24"/>
  <c r="H23" i="24"/>
  <c r="F23" i="24"/>
  <c r="D23" i="24"/>
  <c r="B23" i="24"/>
  <c r="H22" i="24"/>
  <c r="F22" i="24"/>
  <c r="D22" i="24"/>
  <c r="B22" i="24"/>
  <c r="H21" i="24"/>
  <c r="F21" i="24"/>
  <c r="D21" i="24"/>
  <c r="B21" i="24"/>
  <c r="H20" i="24"/>
  <c r="F20" i="24"/>
  <c r="D20" i="24"/>
  <c r="B20" i="24"/>
  <c r="H19" i="24"/>
  <c r="F19" i="24"/>
  <c r="D19" i="24"/>
  <c r="B19" i="24"/>
  <c r="H18" i="24"/>
  <c r="F18" i="24"/>
  <c r="D18" i="24"/>
  <c r="B18" i="24"/>
  <c r="H17" i="24"/>
  <c r="F17" i="24"/>
  <c r="D17" i="24"/>
  <c r="B17" i="24"/>
  <c r="H16" i="24"/>
  <c r="F16" i="24"/>
  <c r="D16" i="24"/>
  <c r="B16" i="24"/>
  <c r="H15" i="24"/>
  <c r="F15" i="24"/>
  <c r="D15" i="24"/>
  <c r="B15" i="24"/>
  <c r="H14" i="24"/>
  <c r="F14" i="24"/>
  <c r="D14" i="24"/>
  <c r="B14" i="24"/>
  <c r="H13" i="24"/>
  <c r="H32" i="24" s="1"/>
  <c r="F13" i="24"/>
  <c r="F32" i="24" s="1"/>
  <c r="D13" i="24"/>
  <c r="D32" i="24" s="1"/>
  <c r="B13" i="24"/>
  <c r="B32" i="24" s="1"/>
  <c r="P10" i="24"/>
  <c r="L9" i="24"/>
  <c r="J9" i="24"/>
  <c r="D9" i="24"/>
  <c r="O10" i="24" l="1"/>
  <c r="M32" i="23" l="1"/>
  <c r="K32" i="23"/>
  <c r="J32" i="23"/>
  <c r="I32" i="23"/>
  <c r="G32" i="23"/>
  <c r="E32" i="23"/>
  <c r="C32" i="23"/>
  <c r="H31" i="23"/>
  <c r="F31" i="23"/>
  <c r="D31" i="23"/>
  <c r="B31" i="23"/>
  <c r="H30" i="23"/>
  <c r="F30" i="23"/>
  <c r="D30" i="23"/>
  <c r="B30" i="23"/>
  <c r="H29" i="23"/>
  <c r="F29" i="23"/>
  <c r="D29" i="23"/>
  <c r="B29" i="23"/>
  <c r="H28" i="23"/>
  <c r="F28" i="23"/>
  <c r="D28" i="23"/>
  <c r="B28" i="23"/>
  <c r="H27" i="23"/>
  <c r="F27" i="23"/>
  <c r="D27" i="23"/>
  <c r="B27" i="23"/>
  <c r="H26" i="23"/>
  <c r="F26" i="23"/>
  <c r="D26" i="23"/>
  <c r="B26" i="23"/>
  <c r="H25" i="23"/>
  <c r="F25" i="23"/>
  <c r="D25" i="23"/>
  <c r="B25" i="23"/>
  <c r="H24" i="23"/>
  <c r="F24" i="23"/>
  <c r="D24" i="23"/>
  <c r="B24" i="23"/>
  <c r="H23" i="23"/>
  <c r="F23" i="23"/>
  <c r="D23" i="23"/>
  <c r="B23" i="23"/>
  <c r="H22" i="23"/>
  <c r="F22" i="23"/>
  <c r="D22" i="23"/>
  <c r="B22" i="23"/>
  <c r="H21" i="23"/>
  <c r="F21" i="23"/>
  <c r="D21" i="23"/>
  <c r="B21" i="23"/>
  <c r="H20" i="23"/>
  <c r="F20" i="23"/>
  <c r="D20" i="23"/>
  <c r="B20" i="23"/>
  <c r="H19" i="23"/>
  <c r="F19" i="23"/>
  <c r="D19" i="23"/>
  <c r="B19" i="23"/>
  <c r="H18" i="23"/>
  <c r="F18" i="23"/>
  <c r="D18" i="23"/>
  <c r="B18" i="23"/>
  <c r="H17" i="23"/>
  <c r="F17" i="23"/>
  <c r="D17" i="23"/>
  <c r="B17" i="23"/>
  <c r="H16" i="23"/>
  <c r="F16" i="23"/>
  <c r="D16" i="23"/>
  <c r="B16" i="23"/>
  <c r="H15" i="23"/>
  <c r="F15" i="23"/>
  <c r="D15" i="23"/>
  <c r="B15" i="23"/>
  <c r="H14" i="23"/>
  <c r="F14" i="23"/>
  <c r="D14" i="23"/>
  <c r="B14" i="23"/>
  <c r="H13" i="23"/>
  <c r="H32" i="23" s="1"/>
  <c r="F13" i="23"/>
  <c r="F32" i="23" s="1"/>
  <c r="D13" i="23"/>
  <c r="D32" i="23" s="1"/>
  <c r="B13" i="23"/>
  <c r="B32" i="23" s="1"/>
  <c r="L9" i="23"/>
  <c r="J9" i="23"/>
  <c r="D9" i="23"/>
  <c r="P10" i="23" l="1"/>
  <c r="O10" i="23"/>
  <c r="M32" i="22" l="1"/>
  <c r="K32" i="22"/>
  <c r="J32" i="22"/>
  <c r="I32" i="22"/>
  <c r="G32" i="22"/>
  <c r="E32" i="22"/>
  <c r="C32" i="22"/>
  <c r="H31" i="22"/>
  <c r="F31" i="22"/>
  <c r="D31" i="22"/>
  <c r="B31" i="22"/>
  <c r="H30" i="22"/>
  <c r="F30" i="22"/>
  <c r="D30" i="22"/>
  <c r="B30" i="22"/>
  <c r="H29" i="22"/>
  <c r="F29" i="22"/>
  <c r="D29" i="22"/>
  <c r="B29" i="22"/>
  <c r="H28" i="22"/>
  <c r="F28" i="22"/>
  <c r="D28" i="22"/>
  <c r="B28" i="22"/>
  <c r="H27" i="22"/>
  <c r="F27" i="22"/>
  <c r="D27" i="22"/>
  <c r="B27" i="22"/>
  <c r="H26" i="22"/>
  <c r="F26" i="22"/>
  <c r="D26" i="22"/>
  <c r="B26" i="22"/>
  <c r="H25" i="22"/>
  <c r="F25" i="22"/>
  <c r="D25" i="22"/>
  <c r="B25" i="22"/>
  <c r="H24" i="22"/>
  <c r="F24" i="22"/>
  <c r="D24" i="22"/>
  <c r="B24" i="22"/>
  <c r="H23" i="22"/>
  <c r="F23" i="22"/>
  <c r="D23" i="22"/>
  <c r="B23" i="22"/>
  <c r="H22" i="22"/>
  <c r="F22" i="22"/>
  <c r="D22" i="22"/>
  <c r="B22" i="22"/>
  <c r="H21" i="22"/>
  <c r="F21" i="22"/>
  <c r="D21" i="22"/>
  <c r="B21" i="22"/>
  <c r="H20" i="22"/>
  <c r="F20" i="22"/>
  <c r="D20" i="22"/>
  <c r="B20" i="22"/>
  <c r="H19" i="22"/>
  <c r="F19" i="22"/>
  <c r="D19" i="22"/>
  <c r="B19" i="22"/>
  <c r="H18" i="22"/>
  <c r="F18" i="22"/>
  <c r="D18" i="22"/>
  <c r="B18" i="22"/>
  <c r="H17" i="22"/>
  <c r="F17" i="22"/>
  <c r="D17" i="22"/>
  <c r="B17" i="22"/>
  <c r="H16" i="22"/>
  <c r="F16" i="22"/>
  <c r="D16" i="22"/>
  <c r="B16" i="22"/>
  <c r="H15" i="22"/>
  <c r="F15" i="22"/>
  <c r="D15" i="22"/>
  <c r="B15" i="22"/>
  <c r="H14" i="22"/>
  <c r="F14" i="22"/>
  <c r="D14" i="22"/>
  <c r="B14" i="22"/>
  <c r="H13" i="22"/>
  <c r="H32" i="22" s="1"/>
  <c r="F13" i="22"/>
  <c r="F32" i="22" s="1"/>
  <c r="D13" i="22"/>
  <c r="D32" i="22" s="1"/>
  <c r="B13" i="22"/>
  <c r="B32" i="22" s="1"/>
  <c r="P10" i="22"/>
  <c r="L9" i="22"/>
  <c r="J9" i="22"/>
  <c r="D9" i="22"/>
  <c r="O10" i="22" l="1"/>
  <c r="M32" i="21" l="1"/>
  <c r="K32" i="21"/>
  <c r="J32" i="21"/>
  <c r="I32" i="21"/>
  <c r="G32" i="21"/>
  <c r="E32" i="21"/>
  <c r="C32" i="21"/>
  <c r="H31" i="21"/>
  <c r="F31" i="21"/>
  <c r="D31" i="21"/>
  <c r="B31" i="21"/>
  <c r="H30" i="21"/>
  <c r="F30" i="21"/>
  <c r="D30" i="21"/>
  <c r="B30" i="21"/>
  <c r="H29" i="21"/>
  <c r="F29" i="21"/>
  <c r="D29" i="21"/>
  <c r="B29" i="21"/>
  <c r="H28" i="21"/>
  <c r="F28" i="21"/>
  <c r="D28" i="21"/>
  <c r="B28" i="21"/>
  <c r="H27" i="21"/>
  <c r="F27" i="21"/>
  <c r="D27" i="21"/>
  <c r="B27" i="21"/>
  <c r="H26" i="21"/>
  <c r="F26" i="21"/>
  <c r="D26" i="21"/>
  <c r="B26" i="21"/>
  <c r="H25" i="21"/>
  <c r="F25" i="21"/>
  <c r="D25" i="21"/>
  <c r="B25" i="21"/>
  <c r="H24" i="21"/>
  <c r="F24" i="21"/>
  <c r="D24" i="21"/>
  <c r="B24" i="21"/>
  <c r="H23" i="21"/>
  <c r="F23" i="21"/>
  <c r="D23" i="21"/>
  <c r="B23" i="21"/>
  <c r="H22" i="21"/>
  <c r="F22" i="21"/>
  <c r="D22" i="21"/>
  <c r="B22" i="21"/>
  <c r="H21" i="21"/>
  <c r="F21" i="21"/>
  <c r="D21" i="21"/>
  <c r="B21" i="21"/>
  <c r="H20" i="21"/>
  <c r="F20" i="21"/>
  <c r="D20" i="21"/>
  <c r="B20" i="21"/>
  <c r="H19" i="21"/>
  <c r="F19" i="21"/>
  <c r="D19" i="21"/>
  <c r="B19" i="21"/>
  <c r="H18" i="21"/>
  <c r="F18" i="21"/>
  <c r="D18" i="21"/>
  <c r="B18" i="21"/>
  <c r="H17" i="21"/>
  <c r="F17" i="21"/>
  <c r="D17" i="21"/>
  <c r="B17" i="21"/>
  <c r="H16" i="21"/>
  <c r="F16" i="21"/>
  <c r="D16" i="21"/>
  <c r="B16" i="21"/>
  <c r="H15" i="21"/>
  <c r="F15" i="21"/>
  <c r="D15" i="21"/>
  <c r="B15" i="21"/>
  <c r="H14" i="21"/>
  <c r="F14" i="21"/>
  <c r="D14" i="21"/>
  <c r="B14" i="21"/>
  <c r="H13" i="21"/>
  <c r="H32" i="21" s="1"/>
  <c r="F13" i="21"/>
  <c r="F32" i="21" s="1"/>
  <c r="D13" i="21"/>
  <c r="D32" i="21" s="1"/>
  <c r="B13" i="21"/>
  <c r="B32" i="21" s="1"/>
  <c r="L9" i="21"/>
  <c r="J9" i="21"/>
  <c r="D9" i="21"/>
  <c r="O10" i="21" l="1"/>
  <c r="P10" i="21"/>
  <c r="M32" i="20" l="1"/>
  <c r="K32" i="20"/>
  <c r="J32" i="20"/>
  <c r="I32" i="20"/>
  <c r="G32" i="20"/>
  <c r="E32" i="20"/>
  <c r="C32" i="20"/>
  <c r="H31" i="20"/>
  <c r="F31" i="20"/>
  <c r="D31" i="20"/>
  <c r="B31" i="20"/>
  <c r="H30" i="20"/>
  <c r="F30" i="20"/>
  <c r="D30" i="20"/>
  <c r="B30" i="20"/>
  <c r="H29" i="20"/>
  <c r="F29" i="20"/>
  <c r="D29" i="20"/>
  <c r="B29" i="20"/>
  <c r="H28" i="20"/>
  <c r="F28" i="20"/>
  <c r="D28" i="20"/>
  <c r="B28" i="20"/>
  <c r="H27" i="20"/>
  <c r="F27" i="20"/>
  <c r="D27" i="20"/>
  <c r="B27" i="20"/>
  <c r="H26" i="20"/>
  <c r="F26" i="20"/>
  <c r="D26" i="20"/>
  <c r="B26" i="20"/>
  <c r="H25" i="20"/>
  <c r="F25" i="20"/>
  <c r="D25" i="20"/>
  <c r="B25" i="20"/>
  <c r="H24" i="20"/>
  <c r="F24" i="20"/>
  <c r="D24" i="20"/>
  <c r="B24" i="20"/>
  <c r="H23" i="20"/>
  <c r="F23" i="20"/>
  <c r="D23" i="20"/>
  <c r="B23" i="20"/>
  <c r="H22" i="20"/>
  <c r="F22" i="20"/>
  <c r="D22" i="20"/>
  <c r="B22" i="20"/>
  <c r="H21" i="20"/>
  <c r="F21" i="20"/>
  <c r="D21" i="20"/>
  <c r="B21" i="20"/>
  <c r="H20" i="20"/>
  <c r="F20" i="20"/>
  <c r="D20" i="20"/>
  <c r="B20" i="20"/>
  <c r="H19" i="20"/>
  <c r="F19" i="20"/>
  <c r="D19" i="20"/>
  <c r="B19" i="20"/>
  <c r="H18" i="20"/>
  <c r="F18" i="20"/>
  <c r="D18" i="20"/>
  <c r="B18" i="20"/>
  <c r="H17" i="20"/>
  <c r="F17" i="20"/>
  <c r="D17" i="20"/>
  <c r="B17" i="20"/>
  <c r="H16" i="20"/>
  <c r="F16" i="20"/>
  <c r="D16" i="20"/>
  <c r="B16" i="20"/>
  <c r="H15" i="20"/>
  <c r="F15" i="20"/>
  <c r="D15" i="20"/>
  <c r="B15" i="20"/>
  <c r="H14" i="20"/>
  <c r="F14" i="20"/>
  <c r="D14" i="20"/>
  <c r="B14" i="20"/>
  <c r="H13" i="20"/>
  <c r="H32" i="20" s="1"/>
  <c r="F13" i="20"/>
  <c r="F32" i="20" s="1"/>
  <c r="D13" i="20"/>
  <c r="D32" i="20" s="1"/>
  <c r="B13" i="20"/>
  <c r="B32" i="20" s="1"/>
  <c r="L9" i="20"/>
  <c r="J9" i="20"/>
  <c r="D9" i="20"/>
  <c r="O10" i="20" l="1"/>
  <c r="P10" i="20"/>
  <c r="M32" i="19" l="1"/>
  <c r="K32" i="19"/>
  <c r="J32" i="19"/>
  <c r="I32" i="19"/>
  <c r="G32" i="19"/>
  <c r="E32" i="19"/>
  <c r="C32" i="19"/>
  <c r="H31" i="19"/>
  <c r="F31" i="19"/>
  <c r="D31" i="19"/>
  <c r="B31" i="19"/>
  <c r="H30" i="19"/>
  <c r="F30" i="19"/>
  <c r="D30" i="19"/>
  <c r="B30" i="19"/>
  <c r="H29" i="19"/>
  <c r="F29" i="19"/>
  <c r="D29" i="19"/>
  <c r="B29" i="19"/>
  <c r="H28" i="19"/>
  <c r="F28" i="19"/>
  <c r="D28" i="19"/>
  <c r="B28" i="19"/>
  <c r="H27" i="19"/>
  <c r="F27" i="19"/>
  <c r="D27" i="19"/>
  <c r="B27" i="19"/>
  <c r="H26" i="19"/>
  <c r="F26" i="19"/>
  <c r="D26" i="19"/>
  <c r="B26" i="19"/>
  <c r="H25" i="19"/>
  <c r="F25" i="19"/>
  <c r="D25" i="19"/>
  <c r="B25" i="19"/>
  <c r="H24" i="19"/>
  <c r="F24" i="19"/>
  <c r="D24" i="19"/>
  <c r="B24" i="19"/>
  <c r="H23" i="19"/>
  <c r="F23" i="19"/>
  <c r="D23" i="19"/>
  <c r="B23" i="19"/>
  <c r="H22" i="19"/>
  <c r="F22" i="19"/>
  <c r="D22" i="19"/>
  <c r="B22" i="19"/>
  <c r="H21" i="19"/>
  <c r="F21" i="19"/>
  <c r="D21" i="19"/>
  <c r="B21" i="19"/>
  <c r="H20" i="19"/>
  <c r="F20" i="19"/>
  <c r="D20" i="19"/>
  <c r="B20" i="19"/>
  <c r="H19" i="19"/>
  <c r="F19" i="19"/>
  <c r="D19" i="19"/>
  <c r="B19" i="19"/>
  <c r="H18" i="19"/>
  <c r="F18" i="19"/>
  <c r="D18" i="19"/>
  <c r="B18" i="19"/>
  <c r="H17" i="19"/>
  <c r="F17" i="19"/>
  <c r="D17" i="19"/>
  <c r="B17" i="19"/>
  <c r="H16" i="19"/>
  <c r="F16" i="19"/>
  <c r="D16" i="19"/>
  <c r="B16" i="19"/>
  <c r="H15" i="19"/>
  <c r="F15" i="19"/>
  <c r="D15" i="19"/>
  <c r="B15" i="19"/>
  <c r="H14" i="19"/>
  <c r="F14" i="19"/>
  <c r="D14" i="19"/>
  <c r="B14" i="19"/>
  <c r="H13" i="19"/>
  <c r="H32" i="19" s="1"/>
  <c r="F13" i="19"/>
  <c r="F32" i="19" s="1"/>
  <c r="D13" i="19"/>
  <c r="D32" i="19" s="1"/>
  <c r="B13" i="19"/>
  <c r="B32" i="19" s="1"/>
  <c r="L9" i="19"/>
  <c r="J9" i="19"/>
  <c r="D9" i="19"/>
  <c r="O10" i="19" l="1"/>
  <c r="P10" i="19"/>
  <c r="M32" i="18" l="1"/>
  <c r="K32" i="18"/>
  <c r="J32" i="18"/>
  <c r="I32" i="18"/>
  <c r="G32" i="18"/>
  <c r="E32" i="18"/>
  <c r="C32" i="18"/>
  <c r="H31" i="18"/>
  <c r="F31" i="18"/>
  <c r="D31" i="18"/>
  <c r="B31" i="18"/>
  <c r="H30" i="18"/>
  <c r="F30" i="18"/>
  <c r="D30" i="18"/>
  <c r="B30" i="18"/>
  <c r="H29" i="18"/>
  <c r="F29" i="18"/>
  <c r="D29" i="18"/>
  <c r="B29" i="18"/>
  <c r="H28" i="18"/>
  <c r="F28" i="18"/>
  <c r="D28" i="18"/>
  <c r="B28" i="18"/>
  <c r="H27" i="18"/>
  <c r="F27" i="18"/>
  <c r="D27" i="18"/>
  <c r="B27" i="18"/>
  <c r="H26" i="18"/>
  <c r="F26" i="18"/>
  <c r="D26" i="18"/>
  <c r="B26" i="18"/>
  <c r="H25" i="18"/>
  <c r="F25" i="18"/>
  <c r="D25" i="18"/>
  <c r="B25" i="18"/>
  <c r="H24" i="18"/>
  <c r="F24" i="18"/>
  <c r="D24" i="18"/>
  <c r="B24" i="18"/>
  <c r="H23" i="18"/>
  <c r="F23" i="18"/>
  <c r="D23" i="18"/>
  <c r="B23" i="18"/>
  <c r="H22" i="18"/>
  <c r="F22" i="18"/>
  <c r="D22" i="18"/>
  <c r="B22" i="18"/>
  <c r="H21" i="18"/>
  <c r="F21" i="18"/>
  <c r="D21" i="18"/>
  <c r="B21" i="18"/>
  <c r="H20" i="18"/>
  <c r="F20" i="18"/>
  <c r="D20" i="18"/>
  <c r="B20" i="18"/>
  <c r="H19" i="18"/>
  <c r="F19" i="18"/>
  <c r="D19" i="18"/>
  <c r="B19" i="18"/>
  <c r="H18" i="18"/>
  <c r="F18" i="18"/>
  <c r="D18" i="18"/>
  <c r="B18" i="18"/>
  <c r="H17" i="18"/>
  <c r="F17" i="18"/>
  <c r="D17" i="18"/>
  <c r="B17" i="18"/>
  <c r="H16" i="18"/>
  <c r="F16" i="18"/>
  <c r="D16" i="18"/>
  <c r="B16" i="18"/>
  <c r="H15" i="18"/>
  <c r="F15" i="18"/>
  <c r="D15" i="18"/>
  <c r="B15" i="18"/>
  <c r="H14" i="18"/>
  <c r="F14" i="18"/>
  <c r="D14" i="18"/>
  <c r="B14" i="18"/>
  <c r="H13" i="18"/>
  <c r="H32" i="18" s="1"/>
  <c r="F13" i="18"/>
  <c r="F32" i="18" s="1"/>
  <c r="D13" i="18"/>
  <c r="D32" i="18" s="1"/>
  <c r="B13" i="18"/>
  <c r="B32" i="18" s="1"/>
  <c r="L9" i="18"/>
  <c r="J9" i="18"/>
  <c r="D9" i="18"/>
  <c r="O10" i="18" l="1"/>
  <c r="P10" i="18"/>
  <c r="M32" i="17" l="1"/>
  <c r="K32" i="17"/>
  <c r="J32" i="17"/>
  <c r="I32" i="17"/>
  <c r="G32" i="17"/>
  <c r="E32" i="17"/>
  <c r="C32" i="17"/>
  <c r="H31" i="17"/>
  <c r="F31" i="17"/>
  <c r="D31" i="17"/>
  <c r="B31" i="17"/>
  <c r="H30" i="17"/>
  <c r="F30" i="17"/>
  <c r="D30" i="17"/>
  <c r="B30" i="17"/>
  <c r="H29" i="17"/>
  <c r="F29" i="17"/>
  <c r="D29" i="17"/>
  <c r="B29" i="17"/>
  <c r="H28" i="17"/>
  <c r="F28" i="17"/>
  <c r="D28" i="17"/>
  <c r="B28" i="17"/>
  <c r="H27" i="17"/>
  <c r="F27" i="17"/>
  <c r="D27" i="17"/>
  <c r="B27" i="17"/>
  <c r="H26" i="17"/>
  <c r="F26" i="17"/>
  <c r="D26" i="17"/>
  <c r="B26" i="17"/>
  <c r="H25" i="17"/>
  <c r="F25" i="17"/>
  <c r="D25" i="17"/>
  <c r="B25" i="17"/>
  <c r="H24" i="17"/>
  <c r="F24" i="17"/>
  <c r="D24" i="17"/>
  <c r="B24" i="17"/>
  <c r="H23" i="17"/>
  <c r="F23" i="17"/>
  <c r="D23" i="17"/>
  <c r="B23" i="17"/>
  <c r="H22" i="17"/>
  <c r="F22" i="17"/>
  <c r="D22" i="17"/>
  <c r="B22" i="17"/>
  <c r="H21" i="17"/>
  <c r="F21" i="17"/>
  <c r="D21" i="17"/>
  <c r="B21" i="17"/>
  <c r="H20" i="17"/>
  <c r="F20" i="17"/>
  <c r="D20" i="17"/>
  <c r="B20" i="17"/>
  <c r="H19" i="17"/>
  <c r="F19" i="17"/>
  <c r="D19" i="17"/>
  <c r="B19" i="17"/>
  <c r="H18" i="17"/>
  <c r="F18" i="17"/>
  <c r="D18" i="17"/>
  <c r="B18" i="17"/>
  <c r="H17" i="17"/>
  <c r="F17" i="17"/>
  <c r="D17" i="17"/>
  <c r="B17" i="17"/>
  <c r="H16" i="17"/>
  <c r="F16" i="17"/>
  <c r="D16" i="17"/>
  <c r="B16" i="17"/>
  <c r="H15" i="17"/>
  <c r="F15" i="17"/>
  <c r="D15" i="17"/>
  <c r="B15" i="17"/>
  <c r="H14" i="17"/>
  <c r="F14" i="17"/>
  <c r="D14" i="17"/>
  <c r="B14" i="17"/>
  <c r="H13" i="17"/>
  <c r="H32" i="17" s="1"/>
  <c r="F13" i="17"/>
  <c r="F32" i="17" s="1"/>
  <c r="D13" i="17"/>
  <c r="D32" i="17" s="1"/>
  <c r="B13" i="17"/>
  <c r="B32" i="17" s="1"/>
  <c r="L9" i="17"/>
  <c r="J9" i="17"/>
  <c r="D9" i="17"/>
  <c r="O10" i="17" l="1"/>
  <c r="P10" i="17"/>
  <c r="M32" i="16" l="1"/>
  <c r="K32" i="16"/>
  <c r="J32" i="16"/>
  <c r="I32" i="16"/>
  <c r="G32" i="16"/>
  <c r="E32" i="16"/>
  <c r="C32" i="16"/>
  <c r="H31" i="16"/>
  <c r="F31" i="16"/>
  <c r="D31" i="16"/>
  <c r="B31" i="16"/>
  <c r="H30" i="16"/>
  <c r="F30" i="16"/>
  <c r="D30" i="16"/>
  <c r="B30" i="16"/>
  <c r="H29" i="16"/>
  <c r="F29" i="16"/>
  <c r="D29" i="16"/>
  <c r="B29" i="16"/>
  <c r="H28" i="16"/>
  <c r="F28" i="16"/>
  <c r="D28" i="16"/>
  <c r="B28" i="16"/>
  <c r="H27" i="16"/>
  <c r="F27" i="16"/>
  <c r="D27" i="16"/>
  <c r="B27" i="16"/>
  <c r="H26" i="16"/>
  <c r="F26" i="16"/>
  <c r="D26" i="16"/>
  <c r="B26" i="16"/>
  <c r="H25" i="16"/>
  <c r="F25" i="16"/>
  <c r="D25" i="16"/>
  <c r="B25" i="16"/>
  <c r="H24" i="16"/>
  <c r="F24" i="16"/>
  <c r="D24" i="16"/>
  <c r="B24" i="16"/>
  <c r="H23" i="16"/>
  <c r="F23" i="16"/>
  <c r="D23" i="16"/>
  <c r="B23" i="16"/>
  <c r="H22" i="16"/>
  <c r="F22" i="16"/>
  <c r="D22" i="16"/>
  <c r="B22" i="16"/>
  <c r="H21" i="16"/>
  <c r="F21" i="16"/>
  <c r="D21" i="16"/>
  <c r="B21" i="16"/>
  <c r="H20" i="16"/>
  <c r="F20" i="16"/>
  <c r="D20" i="16"/>
  <c r="B20" i="16"/>
  <c r="H19" i="16"/>
  <c r="F19" i="16"/>
  <c r="D19" i="16"/>
  <c r="B19" i="16"/>
  <c r="H18" i="16"/>
  <c r="F18" i="16"/>
  <c r="D18" i="16"/>
  <c r="B18" i="16"/>
  <c r="H17" i="16"/>
  <c r="F17" i="16"/>
  <c r="D17" i="16"/>
  <c r="B17" i="16"/>
  <c r="H16" i="16"/>
  <c r="F16" i="16"/>
  <c r="D16" i="16"/>
  <c r="B16" i="16"/>
  <c r="H15" i="16"/>
  <c r="F15" i="16"/>
  <c r="D15" i="16"/>
  <c r="B15" i="16"/>
  <c r="H14" i="16"/>
  <c r="F14" i="16"/>
  <c r="D14" i="16"/>
  <c r="B14" i="16"/>
  <c r="H13" i="16"/>
  <c r="H32" i="16" s="1"/>
  <c r="F13" i="16"/>
  <c r="F32" i="16" s="1"/>
  <c r="D13" i="16"/>
  <c r="D32" i="16" s="1"/>
  <c r="B13" i="16"/>
  <c r="B32" i="16" s="1"/>
  <c r="L9" i="16"/>
  <c r="J9" i="16"/>
  <c r="D9" i="16"/>
  <c r="M32" i="15" l="1"/>
  <c r="K32" i="15"/>
  <c r="J32" i="15"/>
  <c r="I32" i="15"/>
  <c r="G32" i="15"/>
  <c r="E32" i="15"/>
  <c r="C32" i="15"/>
  <c r="H31" i="15"/>
  <c r="F31" i="15"/>
  <c r="D31" i="15"/>
  <c r="B31" i="15"/>
  <c r="H30" i="15"/>
  <c r="F30" i="15"/>
  <c r="D30" i="15"/>
  <c r="B30" i="15"/>
  <c r="H29" i="15"/>
  <c r="F29" i="15"/>
  <c r="D29" i="15"/>
  <c r="B29" i="15"/>
  <c r="H28" i="15"/>
  <c r="F28" i="15"/>
  <c r="D28" i="15"/>
  <c r="B28" i="15"/>
  <c r="H27" i="15"/>
  <c r="F27" i="15"/>
  <c r="D27" i="15"/>
  <c r="B27" i="15"/>
  <c r="H26" i="15"/>
  <c r="F26" i="15"/>
  <c r="D26" i="15"/>
  <c r="B26" i="15"/>
  <c r="H25" i="15"/>
  <c r="F25" i="15"/>
  <c r="D25" i="15"/>
  <c r="B25" i="15"/>
  <c r="H24" i="15"/>
  <c r="F24" i="15"/>
  <c r="D24" i="15"/>
  <c r="B24" i="15"/>
  <c r="H23" i="15"/>
  <c r="F23" i="15"/>
  <c r="D23" i="15"/>
  <c r="B23" i="15"/>
  <c r="H22" i="15"/>
  <c r="F22" i="15"/>
  <c r="D22" i="15"/>
  <c r="B22" i="15"/>
  <c r="H21" i="15"/>
  <c r="F21" i="15"/>
  <c r="D21" i="15"/>
  <c r="B21" i="15"/>
  <c r="H20" i="15"/>
  <c r="F20" i="15"/>
  <c r="D20" i="15"/>
  <c r="B20" i="15"/>
  <c r="H19" i="15"/>
  <c r="F19" i="15"/>
  <c r="D19" i="15"/>
  <c r="B19" i="15"/>
  <c r="H18" i="15"/>
  <c r="F18" i="15"/>
  <c r="D18" i="15"/>
  <c r="B18" i="15"/>
  <c r="H17" i="15"/>
  <c r="F17" i="15"/>
  <c r="D17" i="15"/>
  <c r="B17" i="15"/>
  <c r="H16" i="15"/>
  <c r="F16" i="15"/>
  <c r="D16" i="15"/>
  <c r="B16" i="15"/>
  <c r="H15" i="15"/>
  <c r="F15" i="15"/>
  <c r="D15" i="15"/>
  <c r="B15" i="15"/>
  <c r="H14" i="15"/>
  <c r="F14" i="15"/>
  <c r="D14" i="15"/>
  <c r="B14" i="15"/>
  <c r="H13" i="15"/>
  <c r="H32" i="15" s="1"/>
  <c r="F13" i="15"/>
  <c r="F32" i="15" s="1"/>
  <c r="D13" i="15"/>
  <c r="D32" i="15" s="1"/>
  <c r="B13" i="15"/>
  <c r="B32" i="15" s="1"/>
  <c r="L9" i="15"/>
  <c r="J9" i="15"/>
  <c r="D9" i="15"/>
  <c r="O10" i="15" l="1"/>
  <c r="P10" i="15"/>
  <c r="M32" i="14" l="1"/>
  <c r="K32" i="14"/>
  <c r="J32" i="14"/>
  <c r="I32" i="14"/>
  <c r="G32" i="14"/>
  <c r="E32" i="14"/>
  <c r="C32" i="14"/>
  <c r="H31" i="14"/>
  <c r="F31" i="14"/>
  <c r="D31" i="14"/>
  <c r="B31" i="14"/>
  <c r="H30" i="14"/>
  <c r="F30" i="14"/>
  <c r="D30" i="14"/>
  <c r="B30" i="14"/>
  <c r="H29" i="14"/>
  <c r="F29" i="14"/>
  <c r="D29" i="14"/>
  <c r="B29" i="14"/>
  <c r="H28" i="14"/>
  <c r="F28" i="14"/>
  <c r="D28" i="14"/>
  <c r="B28" i="14"/>
  <c r="H27" i="14"/>
  <c r="F27" i="14"/>
  <c r="D27" i="14"/>
  <c r="B27" i="14"/>
  <c r="H26" i="14"/>
  <c r="F26" i="14"/>
  <c r="D26" i="14"/>
  <c r="B26" i="14"/>
  <c r="H25" i="14"/>
  <c r="F25" i="14"/>
  <c r="D25" i="14"/>
  <c r="B25" i="14"/>
  <c r="H24" i="14"/>
  <c r="F24" i="14"/>
  <c r="D24" i="14"/>
  <c r="B24" i="14"/>
  <c r="H23" i="14"/>
  <c r="F23" i="14"/>
  <c r="D23" i="14"/>
  <c r="B23" i="14"/>
  <c r="H22" i="14"/>
  <c r="F22" i="14"/>
  <c r="D22" i="14"/>
  <c r="B22" i="14"/>
  <c r="H21" i="14"/>
  <c r="F21" i="14"/>
  <c r="D21" i="14"/>
  <c r="B21" i="14"/>
  <c r="H20" i="14"/>
  <c r="F20" i="14"/>
  <c r="D20" i="14"/>
  <c r="B20" i="14"/>
  <c r="H19" i="14"/>
  <c r="F19" i="14"/>
  <c r="D19" i="14"/>
  <c r="B19" i="14"/>
  <c r="H18" i="14"/>
  <c r="F18" i="14"/>
  <c r="D18" i="14"/>
  <c r="B18" i="14"/>
  <c r="H17" i="14"/>
  <c r="F17" i="14"/>
  <c r="D17" i="14"/>
  <c r="B17" i="14"/>
  <c r="H16" i="14"/>
  <c r="F16" i="14"/>
  <c r="D16" i="14"/>
  <c r="B16" i="14"/>
  <c r="H15" i="14"/>
  <c r="F15" i="14"/>
  <c r="D15" i="14"/>
  <c r="B15" i="14"/>
  <c r="H14" i="14"/>
  <c r="F14" i="14"/>
  <c r="D14" i="14"/>
  <c r="B14" i="14"/>
  <c r="H13" i="14"/>
  <c r="H32" i="14" s="1"/>
  <c r="F13" i="14"/>
  <c r="F32" i="14" s="1"/>
  <c r="D13" i="14"/>
  <c r="D32" i="14" s="1"/>
  <c r="B13" i="14"/>
  <c r="B32" i="14" s="1"/>
  <c r="L9" i="14"/>
  <c r="J9" i="14"/>
  <c r="D9" i="14"/>
  <c r="O10" i="14" l="1"/>
  <c r="P10" i="14"/>
  <c r="M32" i="13" l="1"/>
  <c r="K32" i="13"/>
  <c r="J32" i="13"/>
  <c r="I32" i="13"/>
  <c r="G32" i="13"/>
  <c r="E32" i="13"/>
  <c r="C32" i="13"/>
  <c r="H31" i="13"/>
  <c r="F31" i="13"/>
  <c r="D31" i="13"/>
  <c r="B31" i="13"/>
  <c r="H30" i="13"/>
  <c r="F30" i="13"/>
  <c r="D30" i="13"/>
  <c r="B30" i="13"/>
  <c r="H29" i="13"/>
  <c r="F29" i="13"/>
  <c r="D29" i="13"/>
  <c r="B29" i="13"/>
  <c r="H28" i="13"/>
  <c r="F28" i="13"/>
  <c r="D28" i="13"/>
  <c r="B28" i="13"/>
  <c r="H27" i="13"/>
  <c r="F27" i="13"/>
  <c r="D27" i="13"/>
  <c r="B27" i="13"/>
  <c r="H26" i="13"/>
  <c r="F26" i="13"/>
  <c r="D26" i="13"/>
  <c r="B26" i="13"/>
  <c r="H25" i="13"/>
  <c r="F25" i="13"/>
  <c r="D25" i="13"/>
  <c r="B25" i="13"/>
  <c r="H24" i="13"/>
  <c r="F24" i="13"/>
  <c r="D24" i="13"/>
  <c r="B24" i="13"/>
  <c r="H23" i="13"/>
  <c r="F23" i="13"/>
  <c r="D23" i="13"/>
  <c r="B23" i="13"/>
  <c r="H22" i="13"/>
  <c r="F22" i="13"/>
  <c r="D22" i="13"/>
  <c r="B22" i="13"/>
  <c r="H21" i="13"/>
  <c r="F21" i="13"/>
  <c r="D21" i="13"/>
  <c r="B21" i="13"/>
  <c r="H20" i="13"/>
  <c r="F20" i="13"/>
  <c r="D20" i="13"/>
  <c r="B20" i="13"/>
  <c r="H19" i="13"/>
  <c r="F19" i="13"/>
  <c r="D19" i="13"/>
  <c r="B19" i="13"/>
  <c r="H18" i="13"/>
  <c r="F18" i="13"/>
  <c r="D18" i="13"/>
  <c r="B18" i="13"/>
  <c r="H17" i="13"/>
  <c r="F17" i="13"/>
  <c r="D17" i="13"/>
  <c r="B17" i="13"/>
  <c r="H16" i="13"/>
  <c r="F16" i="13"/>
  <c r="D16" i="13"/>
  <c r="B16" i="13"/>
  <c r="H15" i="13"/>
  <c r="F15" i="13"/>
  <c r="D15" i="13"/>
  <c r="B15" i="13"/>
  <c r="H14" i="13"/>
  <c r="F14" i="13"/>
  <c r="D14" i="13"/>
  <c r="B14" i="13"/>
  <c r="H13" i="13"/>
  <c r="H32" i="13" s="1"/>
  <c r="F13" i="13"/>
  <c r="F32" i="13" s="1"/>
  <c r="D13" i="13"/>
  <c r="D32" i="13" s="1"/>
  <c r="B13" i="13"/>
  <c r="B32" i="13" s="1"/>
  <c r="L9" i="13"/>
  <c r="J9" i="13"/>
  <c r="D9" i="13"/>
  <c r="O10" i="13" l="1"/>
  <c r="P10" i="13"/>
  <c r="M31" i="12" l="1"/>
  <c r="K31" i="12"/>
  <c r="J31" i="12"/>
  <c r="I31" i="12"/>
  <c r="G31" i="12"/>
  <c r="E31" i="12"/>
  <c r="C31" i="12"/>
  <c r="H30" i="12"/>
  <c r="F30" i="12"/>
  <c r="D30" i="12"/>
  <c r="B30" i="12"/>
  <c r="H29" i="12"/>
  <c r="F29" i="12"/>
  <c r="D29" i="12"/>
  <c r="B29" i="12"/>
  <c r="H28" i="12"/>
  <c r="F28" i="12"/>
  <c r="D28" i="12"/>
  <c r="B28" i="12"/>
  <c r="H27" i="12"/>
  <c r="F27" i="12"/>
  <c r="D27" i="12"/>
  <c r="B27" i="12"/>
  <c r="H26" i="12"/>
  <c r="F26" i="12"/>
  <c r="D26" i="12"/>
  <c r="B26" i="12"/>
  <c r="H25" i="12"/>
  <c r="F25" i="12"/>
  <c r="D25" i="12"/>
  <c r="B25" i="12"/>
  <c r="H24" i="12"/>
  <c r="F24" i="12"/>
  <c r="D24" i="12"/>
  <c r="B24" i="12"/>
  <c r="H23" i="12"/>
  <c r="F23" i="12"/>
  <c r="D23" i="12"/>
  <c r="B23" i="12"/>
  <c r="H22" i="12"/>
  <c r="F22" i="12"/>
  <c r="D22" i="12"/>
  <c r="B22" i="12"/>
  <c r="H21" i="12"/>
  <c r="F21" i="12"/>
  <c r="D21" i="12"/>
  <c r="B21" i="12"/>
  <c r="H20" i="12"/>
  <c r="F20" i="12"/>
  <c r="D20" i="12"/>
  <c r="B20" i="12"/>
  <c r="H19" i="12"/>
  <c r="F19" i="12"/>
  <c r="D19" i="12"/>
  <c r="B19" i="12"/>
  <c r="H18" i="12"/>
  <c r="F18" i="12"/>
  <c r="D18" i="12"/>
  <c r="B18" i="12"/>
  <c r="H17" i="12"/>
  <c r="F17" i="12"/>
  <c r="D17" i="12"/>
  <c r="B17" i="12"/>
  <c r="H16" i="12"/>
  <c r="F16" i="12"/>
  <c r="D16" i="12"/>
  <c r="B16" i="12"/>
  <c r="H15" i="12"/>
  <c r="F15" i="12"/>
  <c r="D15" i="12"/>
  <c r="B15" i="12"/>
  <c r="H14" i="12"/>
  <c r="F14" i="12"/>
  <c r="D14" i="12"/>
  <c r="B14" i="12"/>
  <c r="H13" i="12"/>
  <c r="F13" i="12"/>
  <c r="D13" i="12"/>
  <c r="B13" i="12"/>
  <c r="H12" i="12"/>
  <c r="H31" i="12" s="1"/>
  <c r="F12" i="12"/>
  <c r="F31" i="12" s="1"/>
  <c r="D12" i="12"/>
  <c r="D31" i="12" s="1"/>
  <c r="B12" i="12"/>
  <c r="B31" i="12" s="1"/>
  <c r="L9" i="12"/>
  <c r="J9" i="12"/>
  <c r="D9" i="12"/>
  <c r="M31" i="11" l="1"/>
  <c r="K31" i="11"/>
  <c r="J31" i="11"/>
  <c r="I31" i="11"/>
  <c r="G31" i="11"/>
  <c r="E31" i="11"/>
  <c r="C31" i="11"/>
  <c r="H30" i="11"/>
  <c r="F30" i="11"/>
  <c r="D30" i="11"/>
  <c r="B30" i="11"/>
  <c r="H29" i="11"/>
  <c r="F29" i="11"/>
  <c r="D29" i="11"/>
  <c r="B29" i="11"/>
  <c r="H28" i="11"/>
  <c r="F28" i="11"/>
  <c r="D28" i="11"/>
  <c r="B28" i="11"/>
  <c r="H27" i="11"/>
  <c r="F27" i="11"/>
  <c r="D27" i="11"/>
  <c r="B27" i="11"/>
  <c r="H26" i="11"/>
  <c r="F26" i="11"/>
  <c r="D26" i="11"/>
  <c r="B26" i="11"/>
  <c r="H25" i="11"/>
  <c r="F25" i="11"/>
  <c r="D25" i="11"/>
  <c r="B25" i="11"/>
  <c r="H24" i="11"/>
  <c r="F24" i="11"/>
  <c r="D24" i="11"/>
  <c r="B24" i="11"/>
  <c r="H23" i="11"/>
  <c r="F23" i="11"/>
  <c r="D23" i="11"/>
  <c r="B23" i="11"/>
  <c r="H22" i="11"/>
  <c r="F22" i="11"/>
  <c r="D22" i="11"/>
  <c r="B22" i="11"/>
  <c r="H21" i="11"/>
  <c r="F21" i="11"/>
  <c r="D21" i="11"/>
  <c r="B21" i="11"/>
  <c r="H20" i="11"/>
  <c r="F20" i="11"/>
  <c r="D20" i="11"/>
  <c r="B20" i="11"/>
  <c r="H19" i="11"/>
  <c r="F19" i="11"/>
  <c r="D19" i="11"/>
  <c r="B19" i="11"/>
  <c r="H18" i="11"/>
  <c r="F18" i="11"/>
  <c r="D18" i="11"/>
  <c r="B18" i="11"/>
  <c r="H17" i="11"/>
  <c r="F17" i="11"/>
  <c r="D17" i="11"/>
  <c r="B17" i="11"/>
  <c r="H16" i="11"/>
  <c r="F16" i="11"/>
  <c r="D16" i="11"/>
  <c r="B16" i="11"/>
  <c r="H15" i="11"/>
  <c r="F15" i="11"/>
  <c r="D15" i="11"/>
  <c r="B15" i="11"/>
  <c r="H14" i="11"/>
  <c r="F14" i="11"/>
  <c r="D14" i="11"/>
  <c r="B14" i="11"/>
  <c r="H13" i="11"/>
  <c r="F13" i="11"/>
  <c r="D13" i="11"/>
  <c r="B13" i="11"/>
  <c r="H12" i="11"/>
  <c r="H31" i="11" s="1"/>
  <c r="F12" i="11"/>
  <c r="F31" i="11" s="1"/>
  <c r="D12" i="11"/>
  <c r="D31" i="11" s="1"/>
  <c r="B12" i="11"/>
  <c r="B31" i="11" s="1"/>
  <c r="L9" i="11"/>
  <c r="J9" i="11"/>
  <c r="D9" i="11"/>
  <c r="M32" i="10" l="1"/>
  <c r="K32" i="10"/>
  <c r="J32" i="10"/>
  <c r="I32" i="10"/>
  <c r="G32" i="10"/>
  <c r="E32" i="10"/>
  <c r="C32" i="10"/>
  <c r="H31" i="10"/>
  <c r="F31" i="10"/>
  <c r="D31" i="10"/>
  <c r="B31" i="10"/>
  <c r="H30" i="10"/>
  <c r="F30" i="10"/>
  <c r="D30" i="10"/>
  <c r="B30" i="10"/>
  <c r="H29" i="10"/>
  <c r="F29" i="10"/>
  <c r="D29" i="10"/>
  <c r="B29" i="10"/>
  <c r="H28" i="10"/>
  <c r="F28" i="10"/>
  <c r="D28" i="10"/>
  <c r="B28" i="10"/>
  <c r="H27" i="10"/>
  <c r="F27" i="10"/>
  <c r="D27" i="10"/>
  <c r="B27" i="10"/>
  <c r="H26" i="10"/>
  <c r="F26" i="10"/>
  <c r="D26" i="10"/>
  <c r="B26" i="10"/>
  <c r="H25" i="10"/>
  <c r="F25" i="10"/>
  <c r="D25" i="10"/>
  <c r="B25" i="10"/>
  <c r="H24" i="10"/>
  <c r="F24" i="10"/>
  <c r="D24" i="10"/>
  <c r="B24" i="10"/>
  <c r="H23" i="10"/>
  <c r="F23" i="10"/>
  <c r="D23" i="10"/>
  <c r="B23" i="10"/>
  <c r="H22" i="10"/>
  <c r="F22" i="10"/>
  <c r="D22" i="10"/>
  <c r="B22" i="10"/>
  <c r="H21" i="10"/>
  <c r="F21" i="10"/>
  <c r="D21" i="10"/>
  <c r="B21" i="10"/>
  <c r="H20" i="10"/>
  <c r="F20" i="10"/>
  <c r="D20" i="10"/>
  <c r="B20" i="10"/>
  <c r="H19" i="10"/>
  <c r="F19" i="10"/>
  <c r="D19" i="10"/>
  <c r="B19" i="10"/>
  <c r="H18" i="10"/>
  <c r="F18" i="10"/>
  <c r="D18" i="10"/>
  <c r="B18" i="10"/>
  <c r="H17" i="10"/>
  <c r="F17" i="10"/>
  <c r="D17" i="10"/>
  <c r="B17" i="10"/>
  <c r="H16" i="10"/>
  <c r="F16" i="10"/>
  <c r="D16" i="10"/>
  <c r="B16" i="10"/>
  <c r="H15" i="10"/>
  <c r="F15" i="10"/>
  <c r="D15" i="10"/>
  <c r="B15" i="10"/>
  <c r="H14" i="10"/>
  <c r="F14" i="10"/>
  <c r="D14" i="10"/>
  <c r="B14" i="10"/>
  <c r="H13" i="10"/>
  <c r="H32" i="10" s="1"/>
  <c r="F13" i="10"/>
  <c r="F32" i="10" s="1"/>
  <c r="D13" i="10"/>
  <c r="D32" i="10" s="1"/>
  <c r="B13" i="10"/>
  <c r="B32" i="10" s="1"/>
  <c r="L9" i="10"/>
  <c r="J9" i="10"/>
  <c r="D9" i="10"/>
  <c r="M32" i="9" l="1"/>
  <c r="K32" i="9"/>
  <c r="J32" i="9"/>
  <c r="I32" i="9"/>
  <c r="G32" i="9"/>
  <c r="E32" i="9"/>
  <c r="C32" i="9"/>
  <c r="H31" i="9"/>
  <c r="F31" i="9"/>
  <c r="D31" i="9"/>
  <c r="B31" i="9"/>
  <c r="H30" i="9"/>
  <c r="F30" i="9"/>
  <c r="D30" i="9"/>
  <c r="B30" i="9"/>
  <c r="H29" i="9"/>
  <c r="F29" i="9"/>
  <c r="D29" i="9"/>
  <c r="B29" i="9"/>
  <c r="H28" i="9"/>
  <c r="F28" i="9"/>
  <c r="D28" i="9"/>
  <c r="B28" i="9"/>
  <c r="H27" i="9"/>
  <c r="F27" i="9"/>
  <c r="D27" i="9"/>
  <c r="B27" i="9"/>
  <c r="H26" i="9"/>
  <c r="F26" i="9"/>
  <c r="D26" i="9"/>
  <c r="B26" i="9"/>
  <c r="H25" i="9"/>
  <c r="F25" i="9"/>
  <c r="D25" i="9"/>
  <c r="B25" i="9"/>
  <c r="H24" i="9"/>
  <c r="F24" i="9"/>
  <c r="D24" i="9"/>
  <c r="B24" i="9"/>
  <c r="H23" i="9"/>
  <c r="F23" i="9"/>
  <c r="D23" i="9"/>
  <c r="B23" i="9"/>
  <c r="H22" i="9"/>
  <c r="F22" i="9"/>
  <c r="D22" i="9"/>
  <c r="B22" i="9"/>
  <c r="H21" i="9"/>
  <c r="F21" i="9"/>
  <c r="D21" i="9"/>
  <c r="B21" i="9"/>
  <c r="H20" i="9"/>
  <c r="F20" i="9"/>
  <c r="D20" i="9"/>
  <c r="B20" i="9"/>
  <c r="H19" i="9"/>
  <c r="F19" i="9"/>
  <c r="D19" i="9"/>
  <c r="B19" i="9"/>
  <c r="H18" i="9"/>
  <c r="F18" i="9"/>
  <c r="D18" i="9"/>
  <c r="B18" i="9"/>
  <c r="H17" i="9"/>
  <c r="F17" i="9"/>
  <c r="D17" i="9"/>
  <c r="B17" i="9"/>
  <c r="H16" i="9"/>
  <c r="F16" i="9"/>
  <c r="D16" i="9"/>
  <c r="B16" i="9"/>
  <c r="H15" i="9"/>
  <c r="F15" i="9"/>
  <c r="D15" i="9"/>
  <c r="B15" i="9"/>
  <c r="H14" i="9"/>
  <c r="F14" i="9"/>
  <c r="D14" i="9"/>
  <c r="B14" i="9"/>
  <c r="H13" i="9"/>
  <c r="H32" i="9" s="1"/>
  <c r="F13" i="9"/>
  <c r="F32" i="9" s="1"/>
  <c r="D13" i="9"/>
  <c r="D32" i="9" s="1"/>
  <c r="B13" i="9"/>
  <c r="B32" i="9" s="1"/>
  <c r="L9" i="9"/>
  <c r="J9" i="9"/>
  <c r="D9" i="9"/>
  <c r="K6" i="9" s="1"/>
  <c r="M32" i="8" l="1"/>
  <c r="K32" i="8"/>
  <c r="J32" i="8"/>
  <c r="I32" i="8"/>
  <c r="G32" i="8"/>
  <c r="F32" i="8"/>
  <c r="E32" i="8"/>
  <c r="C32" i="8"/>
  <c r="H31" i="8"/>
  <c r="F31" i="8"/>
  <c r="D31" i="8"/>
  <c r="B31" i="8"/>
  <c r="H30" i="8"/>
  <c r="F30" i="8"/>
  <c r="D30" i="8"/>
  <c r="B30" i="8"/>
  <c r="H29" i="8"/>
  <c r="F29" i="8"/>
  <c r="D29" i="8"/>
  <c r="B29" i="8"/>
  <c r="H28" i="8"/>
  <c r="F28" i="8"/>
  <c r="D28" i="8"/>
  <c r="B28" i="8"/>
  <c r="H27" i="8"/>
  <c r="F27" i="8"/>
  <c r="D27" i="8"/>
  <c r="B27" i="8"/>
  <c r="H26" i="8"/>
  <c r="F26" i="8"/>
  <c r="D26" i="8"/>
  <c r="B26" i="8"/>
  <c r="H25" i="8"/>
  <c r="F25" i="8"/>
  <c r="D25" i="8"/>
  <c r="B25" i="8"/>
  <c r="H24" i="8"/>
  <c r="F24" i="8"/>
  <c r="D24" i="8"/>
  <c r="B24" i="8"/>
  <c r="H23" i="8"/>
  <c r="F23" i="8"/>
  <c r="D23" i="8"/>
  <c r="B23" i="8"/>
  <c r="H22" i="8"/>
  <c r="F22" i="8"/>
  <c r="D22" i="8"/>
  <c r="B22" i="8"/>
  <c r="H21" i="8"/>
  <c r="F21" i="8"/>
  <c r="D21" i="8"/>
  <c r="B21" i="8"/>
  <c r="H20" i="8"/>
  <c r="F20" i="8"/>
  <c r="D20" i="8"/>
  <c r="B20" i="8"/>
  <c r="H19" i="8"/>
  <c r="F19" i="8"/>
  <c r="D19" i="8"/>
  <c r="B19" i="8"/>
  <c r="H18" i="8"/>
  <c r="F18" i="8"/>
  <c r="D18" i="8"/>
  <c r="B18" i="8"/>
  <c r="H17" i="8"/>
  <c r="F17" i="8"/>
  <c r="D17" i="8"/>
  <c r="B17" i="8"/>
  <c r="H16" i="8"/>
  <c r="F16" i="8"/>
  <c r="D16" i="8"/>
  <c r="B16" i="8"/>
  <c r="H15" i="8"/>
  <c r="F15" i="8"/>
  <c r="D15" i="8"/>
  <c r="B15" i="8"/>
  <c r="H14" i="8"/>
  <c r="F14" i="8"/>
  <c r="D14" i="8"/>
  <c r="B14" i="8"/>
  <c r="H13" i="8"/>
  <c r="H32" i="8" s="1"/>
  <c r="F13" i="8"/>
  <c r="D13" i="8"/>
  <c r="D32" i="8" s="1"/>
  <c r="B13" i="8"/>
  <c r="B32" i="8" s="1"/>
  <c r="L9" i="8"/>
  <c r="J9" i="8"/>
  <c r="D9" i="8"/>
  <c r="K6" i="8"/>
  <c r="M32" i="7" l="1"/>
  <c r="K32" i="7"/>
  <c r="J32" i="7"/>
  <c r="I32" i="7"/>
  <c r="G32" i="7"/>
  <c r="E32" i="7"/>
  <c r="C32" i="7"/>
  <c r="H31" i="7"/>
  <c r="F31" i="7"/>
  <c r="D31" i="7"/>
  <c r="B31" i="7"/>
  <c r="H30" i="7"/>
  <c r="F30" i="7"/>
  <c r="D30" i="7"/>
  <c r="B30" i="7"/>
  <c r="H29" i="7"/>
  <c r="F29" i="7"/>
  <c r="D29" i="7"/>
  <c r="B29" i="7"/>
  <c r="H28" i="7"/>
  <c r="F28" i="7"/>
  <c r="D28" i="7"/>
  <c r="B28" i="7"/>
  <c r="H27" i="7"/>
  <c r="F27" i="7"/>
  <c r="D27" i="7"/>
  <c r="B27" i="7"/>
  <c r="H26" i="7"/>
  <c r="F26" i="7"/>
  <c r="D26" i="7"/>
  <c r="B26" i="7"/>
  <c r="H25" i="7"/>
  <c r="F25" i="7"/>
  <c r="D25" i="7"/>
  <c r="B25" i="7"/>
  <c r="H24" i="7"/>
  <c r="F24" i="7"/>
  <c r="D24" i="7"/>
  <c r="B24" i="7"/>
  <c r="H23" i="7"/>
  <c r="F23" i="7"/>
  <c r="D23" i="7"/>
  <c r="B23" i="7"/>
  <c r="H22" i="7"/>
  <c r="F22" i="7"/>
  <c r="D22" i="7"/>
  <c r="B22" i="7"/>
  <c r="H21" i="7"/>
  <c r="F21" i="7"/>
  <c r="D21" i="7"/>
  <c r="B21" i="7"/>
  <c r="H20" i="7"/>
  <c r="F20" i="7"/>
  <c r="D20" i="7"/>
  <c r="B20" i="7"/>
  <c r="H19" i="7"/>
  <c r="F19" i="7"/>
  <c r="D19" i="7"/>
  <c r="B19" i="7"/>
  <c r="H18" i="7"/>
  <c r="F18" i="7"/>
  <c r="D18" i="7"/>
  <c r="B18" i="7"/>
  <c r="H17" i="7"/>
  <c r="F17" i="7"/>
  <c r="D17" i="7"/>
  <c r="B17" i="7"/>
  <c r="H16" i="7"/>
  <c r="F16" i="7"/>
  <c r="D16" i="7"/>
  <c r="B16" i="7"/>
  <c r="H15" i="7"/>
  <c r="F15" i="7"/>
  <c r="D15" i="7"/>
  <c r="B15" i="7"/>
  <c r="H14" i="7"/>
  <c r="F14" i="7"/>
  <c r="D14" i="7"/>
  <c r="B14" i="7"/>
  <c r="H13" i="7"/>
  <c r="H32" i="7" s="1"/>
  <c r="F13" i="7"/>
  <c r="F32" i="7" s="1"/>
  <c r="D13" i="7"/>
  <c r="D32" i="7" s="1"/>
  <c r="B13" i="7"/>
  <c r="B32" i="7" s="1"/>
  <c r="L9" i="7"/>
  <c r="J9" i="7"/>
  <c r="D9" i="7"/>
  <c r="K6" i="7" s="1"/>
  <c r="M32" i="6" l="1"/>
  <c r="K32" i="6"/>
  <c r="J32" i="6"/>
  <c r="I32" i="6"/>
  <c r="H32" i="6"/>
  <c r="G32" i="6"/>
  <c r="E32" i="6"/>
  <c r="C32" i="6"/>
  <c r="H31" i="6"/>
  <c r="F31" i="6"/>
  <c r="D31" i="6"/>
  <c r="B31" i="6"/>
  <c r="H30" i="6"/>
  <c r="F30" i="6"/>
  <c r="D30" i="6"/>
  <c r="B30" i="6"/>
  <c r="H29" i="6"/>
  <c r="F29" i="6"/>
  <c r="D29" i="6"/>
  <c r="B29" i="6"/>
  <c r="H28" i="6"/>
  <c r="F28" i="6"/>
  <c r="D28" i="6"/>
  <c r="B28" i="6"/>
  <c r="H27" i="6"/>
  <c r="F27" i="6"/>
  <c r="D27" i="6"/>
  <c r="B27" i="6"/>
  <c r="H26" i="6"/>
  <c r="F26" i="6"/>
  <c r="D26" i="6"/>
  <c r="B26" i="6"/>
  <c r="H25" i="6"/>
  <c r="F25" i="6"/>
  <c r="D25" i="6"/>
  <c r="B25" i="6"/>
  <c r="H24" i="6"/>
  <c r="F24" i="6"/>
  <c r="D24" i="6"/>
  <c r="B24" i="6"/>
  <c r="H23" i="6"/>
  <c r="F23" i="6"/>
  <c r="D23" i="6"/>
  <c r="B23" i="6"/>
  <c r="H22" i="6"/>
  <c r="F22" i="6"/>
  <c r="D22" i="6"/>
  <c r="B22" i="6"/>
  <c r="H21" i="6"/>
  <c r="F21" i="6"/>
  <c r="D21" i="6"/>
  <c r="B21" i="6"/>
  <c r="H20" i="6"/>
  <c r="F20" i="6"/>
  <c r="D20" i="6"/>
  <c r="B20" i="6"/>
  <c r="H19" i="6"/>
  <c r="F19" i="6"/>
  <c r="D19" i="6"/>
  <c r="B19" i="6"/>
  <c r="H18" i="6"/>
  <c r="F18" i="6"/>
  <c r="D18" i="6"/>
  <c r="B18" i="6"/>
  <c r="H17" i="6"/>
  <c r="F17" i="6"/>
  <c r="D17" i="6"/>
  <c r="B17" i="6"/>
  <c r="H16" i="6"/>
  <c r="F16" i="6"/>
  <c r="D16" i="6"/>
  <c r="B16" i="6"/>
  <c r="H15" i="6"/>
  <c r="F15" i="6"/>
  <c r="D15" i="6"/>
  <c r="B15" i="6"/>
  <c r="H14" i="6"/>
  <c r="F14" i="6"/>
  <c r="D14" i="6"/>
  <c r="B14" i="6"/>
  <c r="H13" i="6"/>
  <c r="F13" i="6"/>
  <c r="F32" i="6" s="1"/>
  <c r="D13" i="6"/>
  <c r="D32" i="6" s="1"/>
  <c r="B13" i="6"/>
  <c r="B32" i="6" s="1"/>
  <c r="P10" i="6"/>
  <c r="O10" i="6"/>
  <c r="L9" i="6"/>
  <c r="J9" i="6"/>
  <c r="D9" i="6"/>
  <c r="M31" i="5" l="1"/>
  <c r="K31" i="5"/>
  <c r="J31" i="5"/>
  <c r="I31" i="5"/>
  <c r="G31" i="5"/>
  <c r="E31" i="5"/>
  <c r="C31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H19" i="5"/>
  <c r="F19" i="5"/>
  <c r="D19" i="5"/>
  <c r="B19" i="5"/>
  <c r="H18" i="5"/>
  <c r="F18" i="5"/>
  <c r="D18" i="5"/>
  <c r="B18" i="5"/>
  <c r="H17" i="5"/>
  <c r="F17" i="5"/>
  <c r="D17" i="5"/>
  <c r="B17" i="5"/>
  <c r="H16" i="5"/>
  <c r="F16" i="5"/>
  <c r="D16" i="5"/>
  <c r="B16" i="5"/>
  <c r="H15" i="5"/>
  <c r="F15" i="5"/>
  <c r="D15" i="5"/>
  <c r="B15" i="5"/>
  <c r="H14" i="5"/>
  <c r="F14" i="5"/>
  <c r="D14" i="5"/>
  <c r="B14" i="5"/>
  <c r="H13" i="5"/>
  <c r="F13" i="5"/>
  <c r="D13" i="5"/>
  <c r="B13" i="5"/>
  <c r="H12" i="5"/>
  <c r="H31" i="5" s="1"/>
  <c r="F12" i="5"/>
  <c r="F31" i="5" s="1"/>
  <c r="D12" i="5"/>
  <c r="D31" i="5" s="1"/>
  <c r="B12" i="5"/>
  <c r="B31" i="5" s="1"/>
  <c r="L9" i="5"/>
  <c r="J9" i="5"/>
  <c r="D9" i="5"/>
  <c r="M32" i="4" l="1"/>
  <c r="K32" i="4"/>
  <c r="J32" i="4"/>
  <c r="I32" i="4"/>
  <c r="G32" i="4"/>
  <c r="E32" i="4"/>
  <c r="C32" i="4"/>
  <c r="H31" i="4"/>
  <c r="F31" i="4"/>
  <c r="D31" i="4"/>
  <c r="B31" i="4"/>
  <c r="H30" i="4"/>
  <c r="F30" i="4"/>
  <c r="D30" i="4"/>
  <c r="B30" i="4"/>
  <c r="H29" i="4"/>
  <c r="F29" i="4"/>
  <c r="D29" i="4"/>
  <c r="B29" i="4"/>
  <c r="H28" i="4"/>
  <c r="F28" i="4"/>
  <c r="D28" i="4"/>
  <c r="B28" i="4"/>
  <c r="H27" i="4"/>
  <c r="F27" i="4"/>
  <c r="D27" i="4"/>
  <c r="B27" i="4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H32" i="4" s="1"/>
  <c r="F13" i="4"/>
  <c r="F32" i="4" s="1"/>
  <c r="D13" i="4"/>
  <c r="D32" i="4" s="1"/>
  <c r="B13" i="4"/>
  <c r="B32" i="4" s="1"/>
  <c r="L9" i="4"/>
  <c r="J9" i="4"/>
  <c r="D9" i="4"/>
  <c r="O10" i="4" l="1"/>
  <c r="P10" i="4"/>
  <c r="M32" i="3" l="1"/>
  <c r="K32" i="3"/>
  <c r="J32" i="3"/>
  <c r="I32" i="3"/>
  <c r="G32" i="3"/>
  <c r="E32" i="3"/>
  <c r="C32" i="3"/>
  <c r="H31" i="3"/>
  <c r="F31" i="3"/>
  <c r="D31" i="3"/>
  <c r="B31" i="3"/>
  <c r="H30" i="3"/>
  <c r="F30" i="3"/>
  <c r="D30" i="3"/>
  <c r="B30" i="3"/>
  <c r="H29" i="3"/>
  <c r="F29" i="3"/>
  <c r="D29" i="3"/>
  <c r="B29" i="3"/>
  <c r="H28" i="3"/>
  <c r="F28" i="3"/>
  <c r="D28" i="3"/>
  <c r="B28" i="3"/>
  <c r="H27" i="3"/>
  <c r="F27" i="3"/>
  <c r="D27" i="3"/>
  <c r="B27" i="3"/>
  <c r="H26" i="3"/>
  <c r="F26" i="3"/>
  <c r="D26" i="3"/>
  <c r="B26" i="3"/>
  <c r="H25" i="3"/>
  <c r="F25" i="3"/>
  <c r="D25" i="3"/>
  <c r="B25" i="3"/>
  <c r="H24" i="3"/>
  <c r="F24" i="3"/>
  <c r="D24" i="3"/>
  <c r="B24" i="3"/>
  <c r="H23" i="3"/>
  <c r="F23" i="3"/>
  <c r="D23" i="3"/>
  <c r="B23" i="3"/>
  <c r="H22" i="3"/>
  <c r="F22" i="3"/>
  <c r="D22" i="3"/>
  <c r="B22" i="3"/>
  <c r="H21" i="3"/>
  <c r="F21" i="3"/>
  <c r="D21" i="3"/>
  <c r="B21" i="3"/>
  <c r="H20" i="3"/>
  <c r="F20" i="3"/>
  <c r="D20" i="3"/>
  <c r="B20" i="3"/>
  <c r="H19" i="3"/>
  <c r="F19" i="3"/>
  <c r="D19" i="3"/>
  <c r="B19" i="3"/>
  <c r="H18" i="3"/>
  <c r="F18" i="3"/>
  <c r="D18" i="3"/>
  <c r="B18" i="3"/>
  <c r="H17" i="3"/>
  <c r="F17" i="3"/>
  <c r="D17" i="3"/>
  <c r="B17" i="3"/>
  <c r="H16" i="3"/>
  <c r="F16" i="3"/>
  <c r="D16" i="3"/>
  <c r="B16" i="3"/>
  <c r="H15" i="3"/>
  <c r="F15" i="3"/>
  <c r="D15" i="3"/>
  <c r="B15" i="3"/>
  <c r="H14" i="3"/>
  <c r="F14" i="3"/>
  <c r="D14" i="3"/>
  <c r="B14" i="3"/>
  <c r="H13" i="3"/>
  <c r="H32" i="3" s="1"/>
  <c r="F13" i="3"/>
  <c r="F32" i="3" s="1"/>
  <c r="D13" i="3"/>
  <c r="D32" i="3" s="1"/>
  <c r="B13" i="3"/>
  <c r="B32" i="3" s="1"/>
  <c r="L9" i="3"/>
  <c r="J9" i="3"/>
  <c r="D9" i="3"/>
  <c r="O10" i="3" l="1"/>
  <c r="P10" i="3"/>
  <c r="M31" i="2" l="1"/>
  <c r="K31" i="2"/>
  <c r="J31" i="2"/>
  <c r="I31" i="2"/>
  <c r="G31" i="2"/>
  <c r="E31" i="2"/>
  <c r="C31" i="2"/>
  <c r="H30" i="2"/>
  <c r="F30" i="2"/>
  <c r="D30" i="2"/>
  <c r="B30" i="2"/>
  <c r="H29" i="2"/>
  <c r="F29" i="2"/>
  <c r="D29" i="2"/>
  <c r="B29" i="2"/>
  <c r="H28" i="2"/>
  <c r="F28" i="2"/>
  <c r="D28" i="2"/>
  <c r="B28" i="2"/>
  <c r="H27" i="2"/>
  <c r="F27" i="2"/>
  <c r="D27" i="2"/>
  <c r="B27" i="2"/>
  <c r="H26" i="2"/>
  <c r="F26" i="2"/>
  <c r="D26" i="2"/>
  <c r="B26" i="2"/>
  <c r="H25" i="2"/>
  <c r="F25" i="2"/>
  <c r="D25" i="2"/>
  <c r="B25" i="2"/>
  <c r="H24" i="2"/>
  <c r="F24" i="2"/>
  <c r="D24" i="2"/>
  <c r="B24" i="2"/>
  <c r="H23" i="2"/>
  <c r="F23" i="2"/>
  <c r="D23" i="2"/>
  <c r="B23" i="2"/>
  <c r="H22" i="2"/>
  <c r="F22" i="2"/>
  <c r="D22" i="2"/>
  <c r="B22" i="2"/>
  <c r="H21" i="2"/>
  <c r="F21" i="2"/>
  <c r="D21" i="2"/>
  <c r="B21" i="2"/>
  <c r="H20" i="2"/>
  <c r="F20" i="2"/>
  <c r="D20" i="2"/>
  <c r="B20" i="2"/>
  <c r="H19" i="2"/>
  <c r="F19" i="2"/>
  <c r="D19" i="2"/>
  <c r="B19" i="2"/>
  <c r="H18" i="2"/>
  <c r="F18" i="2"/>
  <c r="D18" i="2"/>
  <c r="B18" i="2"/>
  <c r="H17" i="2"/>
  <c r="F17" i="2"/>
  <c r="D17" i="2"/>
  <c r="B17" i="2"/>
  <c r="H16" i="2"/>
  <c r="F16" i="2"/>
  <c r="D16" i="2"/>
  <c r="B16" i="2"/>
  <c r="H15" i="2"/>
  <c r="F15" i="2"/>
  <c r="D15" i="2"/>
  <c r="B15" i="2"/>
  <c r="H14" i="2"/>
  <c r="F14" i="2"/>
  <c r="D14" i="2"/>
  <c r="B14" i="2"/>
  <c r="H13" i="2"/>
  <c r="F13" i="2"/>
  <c r="D13" i="2"/>
  <c r="B13" i="2"/>
  <c r="H12" i="2"/>
  <c r="H31" i="2" s="1"/>
  <c r="F12" i="2"/>
  <c r="F31" i="2" s="1"/>
  <c r="D12" i="2"/>
  <c r="D31" i="2" s="1"/>
  <c r="B12" i="2"/>
  <c r="B31" i="2" s="1"/>
  <c r="L9" i="2"/>
  <c r="J9" i="2"/>
  <c r="D9" i="2"/>
  <c r="D9" i="1" l="1"/>
  <c r="C31" i="1"/>
  <c r="E31" i="1"/>
  <c r="G31" i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F31" i="1" l="1"/>
  <c r="B31" i="1"/>
  <c r="J9" i="1"/>
  <c r="L9" i="1" l="1"/>
  <c r="M31" i="1" l="1"/>
  <c r="K31" i="1"/>
  <c r="J31" i="1" l="1"/>
  <c r="I31" i="1"/>
  <c r="H30" i="1" l="1"/>
  <c r="H29" i="1"/>
  <c r="H28" i="1"/>
  <c r="H27" i="1"/>
  <c r="H26" i="1"/>
  <c r="H25" i="1"/>
  <c r="H24" i="1"/>
  <c r="H23" i="1"/>
  <c r="H22" i="1"/>
  <c r="H21" i="1"/>
  <c r="H12" i="1"/>
  <c r="D31" i="1" l="1"/>
  <c r="H15" i="1" l="1"/>
  <c r="H14" i="1"/>
  <c r="H16" i="1"/>
  <c r="H19" i="1"/>
  <c r="H18" i="1"/>
  <c r="H17" i="1"/>
  <c r="H20" i="1"/>
  <c r="H13" i="1"/>
  <c r="H31" i="1" l="1"/>
</calcChain>
</file>

<file path=xl/sharedStrings.xml><?xml version="1.0" encoding="utf-8"?>
<sst xmlns="http://schemas.openxmlformats.org/spreadsheetml/2006/main" count="3997" uniqueCount="144">
  <si>
    <t>Total</t>
  </si>
  <si>
    <t>Date:</t>
  </si>
  <si>
    <t>Terminal A</t>
  </si>
  <si>
    <t>Terminal B</t>
  </si>
  <si>
    <t>Numbers of Cabs</t>
  </si>
  <si>
    <t>Hours</t>
  </si>
  <si>
    <t>Hourly Lot Status</t>
  </si>
  <si>
    <t>0600-0700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</si>
  <si>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</si>
  <si>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</si>
  <si>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</si>
  <si>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</si>
  <si>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</si>
  <si>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</si>
  <si>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</si>
  <si>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</si>
  <si>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</si>
  <si>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</si>
  <si>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</si>
  <si>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</si>
  <si>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</si>
  <si>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2100-2200</t>
  </si>
  <si>
    <t>2000-2100</t>
  </si>
  <si>
    <t>2200-2300</t>
  </si>
  <si>
    <t>2300-0000</t>
  </si>
  <si>
    <t>0000-01000</t>
  </si>
  <si>
    <t>Location Capacity %</t>
  </si>
  <si>
    <t>Location</t>
  </si>
  <si>
    <t>Short Return Trips</t>
  </si>
  <si>
    <t>Hack Complaints</t>
  </si>
  <si>
    <t xml:space="preserve">ABM TAXI DISPATCH SERVICES </t>
  </si>
  <si>
    <t>LA GUARDIA AIRPORT - DAILY REPORT</t>
  </si>
  <si>
    <t>TERM A CAP 25</t>
  </si>
  <si>
    <t>P7 CAP 270</t>
  </si>
  <si>
    <t>Terminal C</t>
  </si>
  <si>
    <t>NOTES:</t>
  </si>
  <si>
    <t>Terminal D</t>
  </si>
  <si>
    <t>DH LOT CAP 175</t>
  </si>
  <si>
    <t>MAT</t>
  </si>
  <si>
    <t>TERM B</t>
  </si>
  <si>
    <t>TERM C</t>
  </si>
  <si>
    <t>TERM D</t>
  </si>
  <si>
    <t>TAXIS DISPATCHED BY TERMINAL</t>
  </si>
  <si>
    <t>Returned</t>
  </si>
  <si>
    <t>% RTN</t>
  </si>
  <si>
    <r>
      <t xml:space="preserve">PAX WAIT TIMES </t>
    </r>
    <r>
      <rPr>
        <i/>
        <sz val="12"/>
        <rFont val="Arial Narrow"/>
        <family val="2"/>
      </rPr>
      <t>(In minutes)</t>
    </r>
  </si>
  <si>
    <t>Required Hours</t>
  </si>
  <si>
    <t>Issued</t>
  </si>
  <si>
    <t>Saturday 2 September, 2017</t>
  </si>
  <si>
    <t>Friday 1st September, 2017</t>
  </si>
  <si>
    <t>Sunday, 03rd September 2017</t>
  </si>
  <si>
    <t xml:space="preserve">Spitter machine at P7 was down today tickets were given out manually.  </t>
  </si>
  <si>
    <t xml:space="preserve">Monday 4th,Sept. 2017 </t>
  </si>
  <si>
    <t xml:space="preserve">Overall busy day </t>
  </si>
  <si>
    <t>Tuesday 09/05/17</t>
  </si>
  <si>
    <t>Wed. 6th,September 2017</t>
  </si>
  <si>
    <t xml:space="preserve"> </t>
  </si>
  <si>
    <t>Friday Nov, 17 2017</t>
  </si>
  <si>
    <r>
      <t xml:space="preserve">PAX WAIT TIMES </t>
    </r>
    <r>
      <rPr>
        <i/>
        <sz val="11"/>
        <color theme="1"/>
        <rFont val="Calibri"/>
        <family val="2"/>
        <scheme val="minor"/>
      </rPr>
      <t>(In minutes)</t>
    </r>
  </si>
  <si>
    <t>Saturday Nov, 18 2017</t>
  </si>
  <si>
    <t>Sunday Nov, 19 2017</t>
  </si>
  <si>
    <t>Thursday 07th Sep. 2017</t>
  </si>
  <si>
    <t>Friday 08th September 2017</t>
  </si>
  <si>
    <t>Saturday 9th, Sept 2017</t>
  </si>
  <si>
    <t>Sun. 10th Sep 2017</t>
  </si>
  <si>
    <t>72 Krishna was called when lots were stripped &amp; hotline was updated every hour on the hour.</t>
  </si>
  <si>
    <t>Tuesday 09/11/17</t>
  </si>
  <si>
    <t>Today P7 lot was stripped out most of the morning. 72 Martinez was notified. Also the ribbons in the clocks have been changed.</t>
  </si>
  <si>
    <t>Tues. 12th, Sept. 2017</t>
  </si>
  <si>
    <t>Tuesday, Sept 13,2017</t>
  </si>
  <si>
    <t>Thur 14th Sept, 2017.</t>
  </si>
  <si>
    <t>Fri 15th September, 2017</t>
  </si>
  <si>
    <t>Sat. 16th Sept, 2017</t>
  </si>
  <si>
    <t>Sun 17th Sept. 2017</t>
  </si>
  <si>
    <t>P7 Lot stripped from 1500-2200 &amp; DH stripped from 2200-0000 72 Krishna was kept informed throughout the evening.</t>
  </si>
  <si>
    <t>Mon. 18th Sept. 2017</t>
  </si>
  <si>
    <t>Tue. 19 September, 2017</t>
  </si>
  <si>
    <t>Wed 20 September, 2017</t>
  </si>
  <si>
    <t>Thursday  21st, September 2017</t>
  </si>
  <si>
    <t>Friday 22nd, September 2017.</t>
  </si>
  <si>
    <t>Sat, 23rd Sept, 2017</t>
  </si>
  <si>
    <t>Sun. 24th Sept. 2017</t>
  </si>
  <si>
    <t>P7 Lot was stripped from 1500-2100 72  was kept informed hourly about lot status.</t>
  </si>
  <si>
    <t>Mon. 25th Sept, 2017</t>
  </si>
  <si>
    <t>Tues. 26th Sept, 2017</t>
  </si>
  <si>
    <t>Because of construction the cabs coming into CTB was slower that usual .Also it had a tow truck blocking P7 so the cabs was on hold from time to time.</t>
  </si>
  <si>
    <t>Wed 27 September, 2017</t>
  </si>
  <si>
    <t>Thurs 28th Sep, 2017</t>
  </si>
  <si>
    <t>Correction was made to the the P2 ticket count 6-7am and 7-8.</t>
  </si>
  <si>
    <t>Friday Sept 29,2017</t>
  </si>
  <si>
    <t>Saturday 30th Sept, 2017</t>
  </si>
  <si>
    <t>Sunday 1st Oct, 2017</t>
  </si>
  <si>
    <t>Monday 2nd Oct, 2017</t>
  </si>
  <si>
    <t>Tuesday 3rd Oct, 2017</t>
  </si>
  <si>
    <t>Wednesday 4th Oct, 2017</t>
  </si>
  <si>
    <t>Thursday 5th Oct, 2017</t>
  </si>
  <si>
    <t>`</t>
  </si>
  <si>
    <t>Friday 6th Oct, 2017</t>
  </si>
  <si>
    <t>Saturday 7th, October 2017</t>
  </si>
  <si>
    <t>Sunday 8th, Oct 2017</t>
  </si>
  <si>
    <t>Monday 9, Oct 2017</t>
  </si>
  <si>
    <t>Tuesday 10, Oct 2017</t>
  </si>
  <si>
    <t>Wednesday Oct. 11,2017</t>
  </si>
  <si>
    <t>Thursday 12th, Oct 2017</t>
  </si>
  <si>
    <t>Friday 13, Oct 2017</t>
  </si>
  <si>
    <t>SATURDAY 14, Oct 2017</t>
  </si>
  <si>
    <t>*formulas did not sum correctly but the percent counts are correct</t>
  </si>
  <si>
    <t>SUNDAY 15, Oct 2017</t>
  </si>
  <si>
    <t>5m</t>
  </si>
  <si>
    <t>10m</t>
  </si>
  <si>
    <t>Monday 16th Oct. 2017</t>
  </si>
  <si>
    <t>15M</t>
  </si>
  <si>
    <t>TUES, 17TH OCT. 2017</t>
  </si>
  <si>
    <t>20m</t>
  </si>
  <si>
    <t>TUES, 18TH OCT. 2017</t>
  </si>
  <si>
    <t>Thursday, Oct. 19, 2017</t>
  </si>
  <si>
    <t>Friday 20, Oct 2017</t>
  </si>
  <si>
    <t>Saturday 21, Oct 2017</t>
  </si>
  <si>
    <t>Sunday 22, Oct 2017</t>
  </si>
  <si>
    <t>Mon 23rd, October 2017.</t>
  </si>
  <si>
    <t>Tuesday 24th, October 2017.</t>
  </si>
  <si>
    <t>Wed, 25th, October 2017.</t>
  </si>
  <si>
    <t>Thurs,  October 26, 2017</t>
  </si>
  <si>
    <t>Friday 27, Oct 2017</t>
  </si>
  <si>
    <t>Saturday 28, Oct 2017</t>
  </si>
  <si>
    <t>SUNDAY 29, OCT 2017</t>
  </si>
  <si>
    <t>Monday, 30 Oct 2017</t>
  </si>
  <si>
    <t>TUESDAY 31ST, October 2017</t>
  </si>
  <si>
    <t>Wed Nov,1 2017</t>
  </si>
  <si>
    <t>Thursday Nov 2, 2017</t>
  </si>
  <si>
    <t>Friday Nov 3, 2017</t>
  </si>
  <si>
    <t>Saturday Nov 4, 2017</t>
  </si>
  <si>
    <t>Sunday Nov5, 2017</t>
  </si>
  <si>
    <t>Mon Nov 6, 2017</t>
  </si>
  <si>
    <t>WED 15 ,Nov 2017</t>
  </si>
  <si>
    <t>WED 16 ,Nov 2017</t>
  </si>
  <si>
    <t>Wednesday Nov 8, 2017</t>
  </si>
  <si>
    <t>Thursday Nov 9, 2017</t>
  </si>
  <si>
    <t>Friday Nov,10 2017</t>
  </si>
  <si>
    <t>Saturday Nov,11 2017</t>
  </si>
  <si>
    <t>Sunday Nov,12 2017</t>
  </si>
  <si>
    <t>Monday Nov 13, 2017</t>
  </si>
  <si>
    <t>Tuesday Nov 14, 2017</t>
  </si>
  <si>
    <t>Tuesday Nov 7,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</si>
</sst>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m\ d\,\ yyyy;@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4"/>
      <name val="Arial Narrow"/>
      <family val="2"/>
    </font>
    <font>
      <b/>
      <sz val="11"/>
      <color theme="1"/>
      <name val="Arial Narrow"/>
      <family val="2"/>
    </font>
    <font>
      <sz val="14"/>
      <name val="Arial Narrow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sz val="12"/>
      <color theme="1" tint="0.34998626667073579"/>
      <name val="Arial Narrow"/>
      <family val="2"/>
    </font>
    <font>
      <i/>
      <sz val="12"/>
      <color theme="1" tint="0.34998626667073579"/>
      <name val="Arial Narrow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6" fillId="0" borderId="0" xfId="0" applyFont="1"/>
    <xf numFmtId="0" fontId="4" fillId="0" borderId="0" xfId="0" applyFont="1"/>
    <xf numFmtId="164" fontId="6" fillId="2" borderId="7" xfId="0" applyNumberFormat="1" applyFont="1" applyFill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2" fillId="0" borderId="17" xfId="1" applyNumberFormat="1" applyFont="1" applyFill="1" applyBorder="1" applyAlignment="1" applyProtection="1">
      <alignment horizontal="center"/>
      <protection locked="0"/>
    </xf>
    <xf numFmtId="0" fontId="2" fillId="0" borderId="18" xfId="1" applyNumberFormat="1" applyFont="1" applyFill="1" applyBorder="1" applyAlignment="1" applyProtection="1">
      <alignment horizontal="center"/>
      <protection locked="0"/>
    </xf>
    <xf numFmtId="0" fontId="3" fillId="0" borderId="0" xfId="0" applyFont="1"/>
    <xf numFmtId="0" fontId="10" fillId="0" borderId="0" xfId="0" applyFont="1"/>
    <xf numFmtId="9" fontId="9" fillId="4" borderId="1" xfId="1" applyFont="1" applyFill="1" applyBorder="1" applyAlignment="1" applyProtection="1">
      <alignment horizontal="center"/>
      <protection locked="0"/>
    </xf>
    <xf numFmtId="1" fontId="2" fillId="4" borderId="17" xfId="0" applyNumberFormat="1" applyFont="1" applyFill="1" applyBorder="1" applyAlignment="1">
      <alignment horizontal="center"/>
    </xf>
    <xf numFmtId="1" fontId="2" fillId="4" borderId="18" xfId="0" applyNumberFormat="1" applyFont="1" applyFill="1" applyBorder="1" applyAlignment="1">
      <alignment horizontal="center"/>
    </xf>
    <xf numFmtId="1" fontId="2" fillId="4" borderId="27" xfId="0" applyNumberFormat="1" applyFont="1" applyFill="1" applyBorder="1" applyAlignment="1">
      <alignment horizontal="center"/>
    </xf>
    <xf numFmtId="9" fontId="2" fillId="0" borderId="24" xfId="0" applyNumberFormat="1" applyFont="1" applyBorder="1" applyAlignment="1" applyProtection="1">
      <alignment horizontal="center"/>
      <protection locked="0"/>
    </xf>
    <xf numFmtId="9" fontId="2" fillId="0" borderId="26" xfId="0" applyNumberFormat="1" applyFont="1" applyBorder="1" applyAlignment="1" applyProtection="1">
      <alignment horizontal="center"/>
      <protection locked="0"/>
    </xf>
    <xf numFmtId="9" fontId="6" fillId="4" borderId="1" xfId="1" applyFont="1" applyFill="1" applyBorder="1" applyAlignment="1" applyProtection="1">
      <alignment horizontal="center"/>
    </xf>
    <xf numFmtId="9" fontId="2" fillId="4" borderId="0" xfId="1" applyFont="1" applyFill="1" applyBorder="1" applyAlignment="1" applyProtection="1">
      <alignment horizontal="center"/>
    </xf>
    <xf numFmtId="9" fontId="6" fillId="4" borderId="13" xfId="1" applyFont="1" applyFill="1" applyBorder="1" applyAlignment="1" applyProtection="1">
      <alignment horizontal="center"/>
    </xf>
    <xf numFmtId="1" fontId="6" fillId="2" borderId="13" xfId="1" applyNumberFormat="1" applyFont="1" applyFill="1" applyBorder="1" applyAlignment="1" applyProtection="1">
      <alignment horizontal="center"/>
    </xf>
    <xf numFmtId="0" fontId="2" fillId="4" borderId="17" xfId="1" applyNumberFormat="1" applyFont="1" applyFill="1" applyBorder="1" applyAlignment="1" applyProtection="1">
      <alignment horizontal="center"/>
      <protection locked="0"/>
    </xf>
    <xf numFmtId="0" fontId="2" fillId="4" borderId="18" xfId="1" applyNumberFormat="1" applyFont="1" applyFill="1" applyBorder="1" applyAlignment="1" applyProtection="1">
      <alignment horizontal="center"/>
      <protection locked="0"/>
    </xf>
    <xf numFmtId="0" fontId="2" fillId="4" borderId="27" xfId="1" applyNumberFormat="1" applyFont="1" applyFill="1" applyBorder="1" applyAlignment="1" applyProtection="1">
      <alignment horizontal="center"/>
      <protection locked="0"/>
    </xf>
    <xf numFmtId="1" fontId="6" fillId="4" borderId="13" xfId="1" applyNumberFormat="1" applyFont="1" applyFill="1" applyBorder="1" applyAlignment="1" applyProtection="1">
      <alignment horizontal="center"/>
    </xf>
    <xf numFmtId="1" fontId="6" fillId="4" borderId="26" xfId="0" applyNumberFormat="1" applyFont="1" applyFill="1" applyBorder="1" applyAlignment="1">
      <alignment horizontal="center"/>
    </xf>
    <xf numFmtId="9" fontId="2" fillId="0" borderId="21" xfId="0" applyNumberFormat="1" applyFont="1" applyBorder="1" applyAlignment="1" applyProtection="1">
      <alignment horizontal="center"/>
      <protection locked="0"/>
    </xf>
    <xf numFmtId="9" fontId="2" fillId="0" borderId="0" xfId="0" applyNumberFormat="1" applyFont="1" applyBorder="1" applyAlignment="1" applyProtection="1">
      <alignment horizontal="center"/>
      <protection locked="0"/>
    </xf>
    <xf numFmtId="9" fontId="3" fillId="0" borderId="0" xfId="0" applyNumberFormat="1" applyFont="1" applyBorder="1" applyAlignment="1" applyProtection="1">
      <alignment horizontal="center"/>
      <protection locked="0"/>
    </xf>
    <xf numFmtId="9" fontId="3" fillId="0" borderId="28" xfId="0" applyNumberFormat="1" applyFont="1" applyBorder="1" applyAlignment="1" applyProtection="1">
      <alignment horizontal="center"/>
      <protection locked="0"/>
    </xf>
    <xf numFmtId="1" fontId="6" fillId="4" borderId="27" xfId="0" applyNumberFormat="1" applyFont="1" applyFill="1" applyBorder="1" applyAlignment="1">
      <alignment horizontal="center"/>
    </xf>
    <xf numFmtId="9" fontId="6" fillId="2" borderId="13" xfId="0" applyNumberFormat="1" applyFont="1" applyFill="1" applyBorder="1" applyAlignment="1" applyProtection="1">
      <alignment horizontal="center"/>
    </xf>
    <xf numFmtId="0" fontId="13" fillId="4" borderId="1" xfId="0" applyFont="1" applyFill="1" applyBorder="1" applyAlignment="1" applyProtection="1">
      <alignment horizontal="center"/>
    </xf>
    <xf numFmtId="2" fontId="13" fillId="4" borderId="1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0" borderId="0" xfId="0" applyFont="1" applyProtection="1"/>
    <xf numFmtId="0" fontId="2" fillId="0" borderId="20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6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9" fontId="2" fillId="0" borderId="17" xfId="0" applyNumberFormat="1" applyFont="1" applyBorder="1" applyAlignment="1" applyProtection="1">
      <alignment horizontal="center"/>
      <protection locked="0"/>
    </xf>
    <xf numFmtId="9" fontId="2" fillId="0" borderId="22" xfId="0" applyNumberFormat="1" applyFont="1" applyBorder="1" applyAlignment="1" applyProtection="1">
      <alignment horizontal="center"/>
      <protection locked="0"/>
    </xf>
    <xf numFmtId="9" fontId="2" fillId="0" borderId="18" xfId="0" applyNumberFormat="1" applyFont="1" applyBorder="1" applyAlignment="1" applyProtection="1">
      <alignment horizontal="center"/>
      <protection locked="0"/>
    </xf>
    <xf numFmtId="9" fontId="2" fillId="0" borderId="20" xfId="0" applyNumberFormat="1" applyFont="1" applyBorder="1" applyAlignment="1" applyProtection="1">
      <alignment horizontal="center"/>
      <protection locked="0"/>
    </xf>
    <xf numFmtId="9" fontId="3" fillId="0" borderId="18" xfId="0" applyNumberFormat="1" applyFont="1" applyBorder="1" applyAlignment="1" applyProtection="1">
      <alignment horizontal="center"/>
      <protection locked="0"/>
    </xf>
    <xf numFmtId="9" fontId="3" fillId="0" borderId="27" xfId="0" applyNumberFormat="1" applyFont="1" applyBorder="1" applyAlignment="1" applyProtection="1">
      <alignment horizontal="center"/>
      <protection locked="0"/>
    </xf>
    <xf numFmtId="0" fontId="2" fillId="0" borderId="27" xfId="1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3" fillId="2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1" fontId="3" fillId="4" borderId="18" xfId="0" applyNumberFormat="1" applyFont="1" applyFill="1" applyBorder="1" applyAlignment="1">
      <alignment horizontal="center"/>
    </xf>
    <xf numFmtId="0" fontId="6" fillId="2" borderId="13" xfId="0" applyFont="1" applyFill="1" applyBorder="1" applyAlignment="1" applyProtection="1">
      <alignment horizontal="center"/>
      <protection locked="0"/>
    </xf>
    <xf numFmtId="1" fontId="6" fillId="4" borderId="16" xfId="0" applyNumberFormat="1" applyFont="1" applyFill="1" applyBorder="1" applyAlignment="1" applyProtection="1">
      <alignment horizontal="center"/>
    </xf>
    <xf numFmtId="1" fontId="6" fillId="4" borderId="13" xfId="0" applyNumberFormat="1" applyFont="1" applyFill="1" applyBorder="1" applyAlignment="1" applyProtection="1">
      <alignment horizontal="center"/>
    </xf>
    <xf numFmtId="0" fontId="2" fillId="0" borderId="0" xfId="0" applyFont="1" applyProtection="1">
      <protection locked="0"/>
    </xf>
    <xf numFmtId="1" fontId="6" fillId="4" borderId="16" xfId="0" applyNumberFormat="1" applyFont="1" applyFill="1" applyBorder="1" applyAlignment="1">
      <alignment horizontal="center"/>
    </xf>
    <xf numFmtId="9" fontId="6" fillId="2" borderId="13" xfId="0" applyNumberFormat="1" applyFont="1" applyFill="1" applyBorder="1" applyAlignment="1" applyProtection="1">
      <alignment horizontal="center"/>
      <protection locked="0"/>
    </xf>
    <xf numFmtId="1" fontId="6" fillId="4" borderId="13" xfId="0" applyNumberFormat="1" applyFont="1" applyFill="1" applyBorder="1" applyAlignment="1">
      <alignment horizontal="center"/>
    </xf>
    <xf numFmtId="16" fontId="2" fillId="4" borderId="18" xfId="1" applyNumberFormat="1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5" fontId="9" fillId="0" borderId="7" xfId="0" applyNumberFormat="1" applyFont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6" fillId="2" borderId="5" xfId="0" applyFont="1" applyFill="1" applyBorder="1" applyAlignment="1" applyProtection="1">
      <alignment horizontal="center"/>
    </xf>
    <xf numFmtId="18" fontId="2" fillId="2" borderId="1" xfId="0" applyNumberFormat="1" applyFont="1" applyFill="1" applyBorder="1" applyAlignment="1" applyProtection="1">
      <alignment horizontal="center"/>
    </xf>
    <xf numFmtId="18" fontId="2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/>
    </xf>
    <xf numFmtId="0" fontId="7" fillId="0" borderId="1" xfId="0" applyFont="1" applyBorder="1" applyAlignment="1">
      <alignment horizontal="center" vertical="center"/>
    </xf>
    <xf numFmtId="18" fontId="3" fillId="2" borderId="17" xfId="0" applyNumberFormat="1" applyFont="1" applyFill="1" applyBorder="1" applyAlignment="1" applyProtection="1">
      <alignment horizontal="center" vertical="center"/>
    </xf>
    <xf numFmtId="18" fontId="3" fillId="2" borderId="19" xfId="0" applyNumberFormat="1" applyFont="1" applyFill="1" applyBorder="1" applyAlignment="1" applyProtection="1">
      <alignment horizontal="center" vertical="center"/>
    </xf>
    <xf numFmtId="0" fontId="11" fillId="2" borderId="15" xfId="0" applyFont="1" applyFill="1" applyBorder="1" applyAlignment="1" applyProtection="1">
      <alignment horizontal="center"/>
    </xf>
    <xf numFmtId="0" fontId="11" fillId="2" borderId="16" xfId="0" applyFont="1" applyFill="1" applyBorder="1" applyAlignment="1" applyProtection="1">
      <alignment horizontal="center"/>
    </xf>
    <xf numFmtId="0" fontId="11" fillId="2" borderId="14" xfId="0" applyFont="1" applyFill="1" applyBorder="1" applyAlignment="1" applyProtection="1">
      <alignment horizontal="center"/>
    </xf>
    <xf numFmtId="0" fontId="11" fillId="2" borderId="2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3" fontId="6" fillId="4" borderId="1" xfId="0" applyNumberFormat="1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2" fillId="0" borderId="20" xfId="1" applyNumberFormat="1" applyFont="1" applyFill="1" applyBorder="1" applyAlignment="1" applyProtection="1">
      <alignment horizontal="center"/>
      <protection locked="0"/>
    </xf>
    <xf numFmtId="0" fontId="2" fillId="0" borderId="24" xfId="1" applyNumberFormat="1" applyFont="1" applyFill="1" applyBorder="1" applyAlignment="1" applyProtection="1">
      <alignment horizontal="center"/>
      <protection locked="0"/>
    </xf>
    <xf numFmtId="0" fontId="2" fillId="0" borderId="22" xfId="0" applyNumberFormat="1" applyFont="1" applyBorder="1" applyAlignment="1" applyProtection="1">
      <alignment horizontal="center"/>
      <protection locked="0"/>
    </xf>
    <xf numFmtId="0" fontId="2" fillId="0" borderId="23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2" fillId="0" borderId="24" xfId="0" applyNumberFormat="1" applyFont="1" applyBorder="1" applyAlignment="1" applyProtection="1">
      <alignment horizontal="center"/>
      <protection locked="0"/>
    </xf>
    <xf numFmtId="0" fontId="2" fillId="0" borderId="25" xfId="1" applyNumberFormat="1" applyFont="1" applyFill="1" applyBorder="1" applyAlignment="1" applyProtection="1">
      <alignment horizontal="center"/>
      <protection locked="0"/>
    </xf>
    <xf numFmtId="0" fontId="2" fillId="0" borderId="26" xfId="1" applyNumberFormat="1" applyFont="1" applyFill="1" applyBorder="1" applyAlignment="1" applyProtection="1">
      <alignment horizontal="center"/>
      <protection locked="0"/>
    </xf>
    <xf numFmtId="1" fontId="6" fillId="2" borderId="14" xfId="2" applyNumberFormat="1" applyFont="1" applyFill="1" applyBorder="1" applyAlignment="1" applyProtection="1">
      <alignment horizontal="center"/>
    </xf>
    <xf numFmtId="1" fontId="6" fillId="2" borderId="16" xfId="2" applyNumberFormat="1" applyFont="1" applyFill="1" applyBorder="1" applyAlignment="1" applyProtection="1">
      <alignment horizontal="center"/>
    </xf>
    <xf numFmtId="1" fontId="6" fillId="4" borderId="14" xfId="2" applyNumberFormat="1" applyFont="1" applyFill="1" applyBorder="1" applyAlignment="1" applyProtection="1">
      <alignment horizontal="center"/>
    </xf>
    <xf numFmtId="1" fontId="6" fillId="4" borderId="16" xfId="2" applyNumberFormat="1" applyFont="1" applyFill="1" applyBorder="1" applyAlignment="1" applyProtection="1">
      <alignment horizontal="center"/>
    </xf>
    <xf numFmtId="18" fontId="5" fillId="2" borderId="8" xfId="0" applyNumberFormat="1" applyFont="1" applyFill="1" applyBorder="1" applyAlignment="1" applyProtection="1">
      <alignment horizontal="left"/>
    </xf>
    <xf numFmtId="18" fontId="5" fillId="2" borderId="0" xfId="0" applyNumberFormat="1" applyFont="1" applyFill="1" applyBorder="1" applyAlignment="1" applyProtection="1">
      <alignment horizontal="left"/>
    </xf>
    <xf numFmtId="0" fontId="14" fillId="4" borderId="2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4" borderId="20" xfId="0" applyNumberFormat="1" applyFont="1" applyFill="1" applyBorder="1" applyAlignment="1" applyProtection="1">
      <alignment horizontal="center"/>
      <protection locked="0"/>
    </xf>
    <xf numFmtId="0" fontId="2" fillId="4" borderId="24" xfId="0" applyNumberFormat="1" applyFont="1" applyFill="1" applyBorder="1" applyAlignment="1" applyProtection="1">
      <alignment horizontal="center"/>
      <protection locked="0"/>
    </xf>
    <xf numFmtId="165" fontId="5" fillId="0" borderId="7" xfId="0" applyNumberFormat="1" applyFont="1" applyBorder="1" applyAlignment="1" applyProtection="1">
      <alignment horizontal="center"/>
      <protection locked="0"/>
    </xf>
    <xf numFmtId="0" fontId="2" fillId="4" borderId="22" xfId="0" applyNumberFormat="1" applyFont="1" applyFill="1" applyBorder="1" applyAlignment="1" applyProtection="1">
      <alignment horizontal="center"/>
      <protection locked="0"/>
    </xf>
    <xf numFmtId="0" fontId="2" fillId="4" borderId="23" xfId="0" applyNumberFormat="1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</xf>
    <xf numFmtId="0" fontId="8" fillId="2" borderId="12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165" fontId="6" fillId="0" borderId="7" xfId="0" applyNumberFormat="1" applyFont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1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 applyProtection="1">
      <alignment horizontal="center"/>
      <protection locked="0"/>
    </xf>
    <xf numFmtId="0" fontId="3" fillId="2" borderId="16" xfId="0" applyFont="1" applyFill="1" applyBorder="1" applyAlignment="1" applyProtection="1">
      <alignment horizontal="center"/>
      <protection locked="0"/>
    </xf>
    <xf numFmtId="0" fontId="2" fillId="4" borderId="20" xfId="0" applyNumberFormat="1" applyFont="1" applyFill="1" applyBorder="1" applyAlignment="1" applyProtection="1">
      <alignment horizontal="center" wrapText="1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9" fontId="7" fillId="0" borderId="1" xfId="1" applyFont="1" applyBorder="1" applyAlignment="1">
      <alignment horizontal="center" vertical="center"/>
    </xf>
    <xf numFmtId="20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20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activeCell="F36" sqref="F36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74" t="s">
        <v>49</v>
      </c>
      <c r="C3" s="7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290</v>
      </c>
      <c r="E5" s="82"/>
      <c r="F5" s="82"/>
      <c r="G5" s="82"/>
      <c r="H5" s="82"/>
      <c r="I5" s="82"/>
      <c r="J5" s="83">
        <v>2296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4274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2436</v>
      </c>
      <c r="E7" s="82"/>
      <c r="F7" s="82"/>
      <c r="G7" s="82"/>
      <c r="H7" s="82"/>
      <c r="I7" s="82"/>
      <c r="J7" s="83">
        <v>1267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1381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.600000000000001" thickBot="1" x14ac:dyDescent="0.4">
      <c r="A9" s="93" t="s">
        <v>0</v>
      </c>
      <c r="B9" s="93"/>
      <c r="C9" s="93"/>
      <c r="D9" s="94">
        <f>SUM(D5:D8)</f>
        <v>8381</v>
      </c>
      <c r="E9" s="94"/>
      <c r="F9" s="94"/>
      <c r="G9" s="94"/>
      <c r="H9" s="94"/>
      <c r="I9" s="94"/>
      <c r="J9" s="18">
        <f>J7/J5</f>
        <v>0.55182926829268297</v>
      </c>
      <c r="K9" s="12" t="s">
        <v>44</v>
      </c>
      <c r="L9" s="95">
        <f>SUM(L5:N8)</f>
        <v>0</v>
      </c>
      <c r="M9" s="95"/>
      <c r="N9" s="95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45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27</v>
      </c>
      <c r="C12" s="45">
        <v>0.1</v>
      </c>
      <c r="D12" s="13">
        <f>E12*175</f>
        <v>122.49999999999999</v>
      </c>
      <c r="E12" s="46">
        <v>0.7</v>
      </c>
      <c r="F12" s="13">
        <f>G12*25</f>
        <v>2.5</v>
      </c>
      <c r="G12" s="16">
        <v>0.1</v>
      </c>
      <c r="H12" s="19">
        <f t="shared" ref="H12:H30" si="0">AVERAGE(C12,E12,G12)</f>
        <v>0.3</v>
      </c>
      <c r="I12" s="8">
        <v>0</v>
      </c>
      <c r="J12" s="8">
        <v>5</v>
      </c>
      <c r="K12" s="101">
        <v>0</v>
      </c>
      <c r="L12" s="102"/>
      <c r="M12" s="103">
        <v>0</v>
      </c>
      <c r="N12" s="104"/>
    </row>
    <row r="13" spans="1:14" ht="15.6" x14ac:dyDescent="0.3">
      <c r="A13" s="40" t="s">
        <v>8</v>
      </c>
      <c r="B13" s="14">
        <f t="shared" ref="B13:B30" si="1">C13*270</f>
        <v>202.5</v>
      </c>
      <c r="C13" s="47">
        <v>0.75</v>
      </c>
      <c r="D13" s="14">
        <f t="shared" ref="D13:D30" si="2">E13*175</f>
        <v>175</v>
      </c>
      <c r="E13" s="48">
        <v>1</v>
      </c>
      <c r="F13" s="14">
        <f t="shared" ref="F13:F30" si="3">G13*25</f>
        <v>3.75</v>
      </c>
      <c r="G13" s="16">
        <v>0.15</v>
      </c>
      <c r="H13" s="19">
        <f t="shared" si="0"/>
        <v>0.6333333333333333</v>
      </c>
      <c r="I13" s="9">
        <v>0</v>
      </c>
      <c r="J13" s="9">
        <v>5</v>
      </c>
      <c r="K13" s="101">
        <v>1</v>
      </c>
      <c r="L13" s="102"/>
      <c r="M13" s="105">
        <v>0</v>
      </c>
      <c r="N13" s="106"/>
    </row>
    <row r="14" spans="1:14" ht="15.6" x14ac:dyDescent="0.3">
      <c r="A14" s="40" t="s">
        <v>9</v>
      </c>
      <c r="B14" s="14">
        <f t="shared" si="1"/>
        <v>67.5</v>
      </c>
      <c r="C14" s="47">
        <v>0.25</v>
      </c>
      <c r="D14" s="14">
        <f t="shared" si="2"/>
        <v>175</v>
      </c>
      <c r="E14" s="48">
        <v>1</v>
      </c>
      <c r="F14" s="14">
        <f t="shared" si="3"/>
        <v>5</v>
      </c>
      <c r="G14" s="16">
        <v>0.2</v>
      </c>
      <c r="H14" s="19">
        <f t="shared" si="0"/>
        <v>0.48333333333333334</v>
      </c>
      <c r="I14" s="9">
        <v>0</v>
      </c>
      <c r="J14" s="9">
        <v>5</v>
      </c>
      <c r="K14" s="101">
        <v>2</v>
      </c>
      <c r="L14" s="102"/>
      <c r="M14" s="105">
        <v>0</v>
      </c>
      <c r="N14" s="106"/>
    </row>
    <row r="15" spans="1:14" ht="15.6" x14ac:dyDescent="0.3">
      <c r="A15" s="40" t="s">
        <v>10</v>
      </c>
      <c r="B15" s="14">
        <f t="shared" si="1"/>
        <v>27</v>
      </c>
      <c r="C15" s="47">
        <v>0.1</v>
      </c>
      <c r="D15" s="14">
        <f t="shared" si="2"/>
        <v>140</v>
      </c>
      <c r="E15" s="48">
        <v>0.8</v>
      </c>
      <c r="F15" s="14">
        <f t="shared" si="3"/>
        <v>10</v>
      </c>
      <c r="G15" s="16">
        <v>0.4</v>
      </c>
      <c r="H15" s="19">
        <f t="shared" si="0"/>
        <v>0.43333333333333335</v>
      </c>
      <c r="I15" s="9">
        <v>0</v>
      </c>
      <c r="J15" s="9">
        <v>5</v>
      </c>
      <c r="K15" s="101">
        <v>2</v>
      </c>
      <c r="L15" s="102"/>
      <c r="M15" s="105">
        <v>0</v>
      </c>
      <c r="N15" s="106"/>
    </row>
    <row r="16" spans="1:14" ht="15.6" x14ac:dyDescent="0.3">
      <c r="A16" s="40" t="s">
        <v>11</v>
      </c>
      <c r="B16" s="14">
        <f t="shared" si="1"/>
        <v>27</v>
      </c>
      <c r="C16" s="47">
        <v>0.1</v>
      </c>
      <c r="D16" s="14">
        <f t="shared" si="2"/>
        <v>61.249999999999993</v>
      </c>
      <c r="E16" s="48">
        <v>0.35</v>
      </c>
      <c r="F16" s="14">
        <f t="shared" si="3"/>
        <v>1.25</v>
      </c>
      <c r="G16" s="16">
        <v>0.05</v>
      </c>
      <c r="H16" s="19">
        <f t="shared" si="0"/>
        <v>0.16666666666666666</v>
      </c>
      <c r="I16" s="9">
        <v>0</v>
      </c>
      <c r="J16" s="9">
        <v>10</v>
      </c>
      <c r="K16" s="101">
        <v>2</v>
      </c>
      <c r="L16" s="102"/>
      <c r="M16" s="105">
        <v>0</v>
      </c>
      <c r="N16" s="106"/>
    </row>
    <row r="17" spans="1:14" ht="15.6" x14ac:dyDescent="0.3">
      <c r="A17" s="40" t="s">
        <v>12</v>
      </c>
      <c r="B17" s="14">
        <f t="shared" si="1"/>
        <v>0</v>
      </c>
      <c r="C17" s="49">
        <v>0</v>
      </c>
      <c r="D17" s="14">
        <f t="shared" si="2"/>
        <v>157.5</v>
      </c>
      <c r="E17" s="48">
        <v>0.9</v>
      </c>
      <c r="F17" s="14">
        <f t="shared" si="3"/>
        <v>2.5</v>
      </c>
      <c r="G17" s="16">
        <v>0.1</v>
      </c>
      <c r="H17" s="19">
        <f t="shared" si="0"/>
        <v>0.33333333333333331</v>
      </c>
      <c r="I17" s="9">
        <v>0</v>
      </c>
      <c r="J17" s="9">
        <v>10</v>
      </c>
      <c r="K17" s="101">
        <v>5</v>
      </c>
      <c r="L17" s="102"/>
      <c r="M17" s="105">
        <v>3</v>
      </c>
      <c r="N17" s="106"/>
    </row>
    <row r="18" spans="1:14" ht="15.6" x14ac:dyDescent="0.3">
      <c r="A18" s="40" t="s">
        <v>13</v>
      </c>
      <c r="B18" s="14">
        <f t="shared" si="1"/>
        <v>13.5</v>
      </c>
      <c r="C18" s="49">
        <v>0.05</v>
      </c>
      <c r="D18" s="14">
        <f t="shared" si="2"/>
        <v>78.75</v>
      </c>
      <c r="E18" s="48">
        <v>0.45</v>
      </c>
      <c r="F18" s="14">
        <f t="shared" si="3"/>
        <v>2.5</v>
      </c>
      <c r="G18" s="16">
        <v>0.1</v>
      </c>
      <c r="H18" s="19">
        <f t="shared" si="0"/>
        <v>0.19999999999999998</v>
      </c>
      <c r="I18" s="9">
        <v>0</v>
      </c>
      <c r="J18" s="9">
        <v>5</v>
      </c>
      <c r="K18" s="101">
        <v>5</v>
      </c>
      <c r="L18" s="102"/>
      <c r="M18" s="105">
        <v>2</v>
      </c>
      <c r="N18" s="106"/>
    </row>
    <row r="19" spans="1:14" ht="15.6" x14ac:dyDescent="0.3">
      <c r="A19" s="40" t="s">
        <v>14</v>
      </c>
      <c r="B19" s="14">
        <f t="shared" si="1"/>
        <v>67.5</v>
      </c>
      <c r="C19" s="49">
        <v>0.25</v>
      </c>
      <c r="D19" s="14">
        <f t="shared" si="2"/>
        <v>157.5</v>
      </c>
      <c r="E19" s="48">
        <v>0.9</v>
      </c>
      <c r="F19" s="14">
        <f t="shared" si="3"/>
        <v>2.5</v>
      </c>
      <c r="G19" s="16">
        <v>0.1</v>
      </c>
      <c r="H19" s="19">
        <f t="shared" si="0"/>
        <v>0.41666666666666669</v>
      </c>
      <c r="I19" s="9">
        <v>0</v>
      </c>
      <c r="J19" s="9">
        <v>5</v>
      </c>
      <c r="K19" s="101">
        <v>3</v>
      </c>
      <c r="L19" s="102"/>
      <c r="M19" s="105">
        <v>1</v>
      </c>
      <c r="N19" s="106"/>
    </row>
    <row r="20" spans="1:14" ht="15.6" x14ac:dyDescent="0.3">
      <c r="A20" s="40" t="s">
        <v>15</v>
      </c>
      <c r="B20" s="14">
        <f t="shared" si="1"/>
        <v>27</v>
      </c>
      <c r="C20" s="49">
        <v>0.1</v>
      </c>
      <c r="D20" s="14">
        <f t="shared" si="2"/>
        <v>8.75</v>
      </c>
      <c r="E20" s="48">
        <v>0.05</v>
      </c>
      <c r="F20" s="14">
        <f t="shared" si="3"/>
        <v>2.5</v>
      </c>
      <c r="G20" s="16">
        <v>0.1</v>
      </c>
      <c r="H20" s="19">
        <f t="shared" si="0"/>
        <v>8.3333333333333329E-2</v>
      </c>
      <c r="I20" s="9">
        <v>0</v>
      </c>
      <c r="J20" s="9">
        <v>5</v>
      </c>
      <c r="K20" s="101">
        <v>2</v>
      </c>
      <c r="L20" s="102"/>
      <c r="M20" s="105">
        <v>3</v>
      </c>
      <c r="N20" s="106"/>
    </row>
    <row r="21" spans="1:14" ht="15.6" x14ac:dyDescent="0.3">
      <c r="A21" s="40" t="s">
        <v>16</v>
      </c>
      <c r="B21" s="14">
        <f t="shared" si="1"/>
        <v>0</v>
      </c>
      <c r="C21" s="49">
        <v>0</v>
      </c>
      <c r="D21" s="14">
        <f t="shared" si="2"/>
        <v>8.75</v>
      </c>
      <c r="E21" s="48">
        <v>0.05</v>
      </c>
      <c r="F21" s="14">
        <f t="shared" si="3"/>
        <v>2.5</v>
      </c>
      <c r="G21" s="16">
        <v>0.1</v>
      </c>
      <c r="H21" s="19">
        <f t="shared" si="0"/>
        <v>5.000000000000001E-2</v>
      </c>
      <c r="I21" s="9">
        <v>0</v>
      </c>
      <c r="J21" s="9">
        <v>20</v>
      </c>
      <c r="K21" s="101">
        <v>2</v>
      </c>
      <c r="L21" s="102"/>
      <c r="M21" s="105">
        <v>3</v>
      </c>
      <c r="N21" s="106"/>
    </row>
    <row r="22" spans="1:14" ht="15.6" x14ac:dyDescent="0.3">
      <c r="A22" s="40" t="s">
        <v>17</v>
      </c>
      <c r="B22" s="14">
        <f t="shared" si="1"/>
        <v>0</v>
      </c>
      <c r="C22" s="49">
        <v>0</v>
      </c>
      <c r="D22" s="14">
        <f t="shared" si="2"/>
        <v>105</v>
      </c>
      <c r="E22" s="48">
        <v>0.6</v>
      </c>
      <c r="F22" s="14">
        <f t="shared" si="3"/>
        <v>3.75</v>
      </c>
      <c r="G22" s="16">
        <v>0.15</v>
      </c>
      <c r="H22" s="19">
        <f t="shared" si="0"/>
        <v>0.25</v>
      </c>
      <c r="I22" s="9">
        <v>0</v>
      </c>
      <c r="J22" s="9">
        <v>30</v>
      </c>
      <c r="K22" s="101">
        <v>2</v>
      </c>
      <c r="L22" s="102"/>
      <c r="M22" s="105">
        <v>3</v>
      </c>
      <c r="N22" s="106"/>
    </row>
    <row r="23" spans="1:14" ht="15.6" x14ac:dyDescent="0.3">
      <c r="A23" s="40" t="s">
        <v>18</v>
      </c>
      <c r="B23" s="14">
        <f t="shared" si="1"/>
        <v>0</v>
      </c>
      <c r="C23" s="49">
        <v>0</v>
      </c>
      <c r="D23" s="14">
        <f t="shared" si="2"/>
        <v>131.25</v>
      </c>
      <c r="E23" s="48">
        <v>0.75</v>
      </c>
      <c r="F23" s="14">
        <f t="shared" si="3"/>
        <v>1.25</v>
      </c>
      <c r="G23" s="16">
        <v>0.05</v>
      </c>
      <c r="H23" s="19">
        <f t="shared" si="0"/>
        <v>0.26666666666666666</v>
      </c>
      <c r="I23" s="9">
        <v>0</v>
      </c>
      <c r="J23" s="9">
        <v>20</v>
      </c>
      <c r="K23" s="101">
        <v>2</v>
      </c>
      <c r="L23" s="102"/>
      <c r="M23" s="105">
        <v>0</v>
      </c>
      <c r="N23" s="106"/>
    </row>
    <row r="24" spans="1:14" ht="15.6" x14ac:dyDescent="0.3">
      <c r="A24" s="40" t="s">
        <v>19</v>
      </c>
      <c r="B24" s="14">
        <f t="shared" si="1"/>
        <v>0</v>
      </c>
      <c r="C24" s="49">
        <v>0</v>
      </c>
      <c r="D24" s="14">
        <f t="shared" si="2"/>
        <v>78.75</v>
      </c>
      <c r="E24" s="48">
        <v>0.45</v>
      </c>
      <c r="F24" s="14">
        <f t="shared" si="3"/>
        <v>2.5</v>
      </c>
      <c r="G24" s="16">
        <v>0.1</v>
      </c>
      <c r="H24" s="19">
        <f t="shared" si="0"/>
        <v>0.18333333333333335</v>
      </c>
      <c r="I24" s="9">
        <v>0</v>
      </c>
      <c r="J24" s="9">
        <v>20</v>
      </c>
      <c r="K24" s="101">
        <v>2</v>
      </c>
      <c r="L24" s="102"/>
      <c r="M24" s="105">
        <v>0</v>
      </c>
      <c r="N24" s="106"/>
    </row>
    <row r="25" spans="1:14" ht="15.6" x14ac:dyDescent="0.3">
      <c r="A25" s="40" t="s">
        <v>20</v>
      </c>
      <c r="B25" s="14">
        <f t="shared" si="1"/>
        <v>54</v>
      </c>
      <c r="C25" s="49">
        <v>0.2</v>
      </c>
      <c r="D25" s="14">
        <f t="shared" si="2"/>
        <v>17.5</v>
      </c>
      <c r="E25" s="48">
        <v>0.1</v>
      </c>
      <c r="F25" s="14">
        <f t="shared" si="3"/>
        <v>2.5</v>
      </c>
      <c r="G25" s="16">
        <v>0.1</v>
      </c>
      <c r="H25" s="19">
        <f t="shared" si="0"/>
        <v>0.13333333333333333</v>
      </c>
      <c r="I25" s="9">
        <v>0</v>
      </c>
      <c r="J25" s="9">
        <v>20</v>
      </c>
      <c r="K25" s="101">
        <v>3</v>
      </c>
      <c r="L25" s="102"/>
      <c r="M25" s="105">
        <v>0</v>
      </c>
      <c r="N25" s="106"/>
    </row>
    <row r="26" spans="1:14" ht="15.6" x14ac:dyDescent="0.3">
      <c r="A26" s="40" t="s">
        <v>22</v>
      </c>
      <c r="B26" s="14">
        <f t="shared" si="1"/>
        <v>0</v>
      </c>
      <c r="C26" s="49">
        <v>0</v>
      </c>
      <c r="D26" s="14">
        <f t="shared" si="2"/>
        <v>105</v>
      </c>
      <c r="E26" s="48">
        <v>0.6</v>
      </c>
      <c r="F26" s="14">
        <f t="shared" si="3"/>
        <v>0.5</v>
      </c>
      <c r="G26" s="16">
        <v>0.02</v>
      </c>
      <c r="H26" s="19">
        <f t="shared" si="0"/>
        <v>0.20666666666666667</v>
      </c>
      <c r="I26" s="9">
        <v>0</v>
      </c>
      <c r="J26" s="9">
        <v>25</v>
      </c>
      <c r="K26" s="101">
        <v>3</v>
      </c>
      <c r="L26" s="102"/>
      <c r="M26" s="105">
        <v>0</v>
      </c>
      <c r="N26" s="106"/>
    </row>
    <row r="27" spans="1:14" ht="15.6" x14ac:dyDescent="0.3">
      <c r="A27" s="40" t="s">
        <v>21</v>
      </c>
      <c r="B27" s="14">
        <f t="shared" si="1"/>
        <v>135</v>
      </c>
      <c r="C27" s="49">
        <v>0.5</v>
      </c>
      <c r="D27" s="14">
        <f t="shared" si="2"/>
        <v>52.5</v>
      </c>
      <c r="E27" s="48">
        <v>0.3</v>
      </c>
      <c r="F27" s="14">
        <f t="shared" si="3"/>
        <v>2.5</v>
      </c>
      <c r="G27" s="16">
        <v>0.1</v>
      </c>
      <c r="H27" s="19">
        <f t="shared" si="0"/>
        <v>0.3</v>
      </c>
      <c r="I27" s="9">
        <v>0</v>
      </c>
      <c r="J27" s="9">
        <v>25</v>
      </c>
      <c r="K27" s="101">
        <v>2</v>
      </c>
      <c r="L27" s="102"/>
      <c r="M27" s="105">
        <v>5</v>
      </c>
      <c r="N27" s="106"/>
    </row>
    <row r="28" spans="1:14" ht="15.6" x14ac:dyDescent="0.3">
      <c r="A28" s="40" t="s">
        <v>23</v>
      </c>
      <c r="B28" s="14">
        <f t="shared" si="1"/>
        <v>67.5</v>
      </c>
      <c r="C28" s="49">
        <v>0.25</v>
      </c>
      <c r="D28" s="14">
        <f t="shared" si="2"/>
        <v>140</v>
      </c>
      <c r="E28" s="48">
        <v>0.8</v>
      </c>
      <c r="F28" s="14">
        <f t="shared" si="3"/>
        <v>0.25</v>
      </c>
      <c r="G28" s="16">
        <v>0.01</v>
      </c>
      <c r="H28" s="19">
        <f t="shared" si="0"/>
        <v>0.35333333333333333</v>
      </c>
      <c r="I28" s="9">
        <v>0</v>
      </c>
      <c r="J28" s="9">
        <v>5</v>
      </c>
      <c r="K28" s="101">
        <v>2</v>
      </c>
      <c r="L28" s="102"/>
      <c r="M28" s="105">
        <v>0</v>
      </c>
      <c r="N28" s="106"/>
    </row>
    <row r="29" spans="1:14" ht="15.6" x14ac:dyDescent="0.3">
      <c r="A29" s="40" t="s">
        <v>24</v>
      </c>
      <c r="B29" s="14">
        <f t="shared" si="1"/>
        <v>40.5</v>
      </c>
      <c r="C29" s="49">
        <v>0.15</v>
      </c>
      <c r="D29" s="14">
        <f t="shared" si="2"/>
        <v>26.25</v>
      </c>
      <c r="E29" s="48">
        <v>0.15</v>
      </c>
      <c r="F29" s="14">
        <f t="shared" si="3"/>
        <v>0.5</v>
      </c>
      <c r="G29" s="16">
        <v>0.02</v>
      </c>
      <c r="H29" s="19">
        <f t="shared" si="0"/>
        <v>0.10666666666666667</v>
      </c>
      <c r="I29" s="9">
        <v>0</v>
      </c>
      <c r="J29" s="9">
        <v>10</v>
      </c>
      <c r="K29" s="101">
        <v>2</v>
      </c>
      <c r="L29" s="102"/>
      <c r="M29" s="105">
        <v>0</v>
      </c>
      <c r="N29" s="106"/>
    </row>
    <row r="30" spans="1:14" ht="16.2" thickBot="1" x14ac:dyDescent="0.35">
      <c r="A30" s="40" t="s">
        <v>25</v>
      </c>
      <c r="B30" s="15">
        <f t="shared" si="1"/>
        <v>0</v>
      </c>
      <c r="C30" s="50">
        <v>0</v>
      </c>
      <c r="D30" s="15">
        <f t="shared" si="2"/>
        <v>0</v>
      </c>
      <c r="E30" s="4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51">
        <v>5</v>
      </c>
      <c r="K30" s="107">
        <v>2</v>
      </c>
      <c r="L30" s="108"/>
      <c r="M30" s="105">
        <v>0</v>
      </c>
      <c r="N30" s="106"/>
    </row>
    <row r="31" spans="1:14" ht="18.600000000000001" thickBot="1" x14ac:dyDescent="0.4">
      <c r="A31" s="41" t="s">
        <v>0</v>
      </c>
      <c r="B31" s="26">
        <f t="shared" ref="B31:D31" si="4">AVERAGE(B12:B30)</f>
        <v>39.789473684210527</v>
      </c>
      <c r="C31" s="32">
        <f>AVERAGE(C12:C30)</f>
        <v>0.14736842105263159</v>
      </c>
      <c r="D31" s="31">
        <f t="shared" si="4"/>
        <v>91.64473684210526</v>
      </c>
      <c r="E31" s="32">
        <f>AVERAGE(E12:E30)</f>
        <v>0.52368421052631586</v>
      </c>
      <c r="F31" s="31">
        <f>AVERAGE(F12:F30)</f>
        <v>2.5657894736842106</v>
      </c>
      <c r="G31" s="32">
        <f>(AVERAGE(G12:G30))</f>
        <v>0.10263157894736846</v>
      </c>
      <c r="H31" s="20">
        <f>AVERAGE(H12:H30)</f>
        <v>0.25789473684210523</v>
      </c>
      <c r="I31" s="21">
        <f>AVERAGE(I12:I30)</f>
        <v>0</v>
      </c>
      <c r="J31" s="25">
        <f t="shared" ref="J31" si="5">AVERAGE(J12:J30)</f>
        <v>12.368421052631579</v>
      </c>
      <c r="K31" s="109">
        <f>AVERAGE(K12:K30)</f>
        <v>2.3157894736842106</v>
      </c>
      <c r="L31" s="110"/>
      <c r="M31" s="111">
        <f>AVERAGE(M12:M30)</f>
        <v>1.0526315789473684</v>
      </c>
      <c r="N31" s="112"/>
    </row>
    <row r="32" spans="1:14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</row>
  </sheetData>
  <mergeCells count="76">
    <mergeCell ref="K30:L30"/>
    <mergeCell ref="M30:N30"/>
    <mergeCell ref="K31:L31"/>
    <mergeCell ref="M31:N31"/>
    <mergeCell ref="A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10:A11"/>
    <mergeCell ref="B10:H10"/>
    <mergeCell ref="I10:N10"/>
    <mergeCell ref="A9:C9"/>
    <mergeCell ref="D9:I9"/>
    <mergeCell ref="L9:N9"/>
    <mergeCell ref="B11:C11"/>
    <mergeCell ref="D11:E11"/>
    <mergeCell ref="F11:G11"/>
    <mergeCell ref="K11:L11"/>
    <mergeCell ref="M11:N11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6" workbookViewId="0">
      <selection activeCell="I15" sqref="I15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64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266</v>
      </c>
      <c r="E5" s="82"/>
      <c r="F5" s="82"/>
      <c r="G5" s="82"/>
      <c r="H5" s="82"/>
      <c r="I5" s="82"/>
      <c r="J5" s="83">
        <v>1600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4059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2224</v>
      </c>
      <c r="E7" s="82"/>
      <c r="F7" s="82"/>
      <c r="G7" s="82"/>
      <c r="H7" s="82"/>
      <c r="I7" s="82"/>
      <c r="J7" s="83">
        <v>927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1375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7924</v>
      </c>
      <c r="E9" s="94"/>
      <c r="F9" s="94"/>
      <c r="G9" s="94"/>
      <c r="H9" s="94"/>
      <c r="I9" s="94"/>
      <c r="J9" s="18">
        <f>J7/J5</f>
        <v>0.57937499999999997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17.5</v>
      </c>
      <c r="E13" s="27">
        <v>0.1</v>
      </c>
      <c r="F13" s="13">
        <f>G13*25</f>
        <v>0.5</v>
      </c>
      <c r="G13" s="16">
        <v>0.02</v>
      </c>
      <c r="H13" s="19">
        <f t="shared" ref="H13:H31" si="0">AVERAGE(C13,E13,G13)</f>
        <v>0.04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13.5</v>
      </c>
      <c r="C14" s="28">
        <v>0.05</v>
      </c>
      <c r="D14" s="14">
        <f t="shared" ref="D14:D31" si="2">E14*175</f>
        <v>70</v>
      </c>
      <c r="E14" s="28">
        <v>0.4</v>
      </c>
      <c r="F14" s="14">
        <f t="shared" ref="F14:F31" si="3">G14*25</f>
        <v>0.25</v>
      </c>
      <c r="G14" s="16">
        <v>0.01</v>
      </c>
      <c r="H14" s="19">
        <f t="shared" si="0"/>
        <v>0.15333333333333335</v>
      </c>
      <c r="I14" s="9">
        <v>0</v>
      </c>
      <c r="J14" s="23">
        <v>0</v>
      </c>
      <c r="K14" s="101">
        <v>5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140</v>
      </c>
      <c r="E15" s="28">
        <v>0.8</v>
      </c>
      <c r="F15" s="14">
        <f t="shared" si="3"/>
        <v>7.75</v>
      </c>
      <c r="G15" s="16">
        <v>0.31</v>
      </c>
      <c r="H15" s="19">
        <f t="shared" si="0"/>
        <v>0.56999999999999995</v>
      </c>
      <c r="I15" s="9">
        <v>0</v>
      </c>
      <c r="J15" s="23">
        <v>15</v>
      </c>
      <c r="K15" s="101">
        <v>5</v>
      </c>
      <c r="L15" s="102"/>
      <c r="M15" s="122">
        <v>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216</v>
      </c>
      <c r="C16" s="28">
        <v>0.8</v>
      </c>
      <c r="D16" s="14">
        <f t="shared" si="2"/>
        <v>175</v>
      </c>
      <c r="E16" s="28">
        <v>1</v>
      </c>
      <c r="F16" s="14">
        <f t="shared" si="3"/>
        <v>17.5</v>
      </c>
      <c r="G16" s="16">
        <v>0.7</v>
      </c>
      <c r="H16" s="19">
        <f t="shared" si="0"/>
        <v>0.83333333333333337</v>
      </c>
      <c r="I16" s="9">
        <v>0</v>
      </c>
      <c r="J16" s="23">
        <v>15</v>
      </c>
      <c r="K16" s="101">
        <v>15</v>
      </c>
      <c r="L16" s="102"/>
      <c r="M16" s="122">
        <v>5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175</v>
      </c>
      <c r="E17" s="28">
        <v>1</v>
      </c>
      <c r="F17" s="14">
        <f t="shared" si="3"/>
        <v>17.5</v>
      </c>
      <c r="G17" s="16">
        <v>0.7</v>
      </c>
      <c r="H17" s="19">
        <f t="shared" si="0"/>
        <v>0.79999999999999993</v>
      </c>
      <c r="I17" s="9">
        <v>0</v>
      </c>
      <c r="J17" s="23">
        <v>15</v>
      </c>
      <c r="K17" s="101">
        <v>15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189</v>
      </c>
      <c r="C18" s="29">
        <v>0.7</v>
      </c>
      <c r="D18" s="14">
        <f t="shared" si="2"/>
        <v>175</v>
      </c>
      <c r="E18" s="28">
        <v>1</v>
      </c>
      <c r="F18" s="14">
        <f t="shared" si="3"/>
        <v>15</v>
      </c>
      <c r="G18" s="16">
        <v>0.6</v>
      </c>
      <c r="H18" s="19">
        <f t="shared" si="0"/>
        <v>0.76666666666666661</v>
      </c>
      <c r="I18" s="9">
        <v>5</v>
      </c>
      <c r="J18" s="23">
        <v>15</v>
      </c>
      <c r="K18" s="101">
        <v>15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162</v>
      </c>
      <c r="C19" s="29">
        <v>0.6</v>
      </c>
      <c r="D19" s="14">
        <f t="shared" si="2"/>
        <v>140</v>
      </c>
      <c r="E19" s="28">
        <v>0.8</v>
      </c>
      <c r="F19" s="14">
        <f t="shared" si="3"/>
        <v>7.5</v>
      </c>
      <c r="G19" s="16">
        <v>0.3</v>
      </c>
      <c r="H19" s="19">
        <f t="shared" si="0"/>
        <v>0.56666666666666665</v>
      </c>
      <c r="I19" s="9">
        <v>5</v>
      </c>
      <c r="J19" s="23">
        <v>20</v>
      </c>
      <c r="K19" s="101">
        <v>20</v>
      </c>
      <c r="L19" s="102"/>
      <c r="M19" s="122">
        <v>20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81</v>
      </c>
      <c r="C20" s="29">
        <v>0.3</v>
      </c>
      <c r="D20" s="14">
        <f t="shared" si="2"/>
        <v>157.5</v>
      </c>
      <c r="E20" s="28">
        <v>0.9</v>
      </c>
      <c r="F20" s="14">
        <f t="shared" si="3"/>
        <v>0</v>
      </c>
      <c r="G20" s="16">
        <v>0</v>
      </c>
      <c r="H20" s="19">
        <f t="shared" si="0"/>
        <v>0.39999999999999997</v>
      </c>
      <c r="I20" s="9">
        <v>5</v>
      </c>
      <c r="J20" s="23">
        <v>20</v>
      </c>
      <c r="K20" s="101">
        <v>15</v>
      </c>
      <c r="L20" s="102"/>
      <c r="M20" s="122">
        <v>15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131.25</v>
      </c>
      <c r="E21" s="28">
        <v>0.75</v>
      </c>
      <c r="F21" s="14">
        <f t="shared" si="3"/>
        <v>7.5</v>
      </c>
      <c r="G21" s="16">
        <v>0.3</v>
      </c>
      <c r="H21" s="19">
        <f t="shared" si="0"/>
        <v>0.35000000000000003</v>
      </c>
      <c r="I21" s="9">
        <v>5</v>
      </c>
      <c r="J21" s="23">
        <v>25</v>
      </c>
      <c r="K21" s="101">
        <v>20</v>
      </c>
      <c r="L21" s="102"/>
      <c r="M21" s="122">
        <v>20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131.25</v>
      </c>
      <c r="E22" s="28">
        <v>0.75</v>
      </c>
      <c r="F22" s="14">
        <f t="shared" si="3"/>
        <v>5</v>
      </c>
      <c r="G22" s="16">
        <v>0.2</v>
      </c>
      <c r="H22" s="19">
        <f t="shared" si="0"/>
        <v>0.31666666666666665</v>
      </c>
      <c r="I22" s="9">
        <v>0</v>
      </c>
      <c r="J22" s="23">
        <v>20</v>
      </c>
      <c r="K22" s="101">
        <v>20</v>
      </c>
      <c r="L22" s="102"/>
      <c r="M22" s="122">
        <v>20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166.25</v>
      </c>
      <c r="E23" s="28">
        <v>0.95</v>
      </c>
      <c r="F23" s="14">
        <f t="shared" si="3"/>
        <v>2.5</v>
      </c>
      <c r="G23" s="16">
        <v>0.1</v>
      </c>
      <c r="H23" s="19">
        <f t="shared" si="0"/>
        <v>0.35000000000000003</v>
      </c>
      <c r="I23" s="9">
        <v>0</v>
      </c>
      <c r="J23" s="23">
        <v>25</v>
      </c>
      <c r="K23" s="101">
        <v>20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35</v>
      </c>
      <c r="E24" s="28">
        <v>0.2</v>
      </c>
      <c r="F24" s="14">
        <f t="shared" si="3"/>
        <v>2.5</v>
      </c>
      <c r="G24" s="16">
        <v>0.1</v>
      </c>
      <c r="H24" s="19">
        <f t="shared" si="0"/>
        <v>0.10000000000000002</v>
      </c>
      <c r="I24" s="9">
        <v>10</v>
      </c>
      <c r="J24" s="23">
        <v>25</v>
      </c>
      <c r="K24" s="101">
        <v>25</v>
      </c>
      <c r="L24" s="102"/>
      <c r="M24" s="122">
        <v>25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13.5</v>
      </c>
      <c r="C25" s="29">
        <v>0.05</v>
      </c>
      <c r="D25" s="14">
        <f t="shared" si="2"/>
        <v>8.75</v>
      </c>
      <c r="E25" s="28">
        <v>0.05</v>
      </c>
      <c r="F25" s="14">
        <f t="shared" si="3"/>
        <v>1.25</v>
      </c>
      <c r="G25" s="16">
        <v>0.05</v>
      </c>
      <c r="H25" s="19">
        <f t="shared" si="0"/>
        <v>5.000000000000001E-2</v>
      </c>
      <c r="I25" s="9">
        <v>10</v>
      </c>
      <c r="J25" s="23">
        <v>20</v>
      </c>
      <c r="K25" s="101">
        <v>20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0</v>
      </c>
      <c r="E26" s="28">
        <v>0</v>
      </c>
      <c r="F26" s="14">
        <f t="shared" si="3"/>
        <v>1.25</v>
      </c>
      <c r="G26" s="16">
        <v>0.05</v>
      </c>
      <c r="H26" s="19">
        <f t="shared" si="0"/>
        <v>1.6666666666666666E-2</v>
      </c>
      <c r="I26" s="9">
        <v>5</v>
      </c>
      <c r="J26" s="23">
        <v>20</v>
      </c>
      <c r="K26" s="101">
        <v>25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2.5</v>
      </c>
      <c r="G27" s="16">
        <v>0.1</v>
      </c>
      <c r="H27" s="19">
        <f t="shared" si="0"/>
        <v>3.3333333333333333E-2</v>
      </c>
      <c r="I27" s="9">
        <v>10</v>
      </c>
      <c r="J27" s="23">
        <v>20</v>
      </c>
      <c r="K27" s="101">
        <v>20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17.5</v>
      </c>
      <c r="E28" s="28">
        <v>0.1</v>
      </c>
      <c r="F28" s="14">
        <f t="shared" si="3"/>
        <v>2.5</v>
      </c>
      <c r="G28" s="16">
        <v>0.1</v>
      </c>
      <c r="H28" s="19">
        <f t="shared" si="0"/>
        <v>6.6666666666666666E-2</v>
      </c>
      <c r="I28" s="9">
        <v>10</v>
      </c>
      <c r="J28" s="23">
        <v>25</v>
      </c>
      <c r="K28" s="101">
        <v>25</v>
      </c>
      <c r="L28" s="102"/>
      <c r="M28" s="122">
        <v>25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40.5</v>
      </c>
      <c r="C29" s="29">
        <v>0.15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4.9999999999999996E-2</v>
      </c>
      <c r="I29" s="9">
        <v>5</v>
      </c>
      <c r="J29" s="23">
        <v>20</v>
      </c>
      <c r="K29" s="101">
        <v>25</v>
      </c>
      <c r="L29" s="102"/>
      <c r="M29" s="122">
        <v>20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81</v>
      </c>
      <c r="C30" s="29">
        <v>0.3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9.9999999999999992E-2</v>
      </c>
      <c r="I30" s="9">
        <v>0</v>
      </c>
      <c r="J30" s="23">
        <v>20</v>
      </c>
      <c r="K30" s="101">
        <v>10</v>
      </c>
      <c r="L30" s="102"/>
      <c r="M30" s="122">
        <v>15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121.5</v>
      </c>
      <c r="C31" s="30">
        <v>0.45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0.15</v>
      </c>
      <c r="I31" s="9">
        <v>0</v>
      </c>
      <c r="J31" s="24">
        <v>10</v>
      </c>
      <c r="K31" s="107">
        <v>0</v>
      </c>
      <c r="L31" s="108"/>
      <c r="M31" s="122">
        <v>5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66.78947368421052</v>
      </c>
      <c r="C32" s="32">
        <f>AVERAGE(C13:C31)</f>
        <v>0.2473684210526316</v>
      </c>
      <c r="D32" s="31">
        <f t="shared" si="4"/>
        <v>81.05263157894737</v>
      </c>
      <c r="E32" s="32">
        <f>AVERAGE(E13:E31)</f>
        <v>0.46315789473684205</v>
      </c>
      <c r="F32" s="31">
        <f>AVERAGE(F13:F31)</f>
        <v>4.7894736842105265</v>
      </c>
      <c r="G32" s="32">
        <f>(AVERAGE(G13:G31))</f>
        <v>0.19157894736842104</v>
      </c>
      <c r="H32" s="20">
        <f>AVERAGE(H13:H31)</f>
        <v>0.3007017543859648</v>
      </c>
      <c r="I32" s="21">
        <f>AVERAGE(I13:I31)</f>
        <v>3.6842105263157894</v>
      </c>
      <c r="J32" s="25">
        <f t="shared" ref="J32" si="5">AVERAGE(J13:J31)</f>
        <v>17.368421052631579</v>
      </c>
      <c r="K32" s="109">
        <f>AVERAGE(K13:K31)</f>
        <v>15.789473684210526</v>
      </c>
      <c r="L32" s="110"/>
      <c r="M32" s="111">
        <f>AVERAGE(M13:M31)</f>
        <v>13.947368421052632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65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22" workbookViewId="0">
      <selection activeCell="M15" sqref="M15:N15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66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380</v>
      </c>
      <c r="E5" s="82"/>
      <c r="F5" s="82"/>
      <c r="G5" s="82"/>
      <c r="H5" s="82"/>
      <c r="I5" s="82"/>
      <c r="J5" s="83">
        <v>1628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4371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2186</v>
      </c>
      <c r="E7" s="82"/>
      <c r="F7" s="82"/>
      <c r="G7" s="82"/>
      <c r="H7" s="82"/>
      <c r="I7" s="82"/>
      <c r="J7" s="83">
        <v>1223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1018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7955</v>
      </c>
      <c r="E9" s="94"/>
      <c r="F9" s="94"/>
      <c r="G9" s="94"/>
      <c r="H9" s="94"/>
      <c r="I9" s="94"/>
      <c r="J9" s="18">
        <f>J7/J5</f>
        <v>0.75122850122850127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2.5</v>
      </c>
      <c r="G13" s="16">
        <v>0.1</v>
      </c>
      <c r="H13" s="19">
        <f t="shared" ref="H13:H31" si="0">AVERAGE(C13,E13,G13)</f>
        <v>0.3666666666666667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13.5</v>
      </c>
      <c r="C14" s="28">
        <v>0.05</v>
      </c>
      <c r="D14" s="14">
        <f t="shared" ref="D14:D31" si="2">E14*175</f>
        <v>105</v>
      </c>
      <c r="E14" s="28">
        <v>0.6</v>
      </c>
      <c r="F14" s="14">
        <f t="shared" ref="F14:F31" si="3">G14*25</f>
        <v>5</v>
      </c>
      <c r="G14" s="16">
        <v>0.2</v>
      </c>
      <c r="H14" s="19">
        <f t="shared" si="0"/>
        <v>0.28333333333333338</v>
      </c>
      <c r="I14" s="9">
        <v>5</v>
      </c>
      <c r="J14" s="23">
        <v>10</v>
      </c>
      <c r="K14" s="101">
        <v>25</v>
      </c>
      <c r="L14" s="102"/>
      <c r="M14" s="122">
        <v>10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40.5</v>
      </c>
      <c r="C15" s="28">
        <v>0.15</v>
      </c>
      <c r="D15" s="14">
        <f t="shared" si="2"/>
        <v>175</v>
      </c>
      <c r="E15" s="28">
        <v>1</v>
      </c>
      <c r="F15" s="14">
        <f t="shared" si="3"/>
        <v>7.5</v>
      </c>
      <c r="G15" s="16">
        <v>0.3</v>
      </c>
      <c r="H15" s="19">
        <f t="shared" si="0"/>
        <v>0.48333333333333334</v>
      </c>
      <c r="I15" s="9">
        <v>5</v>
      </c>
      <c r="J15" s="23">
        <v>20</v>
      </c>
      <c r="K15" s="101">
        <v>25</v>
      </c>
      <c r="L15" s="102"/>
      <c r="M15" s="122">
        <v>15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5.4</v>
      </c>
      <c r="C16" s="28">
        <v>0.02</v>
      </c>
      <c r="D16" s="14">
        <f t="shared" si="2"/>
        <v>175</v>
      </c>
      <c r="E16" s="28">
        <v>1</v>
      </c>
      <c r="F16" s="14">
        <f t="shared" si="3"/>
        <v>2.5</v>
      </c>
      <c r="G16" s="16">
        <v>0.1</v>
      </c>
      <c r="H16" s="19">
        <f t="shared" si="0"/>
        <v>0.37333333333333335</v>
      </c>
      <c r="I16" s="9">
        <v>5</v>
      </c>
      <c r="J16" s="23">
        <v>25</v>
      </c>
      <c r="K16" s="101">
        <v>25</v>
      </c>
      <c r="L16" s="102"/>
      <c r="M16" s="122">
        <v>20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175</v>
      </c>
      <c r="E17" s="28">
        <v>1</v>
      </c>
      <c r="F17" s="14">
        <f t="shared" si="3"/>
        <v>22.5</v>
      </c>
      <c r="G17" s="16">
        <v>0.9</v>
      </c>
      <c r="H17" s="19">
        <f t="shared" si="0"/>
        <v>0.6333333333333333</v>
      </c>
      <c r="I17" s="9">
        <v>5</v>
      </c>
      <c r="J17" s="23">
        <v>25</v>
      </c>
      <c r="K17" s="101">
        <v>20</v>
      </c>
      <c r="L17" s="102"/>
      <c r="M17" s="122">
        <v>15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243</v>
      </c>
      <c r="C18" s="29">
        <v>0.9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0.96666666666666667</v>
      </c>
      <c r="I18" s="9">
        <v>5</v>
      </c>
      <c r="J18" s="23">
        <v>25</v>
      </c>
      <c r="K18" s="101">
        <v>20</v>
      </c>
      <c r="L18" s="102"/>
      <c r="M18" s="122">
        <v>20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5</v>
      </c>
      <c r="J19" s="23">
        <v>20</v>
      </c>
      <c r="K19" s="101">
        <v>20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157.5</v>
      </c>
      <c r="E20" s="28">
        <v>0.9</v>
      </c>
      <c r="F20" s="14">
        <f t="shared" si="3"/>
        <v>25</v>
      </c>
      <c r="G20" s="16">
        <v>1</v>
      </c>
      <c r="H20" s="19">
        <f t="shared" si="0"/>
        <v>0.96666666666666667</v>
      </c>
      <c r="I20" s="9">
        <v>5</v>
      </c>
      <c r="J20" s="23">
        <v>20</v>
      </c>
      <c r="K20" s="101">
        <v>20</v>
      </c>
      <c r="L20" s="102"/>
      <c r="M20" s="122">
        <v>15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22.5</v>
      </c>
      <c r="G21" s="16">
        <v>0.9</v>
      </c>
      <c r="H21" s="19">
        <f t="shared" si="0"/>
        <v>0.96666666666666667</v>
      </c>
      <c r="I21" s="9">
        <v>5</v>
      </c>
      <c r="J21" s="23">
        <v>20</v>
      </c>
      <c r="K21" s="101">
        <v>20</v>
      </c>
      <c r="L21" s="102"/>
      <c r="M21" s="122">
        <v>10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189</v>
      </c>
      <c r="C22" s="29">
        <v>0.7</v>
      </c>
      <c r="D22" s="14">
        <f t="shared" si="2"/>
        <v>175</v>
      </c>
      <c r="E22" s="28">
        <v>1</v>
      </c>
      <c r="F22" s="14">
        <f t="shared" si="3"/>
        <v>23.75</v>
      </c>
      <c r="G22" s="16">
        <v>0.95</v>
      </c>
      <c r="H22" s="19">
        <f t="shared" si="0"/>
        <v>0.8833333333333333</v>
      </c>
      <c r="I22" s="9">
        <v>5</v>
      </c>
      <c r="J22" s="23">
        <v>20</v>
      </c>
      <c r="K22" s="101">
        <v>15</v>
      </c>
      <c r="L22" s="102"/>
      <c r="M22" s="122">
        <v>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162</v>
      </c>
      <c r="C23" s="29">
        <v>0.6</v>
      </c>
      <c r="D23" s="14">
        <f t="shared" si="2"/>
        <v>175</v>
      </c>
      <c r="E23" s="28">
        <v>1</v>
      </c>
      <c r="F23" s="14">
        <f t="shared" si="3"/>
        <v>22.5</v>
      </c>
      <c r="G23" s="16">
        <v>0.9</v>
      </c>
      <c r="H23" s="19">
        <f t="shared" si="0"/>
        <v>0.83333333333333337</v>
      </c>
      <c r="I23" s="9">
        <v>10</v>
      </c>
      <c r="J23" s="23">
        <v>20</v>
      </c>
      <c r="K23" s="101">
        <v>20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202.5</v>
      </c>
      <c r="C24" s="29">
        <v>0.75</v>
      </c>
      <c r="D24" s="14">
        <f t="shared" si="2"/>
        <v>175</v>
      </c>
      <c r="E24" s="28">
        <v>1</v>
      </c>
      <c r="F24" s="14">
        <f t="shared" si="3"/>
        <v>25</v>
      </c>
      <c r="G24" s="16">
        <v>1</v>
      </c>
      <c r="H24" s="19">
        <f t="shared" si="0"/>
        <v>0.91666666666666663</v>
      </c>
      <c r="I24" s="9">
        <v>5</v>
      </c>
      <c r="J24" s="23">
        <v>25</v>
      </c>
      <c r="K24" s="101">
        <v>20</v>
      </c>
      <c r="L24" s="102"/>
      <c r="M24" s="122">
        <v>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175</v>
      </c>
      <c r="E25" s="28">
        <v>1</v>
      </c>
      <c r="F25" s="14">
        <f t="shared" si="3"/>
        <v>25</v>
      </c>
      <c r="G25" s="16">
        <v>1</v>
      </c>
      <c r="H25" s="19">
        <f t="shared" si="0"/>
        <v>0.93333333333333324</v>
      </c>
      <c r="I25" s="9">
        <v>5</v>
      </c>
      <c r="J25" s="23">
        <v>25</v>
      </c>
      <c r="K25" s="101">
        <v>15</v>
      </c>
      <c r="L25" s="102"/>
      <c r="M25" s="122">
        <v>15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216</v>
      </c>
      <c r="C26" s="29">
        <v>0.8</v>
      </c>
      <c r="D26" s="14">
        <f t="shared" si="2"/>
        <v>175</v>
      </c>
      <c r="E26" s="28">
        <v>1</v>
      </c>
      <c r="F26" s="14">
        <f t="shared" si="3"/>
        <v>25</v>
      </c>
      <c r="G26" s="16">
        <v>1</v>
      </c>
      <c r="H26" s="19">
        <f t="shared" si="0"/>
        <v>0.93333333333333324</v>
      </c>
      <c r="I26" s="9">
        <v>15</v>
      </c>
      <c r="J26" s="23">
        <v>25</v>
      </c>
      <c r="K26" s="101">
        <v>25</v>
      </c>
      <c r="L26" s="102"/>
      <c r="M26" s="122">
        <v>10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94.5</v>
      </c>
      <c r="C27" s="29">
        <v>0.35</v>
      </c>
      <c r="D27" s="14">
        <f t="shared" si="2"/>
        <v>140</v>
      </c>
      <c r="E27" s="28">
        <v>0.8</v>
      </c>
      <c r="F27" s="14">
        <f t="shared" si="3"/>
        <v>25</v>
      </c>
      <c r="G27" s="16">
        <v>1</v>
      </c>
      <c r="H27" s="19">
        <f t="shared" si="0"/>
        <v>0.71666666666666667</v>
      </c>
      <c r="I27" s="9">
        <v>15</v>
      </c>
      <c r="J27" s="23">
        <v>20</v>
      </c>
      <c r="K27" s="101">
        <v>15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135</v>
      </c>
      <c r="C28" s="29">
        <v>0.5</v>
      </c>
      <c r="D28" s="14">
        <f t="shared" si="2"/>
        <v>140</v>
      </c>
      <c r="E28" s="28">
        <v>0.8</v>
      </c>
      <c r="F28" s="14">
        <f t="shared" si="3"/>
        <v>22.5</v>
      </c>
      <c r="G28" s="16">
        <v>0.9</v>
      </c>
      <c r="H28" s="19">
        <f t="shared" si="0"/>
        <v>0.73333333333333339</v>
      </c>
      <c r="I28" s="9">
        <v>5</v>
      </c>
      <c r="J28" s="23">
        <v>25</v>
      </c>
      <c r="K28" s="101">
        <v>15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216</v>
      </c>
      <c r="C29" s="29">
        <v>0.8</v>
      </c>
      <c r="D29" s="14">
        <f t="shared" si="2"/>
        <v>70</v>
      </c>
      <c r="E29" s="28">
        <v>0.4</v>
      </c>
      <c r="F29" s="14">
        <f t="shared" si="3"/>
        <v>0</v>
      </c>
      <c r="G29" s="16">
        <v>0</v>
      </c>
      <c r="H29" s="19">
        <f t="shared" si="0"/>
        <v>0.40000000000000008</v>
      </c>
      <c r="I29" s="9">
        <v>0</v>
      </c>
      <c r="J29" s="23">
        <v>20</v>
      </c>
      <c r="K29" s="101">
        <v>20</v>
      </c>
      <c r="L29" s="102"/>
      <c r="M29" s="122">
        <v>10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189</v>
      </c>
      <c r="C30" s="29">
        <v>0.7</v>
      </c>
      <c r="D30" s="14">
        <f t="shared" si="2"/>
        <v>122.49999999999999</v>
      </c>
      <c r="E30" s="28">
        <v>0.7</v>
      </c>
      <c r="F30" s="14">
        <f t="shared" si="3"/>
        <v>0</v>
      </c>
      <c r="G30" s="16">
        <v>0</v>
      </c>
      <c r="H30" s="19">
        <f t="shared" si="0"/>
        <v>0.46666666666666662</v>
      </c>
      <c r="I30" s="9">
        <v>0</v>
      </c>
      <c r="J30" s="23">
        <v>15</v>
      </c>
      <c r="K30" s="101">
        <v>10</v>
      </c>
      <c r="L30" s="102"/>
      <c r="M30" s="122">
        <v>10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189</v>
      </c>
      <c r="C31" s="30">
        <v>0.7</v>
      </c>
      <c r="D31" s="15">
        <f t="shared" si="2"/>
        <v>175</v>
      </c>
      <c r="E31" s="28">
        <v>1</v>
      </c>
      <c r="F31" s="15">
        <f t="shared" si="3"/>
        <v>0</v>
      </c>
      <c r="G31" s="17">
        <v>0</v>
      </c>
      <c r="H31" s="19">
        <f t="shared" si="0"/>
        <v>0.56666666666666665</v>
      </c>
      <c r="I31" s="9">
        <v>0</v>
      </c>
      <c r="J31" s="24">
        <v>10</v>
      </c>
      <c r="K31" s="107">
        <v>5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153.7578947368421</v>
      </c>
      <c r="C32" s="32">
        <f>AVERAGE(C13:C31)</f>
        <v>0.56947368421052624</v>
      </c>
      <c r="D32" s="31">
        <f t="shared" si="4"/>
        <v>158.42105263157896</v>
      </c>
      <c r="E32" s="32">
        <f>AVERAGE(E13:E31)</f>
        <v>0.90526315789473699</v>
      </c>
      <c r="F32" s="31">
        <f>AVERAGE(F13:F31)</f>
        <v>16.118421052631579</v>
      </c>
      <c r="G32" s="32">
        <f>(AVERAGE(G13:G31))</f>
        <v>0.64473684210526327</v>
      </c>
      <c r="H32" s="20">
        <f>AVERAGE(H13:H31)</f>
        <v>0.7064912280701755</v>
      </c>
      <c r="I32" s="21">
        <f>AVERAGE(I13:I31)</f>
        <v>5.2631578947368425</v>
      </c>
      <c r="J32" s="25">
        <f t="shared" ref="J32" si="5">AVERAGE(J13:J31)</f>
        <v>19.736842105263158</v>
      </c>
      <c r="K32" s="109">
        <f>AVERAGE(K13:K31)</f>
        <v>17.631578947368421</v>
      </c>
      <c r="L32" s="110"/>
      <c r="M32" s="111">
        <f>AVERAGE(M13:M31)</f>
        <v>11.315789473684211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67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I11" sqref="I11:N11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68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396</v>
      </c>
      <c r="E5" s="82"/>
      <c r="F5" s="82"/>
      <c r="G5" s="82"/>
      <c r="H5" s="82"/>
      <c r="I5" s="82"/>
      <c r="J5" s="83">
        <v>1507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4257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2261</v>
      </c>
      <c r="E7" s="82"/>
      <c r="F7" s="82"/>
      <c r="G7" s="82"/>
      <c r="H7" s="82"/>
      <c r="I7" s="82"/>
      <c r="J7" s="83">
        <v>1055</v>
      </c>
      <c r="K7" s="86" t="s">
        <v>43</v>
      </c>
      <c r="L7" s="82">
        <v>1</v>
      </c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1293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8207</v>
      </c>
      <c r="E9" s="94"/>
      <c r="F9" s="94"/>
      <c r="G9" s="94"/>
      <c r="H9" s="94"/>
      <c r="I9" s="94"/>
      <c r="J9" s="18">
        <f>J7/J5</f>
        <v>0.70006635700066355</v>
      </c>
      <c r="K9" s="12" t="s">
        <v>44</v>
      </c>
      <c r="L9" s="95">
        <f>SUM(L5:N8)</f>
        <v>1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5</v>
      </c>
      <c r="G13" s="16">
        <v>0.2</v>
      </c>
      <c r="H13" s="19">
        <f t="shared" ref="H13:H31" si="0">AVERAGE(C13,E13,G13)</f>
        <v>0.39999999999999997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0</v>
      </c>
      <c r="C14" s="28">
        <v>0</v>
      </c>
      <c r="D14" s="14">
        <f t="shared" ref="D14:D31" si="2">E14*175</f>
        <v>175</v>
      </c>
      <c r="E14" s="28">
        <v>1</v>
      </c>
      <c r="F14" s="14">
        <f t="shared" ref="F14:F31" si="3">G14*25</f>
        <v>22.5</v>
      </c>
      <c r="G14" s="16">
        <v>0.9</v>
      </c>
      <c r="H14" s="19">
        <f t="shared" si="0"/>
        <v>0.6333333333333333</v>
      </c>
      <c r="I14" s="9">
        <v>5</v>
      </c>
      <c r="J14" s="23">
        <v>15</v>
      </c>
      <c r="K14" s="101">
        <v>0</v>
      </c>
      <c r="L14" s="102"/>
      <c r="M14" s="122">
        <v>5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23.75</v>
      </c>
      <c r="G15" s="16">
        <v>0.95</v>
      </c>
      <c r="H15" s="19">
        <f t="shared" si="0"/>
        <v>0.98333333333333339</v>
      </c>
      <c r="I15" s="9">
        <v>5</v>
      </c>
      <c r="J15" s="23">
        <v>15</v>
      </c>
      <c r="K15" s="101">
        <v>30</v>
      </c>
      <c r="L15" s="102"/>
      <c r="M15" s="122">
        <v>20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140</v>
      </c>
      <c r="E16" s="28">
        <v>0.8</v>
      </c>
      <c r="F16" s="14">
        <f t="shared" si="3"/>
        <v>22.5</v>
      </c>
      <c r="G16" s="16">
        <v>0.9</v>
      </c>
      <c r="H16" s="19">
        <f t="shared" si="0"/>
        <v>0.9</v>
      </c>
      <c r="I16" s="9">
        <v>10</v>
      </c>
      <c r="J16" s="23">
        <v>20</v>
      </c>
      <c r="K16" s="101">
        <v>20</v>
      </c>
      <c r="L16" s="102"/>
      <c r="M16" s="122">
        <v>15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22.5</v>
      </c>
      <c r="G17" s="16">
        <v>0.9</v>
      </c>
      <c r="H17" s="19">
        <f t="shared" si="0"/>
        <v>0.96666666666666667</v>
      </c>
      <c r="I17" s="9">
        <v>10</v>
      </c>
      <c r="J17" s="23">
        <v>20</v>
      </c>
      <c r="K17" s="101">
        <v>25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18.75</v>
      </c>
      <c r="G18" s="16">
        <v>0.75</v>
      </c>
      <c r="H18" s="19">
        <f t="shared" si="0"/>
        <v>0.91666666666666663</v>
      </c>
      <c r="I18" s="9">
        <v>5</v>
      </c>
      <c r="J18" s="23">
        <v>20</v>
      </c>
      <c r="K18" s="101">
        <v>20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22.5</v>
      </c>
      <c r="G19" s="16">
        <v>0.9</v>
      </c>
      <c r="H19" s="19">
        <f t="shared" si="0"/>
        <v>0.96666666666666667</v>
      </c>
      <c r="I19" s="9">
        <v>5</v>
      </c>
      <c r="J19" s="23">
        <v>20</v>
      </c>
      <c r="K19" s="101">
        <v>25</v>
      </c>
      <c r="L19" s="102"/>
      <c r="M19" s="122">
        <v>15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140</v>
      </c>
      <c r="E20" s="28">
        <v>0.8</v>
      </c>
      <c r="F20" s="14">
        <f t="shared" si="3"/>
        <v>22.5</v>
      </c>
      <c r="G20" s="16">
        <v>0.9</v>
      </c>
      <c r="H20" s="19">
        <f t="shared" si="0"/>
        <v>0.9</v>
      </c>
      <c r="I20" s="9">
        <v>5</v>
      </c>
      <c r="J20" s="23">
        <v>15</v>
      </c>
      <c r="K20" s="101">
        <v>20</v>
      </c>
      <c r="L20" s="102"/>
      <c r="M20" s="122">
        <v>15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157.5</v>
      </c>
      <c r="E21" s="28">
        <v>0.9</v>
      </c>
      <c r="F21" s="14">
        <f t="shared" si="3"/>
        <v>22.5</v>
      </c>
      <c r="G21" s="16">
        <v>0.9</v>
      </c>
      <c r="H21" s="19">
        <f t="shared" si="0"/>
        <v>0.93333333333333324</v>
      </c>
      <c r="I21" s="9">
        <v>5</v>
      </c>
      <c r="J21" s="23">
        <v>25</v>
      </c>
      <c r="K21" s="101">
        <v>10</v>
      </c>
      <c r="L21" s="102"/>
      <c r="M21" s="122">
        <v>15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40.5</v>
      </c>
      <c r="C22" s="29">
        <v>0.15</v>
      </c>
      <c r="D22" s="14">
        <f t="shared" si="2"/>
        <v>175</v>
      </c>
      <c r="E22" s="28">
        <v>1</v>
      </c>
      <c r="F22" s="14">
        <f t="shared" si="3"/>
        <v>12.5</v>
      </c>
      <c r="G22" s="16">
        <v>0.5</v>
      </c>
      <c r="H22" s="19">
        <f t="shared" si="0"/>
        <v>0.54999999999999993</v>
      </c>
      <c r="I22" s="9">
        <v>5</v>
      </c>
      <c r="J22" s="23">
        <v>25</v>
      </c>
      <c r="K22" s="101">
        <v>25</v>
      </c>
      <c r="L22" s="102"/>
      <c r="M22" s="122">
        <v>25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270</v>
      </c>
      <c r="C23" s="29">
        <v>1</v>
      </c>
      <c r="D23" s="14">
        <f t="shared" si="2"/>
        <v>175</v>
      </c>
      <c r="E23" s="28">
        <v>1</v>
      </c>
      <c r="F23" s="14">
        <f t="shared" si="3"/>
        <v>9.5</v>
      </c>
      <c r="G23" s="16">
        <v>0.38</v>
      </c>
      <c r="H23" s="19">
        <f t="shared" si="0"/>
        <v>0.79333333333333333</v>
      </c>
      <c r="I23" s="9">
        <v>15</v>
      </c>
      <c r="J23" s="23">
        <v>25</v>
      </c>
      <c r="K23" s="101">
        <v>15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148.75</v>
      </c>
      <c r="E24" s="28">
        <v>0.85</v>
      </c>
      <c r="F24" s="14">
        <f t="shared" si="3"/>
        <v>3.75</v>
      </c>
      <c r="G24" s="16">
        <v>0.15</v>
      </c>
      <c r="H24" s="19">
        <f t="shared" si="0"/>
        <v>0.66666666666666663</v>
      </c>
      <c r="I24" s="9">
        <v>15</v>
      </c>
      <c r="J24" s="23">
        <v>25</v>
      </c>
      <c r="K24" s="101">
        <v>25</v>
      </c>
      <c r="L24" s="102"/>
      <c r="M24" s="122">
        <v>15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270</v>
      </c>
      <c r="C25" s="29">
        <v>1</v>
      </c>
      <c r="D25" s="14">
        <f t="shared" si="2"/>
        <v>157.5</v>
      </c>
      <c r="E25" s="28">
        <v>0.9</v>
      </c>
      <c r="F25" s="14">
        <f t="shared" si="3"/>
        <v>25</v>
      </c>
      <c r="G25" s="16">
        <v>1</v>
      </c>
      <c r="H25" s="19">
        <f t="shared" si="0"/>
        <v>0.96666666666666667</v>
      </c>
      <c r="I25" s="9">
        <v>15</v>
      </c>
      <c r="J25" s="23">
        <v>20</v>
      </c>
      <c r="K25" s="101">
        <v>20</v>
      </c>
      <c r="L25" s="102"/>
      <c r="M25" s="122">
        <v>15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243</v>
      </c>
      <c r="C26" s="29">
        <v>0.9</v>
      </c>
      <c r="D26" s="14">
        <f t="shared" si="2"/>
        <v>17.5</v>
      </c>
      <c r="E26" s="28">
        <v>0.1</v>
      </c>
      <c r="F26" s="14">
        <f t="shared" si="3"/>
        <v>17.5</v>
      </c>
      <c r="G26" s="16">
        <v>0.7</v>
      </c>
      <c r="H26" s="19">
        <f t="shared" si="0"/>
        <v>0.56666666666666665</v>
      </c>
      <c r="I26" s="9">
        <v>10</v>
      </c>
      <c r="J26" s="23">
        <v>20</v>
      </c>
      <c r="K26" s="101">
        <v>25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270</v>
      </c>
      <c r="C27" s="29">
        <v>1</v>
      </c>
      <c r="D27" s="14">
        <f t="shared" si="2"/>
        <v>105</v>
      </c>
      <c r="E27" s="28">
        <v>0.6</v>
      </c>
      <c r="F27" s="14">
        <f t="shared" si="3"/>
        <v>10</v>
      </c>
      <c r="G27" s="16">
        <v>0.4</v>
      </c>
      <c r="H27" s="19">
        <f t="shared" si="0"/>
        <v>0.66666666666666663</v>
      </c>
      <c r="I27" s="9">
        <v>15</v>
      </c>
      <c r="J27" s="23">
        <v>25</v>
      </c>
      <c r="K27" s="101">
        <v>20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270</v>
      </c>
      <c r="C28" s="29">
        <v>1</v>
      </c>
      <c r="D28" s="14">
        <f t="shared" si="2"/>
        <v>87.5</v>
      </c>
      <c r="E28" s="28">
        <v>0.5</v>
      </c>
      <c r="F28" s="14">
        <f t="shared" si="3"/>
        <v>0</v>
      </c>
      <c r="G28" s="16">
        <v>0</v>
      </c>
      <c r="H28" s="19">
        <f t="shared" si="0"/>
        <v>0.5</v>
      </c>
      <c r="I28" s="9">
        <v>10</v>
      </c>
      <c r="J28" s="23">
        <v>25</v>
      </c>
      <c r="K28" s="101">
        <v>15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243</v>
      </c>
      <c r="C29" s="29">
        <v>0.9</v>
      </c>
      <c r="D29" s="14">
        <f t="shared" si="2"/>
        <v>166.25</v>
      </c>
      <c r="E29" s="28">
        <v>0.95</v>
      </c>
      <c r="F29" s="14">
        <f t="shared" si="3"/>
        <v>6.25</v>
      </c>
      <c r="G29" s="16">
        <v>0.25</v>
      </c>
      <c r="H29" s="19">
        <f t="shared" si="0"/>
        <v>0.70000000000000007</v>
      </c>
      <c r="I29" s="9">
        <v>10</v>
      </c>
      <c r="J29" s="23">
        <v>25</v>
      </c>
      <c r="K29" s="101">
        <v>20</v>
      </c>
      <c r="L29" s="102"/>
      <c r="M29" s="122">
        <v>15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229.5</v>
      </c>
      <c r="C30" s="29">
        <v>0.85</v>
      </c>
      <c r="D30" s="14">
        <f t="shared" si="2"/>
        <v>148.75</v>
      </c>
      <c r="E30" s="28">
        <v>0.85</v>
      </c>
      <c r="F30" s="14">
        <f t="shared" si="3"/>
        <v>0</v>
      </c>
      <c r="G30" s="16">
        <v>0</v>
      </c>
      <c r="H30" s="19">
        <f t="shared" si="0"/>
        <v>0.56666666666666665</v>
      </c>
      <c r="I30" s="9">
        <v>0</v>
      </c>
      <c r="J30" s="23">
        <v>20</v>
      </c>
      <c r="K30" s="101">
        <v>10</v>
      </c>
      <c r="L30" s="102"/>
      <c r="M30" s="122">
        <v>15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270</v>
      </c>
      <c r="C31" s="30">
        <v>1</v>
      </c>
      <c r="D31" s="15">
        <f t="shared" si="2"/>
        <v>87.5</v>
      </c>
      <c r="E31" s="28">
        <v>0.5</v>
      </c>
      <c r="F31" s="15">
        <f t="shared" si="3"/>
        <v>0</v>
      </c>
      <c r="G31" s="17">
        <v>0</v>
      </c>
      <c r="H31" s="19">
        <f t="shared" si="0"/>
        <v>0.5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224.52631578947367</v>
      </c>
      <c r="C32" s="32">
        <f>AVERAGE(C13:C31)</f>
        <v>0.83157894736842108</v>
      </c>
      <c r="D32" s="31">
        <f t="shared" si="4"/>
        <v>145.06578947368422</v>
      </c>
      <c r="E32" s="32">
        <f>AVERAGE(E13:E31)</f>
        <v>0.82894736842105254</v>
      </c>
      <c r="F32" s="31">
        <f>AVERAGE(F13:F31)</f>
        <v>14.052631578947368</v>
      </c>
      <c r="G32" s="32">
        <f>(AVERAGE(G13:G31))</f>
        <v>0.56210526315789477</v>
      </c>
      <c r="H32" s="20">
        <f>AVERAGE(H13:H31)</f>
        <v>0.74087719298245602</v>
      </c>
      <c r="I32" s="21">
        <f>AVERAGE(I13:I31)</f>
        <v>7.6315789473684212</v>
      </c>
      <c r="J32" s="25">
        <f t="shared" ref="J32" si="5">AVERAGE(J13:J31)</f>
        <v>19.473684210526315</v>
      </c>
      <c r="K32" s="109">
        <f>AVERAGE(K13:K31)</f>
        <v>17.105263157894736</v>
      </c>
      <c r="L32" s="110"/>
      <c r="M32" s="111">
        <f>AVERAGE(M13:M31)</f>
        <v>13.421052631578947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10" sqref="A10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69</v>
      </c>
      <c r="C3" s="130"/>
      <c r="D3" s="131" t="s">
        <v>42</v>
      </c>
      <c r="E3" s="132"/>
      <c r="F3" s="132"/>
      <c r="G3" s="132"/>
      <c r="H3" s="132"/>
      <c r="I3" s="132"/>
      <c r="J3" s="132"/>
      <c r="K3" s="132"/>
      <c r="L3" s="132"/>
      <c r="M3" s="132"/>
      <c r="N3" s="133"/>
    </row>
    <row r="4" spans="1:14" ht="15.6" x14ac:dyDescent="0.3">
      <c r="A4" s="78" t="s">
        <v>27</v>
      </c>
      <c r="B4" s="78"/>
      <c r="C4" s="78"/>
      <c r="D4" s="134" t="s">
        <v>4</v>
      </c>
      <c r="E4" s="134"/>
      <c r="F4" s="134"/>
      <c r="G4" s="134"/>
      <c r="H4" s="134"/>
      <c r="I4" s="134"/>
      <c r="J4" s="134" t="s">
        <v>28</v>
      </c>
      <c r="K4" s="134"/>
      <c r="L4" s="134" t="s">
        <v>29</v>
      </c>
      <c r="M4" s="134"/>
      <c r="N4" s="134"/>
    </row>
    <row r="5" spans="1:14" ht="15.6" x14ac:dyDescent="0.3">
      <c r="A5" s="82" t="s">
        <v>2</v>
      </c>
      <c r="B5" s="82"/>
      <c r="C5" s="82"/>
      <c r="D5" s="81">
        <v>514</v>
      </c>
      <c r="E5" s="82"/>
      <c r="F5" s="82"/>
      <c r="G5" s="82"/>
      <c r="H5" s="82"/>
      <c r="I5" s="82"/>
      <c r="J5" s="83">
        <v>1391</v>
      </c>
      <c r="K5" s="84" t="s">
        <v>47</v>
      </c>
      <c r="L5" s="135">
        <v>0</v>
      </c>
      <c r="M5" s="135"/>
      <c r="N5" s="135"/>
    </row>
    <row r="6" spans="1:14" ht="15.6" x14ac:dyDescent="0.3">
      <c r="A6" s="121" t="s">
        <v>3</v>
      </c>
      <c r="B6" s="121"/>
      <c r="C6" s="121"/>
      <c r="D6" s="81">
        <v>4299</v>
      </c>
      <c r="E6" s="82"/>
      <c r="F6" s="82"/>
      <c r="G6" s="82"/>
      <c r="H6" s="82"/>
      <c r="I6" s="82"/>
      <c r="J6" s="83"/>
      <c r="K6" s="84"/>
      <c r="L6" s="135">
        <v>0</v>
      </c>
      <c r="M6" s="135"/>
      <c r="N6" s="135"/>
    </row>
    <row r="7" spans="1:14" ht="15.6" x14ac:dyDescent="0.3">
      <c r="A7" s="121" t="s">
        <v>34</v>
      </c>
      <c r="B7" s="121"/>
      <c r="C7" s="121"/>
      <c r="D7" s="81">
        <v>2373</v>
      </c>
      <c r="E7" s="82"/>
      <c r="F7" s="82"/>
      <c r="G7" s="82"/>
      <c r="H7" s="82"/>
      <c r="I7" s="82"/>
      <c r="J7" s="83">
        <v>1028</v>
      </c>
      <c r="K7" s="86" t="s">
        <v>43</v>
      </c>
      <c r="L7" s="135">
        <v>0</v>
      </c>
      <c r="M7" s="135"/>
      <c r="N7" s="135"/>
    </row>
    <row r="8" spans="1:14" ht="15.6" x14ac:dyDescent="0.3">
      <c r="A8" s="82" t="s">
        <v>36</v>
      </c>
      <c r="B8" s="82"/>
      <c r="C8" s="82"/>
      <c r="D8" s="81">
        <v>1489</v>
      </c>
      <c r="E8" s="82"/>
      <c r="F8" s="82"/>
      <c r="G8" s="82"/>
      <c r="H8" s="82"/>
      <c r="I8" s="82"/>
      <c r="J8" s="83"/>
      <c r="K8" s="86"/>
      <c r="L8" s="135">
        <v>0</v>
      </c>
      <c r="M8" s="135"/>
      <c r="N8" s="135"/>
    </row>
    <row r="9" spans="1:14" ht="18" x14ac:dyDescent="0.35">
      <c r="A9" s="136" t="s">
        <v>0</v>
      </c>
      <c r="B9" s="136"/>
      <c r="C9" s="136"/>
      <c r="D9" s="94">
        <f>SUM(D5:D8)</f>
        <v>8675</v>
      </c>
      <c r="E9" s="94"/>
      <c r="F9" s="94"/>
      <c r="G9" s="94"/>
      <c r="H9" s="94"/>
      <c r="I9" s="94"/>
      <c r="J9" s="18">
        <f>J7/J5</f>
        <v>0.73903666427030912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137" t="s">
        <v>26</v>
      </c>
      <c r="C11" s="137"/>
      <c r="D11" s="137"/>
      <c r="E11" s="137"/>
      <c r="F11" s="137"/>
      <c r="G11" s="137"/>
      <c r="H11" s="138"/>
      <c r="I11" s="139" t="s">
        <v>45</v>
      </c>
      <c r="J11" s="137"/>
      <c r="K11" s="140"/>
      <c r="L11" s="140"/>
      <c r="M11" s="137"/>
      <c r="N11" s="137"/>
    </row>
    <row r="12" spans="1:14" ht="16.2" thickBot="1" x14ac:dyDescent="0.35">
      <c r="A12" s="88"/>
      <c r="B12" s="141" t="s">
        <v>33</v>
      </c>
      <c r="C12" s="142"/>
      <c r="D12" s="143" t="s">
        <v>37</v>
      </c>
      <c r="E12" s="142"/>
      <c r="F12" s="143" t="s">
        <v>32</v>
      </c>
      <c r="G12" s="142"/>
      <c r="H12" s="54" t="s">
        <v>0</v>
      </c>
      <c r="I12" s="54" t="s">
        <v>38</v>
      </c>
      <c r="J12" s="55" t="s">
        <v>39</v>
      </c>
      <c r="K12" s="144" t="s">
        <v>40</v>
      </c>
      <c r="L12" s="145"/>
      <c r="M12" s="141" t="s">
        <v>41</v>
      </c>
      <c r="N12" s="142"/>
    </row>
    <row r="13" spans="1:14" ht="15.6" x14ac:dyDescent="0.3">
      <c r="A13" s="56" t="s">
        <v>7</v>
      </c>
      <c r="B13" s="13">
        <f>C13*270</f>
        <v>0</v>
      </c>
      <c r="C13" s="45">
        <v>0</v>
      </c>
      <c r="D13" s="13">
        <f>E13*175</f>
        <v>140</v>
      </c>
      <c r="E13" s="46">
        <v>0.8</v>
      </c>
      <c r="F13" s="13">
        <f>G13*25</f>
        <v>3.75</v>
      </c>
      <c r="G13" s="16">
        <v>0.15</v>
      </c>
      <c r="H13" s="19">
        <f t="shared" ref="H13:H31" si="0">AVERAGE(C13,E13,G13)</f>
        <v>0.31666666666666671</v>
      </c>
      <c r="I13" s="8">
        <v>2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57" t="s">
        <v>8</v>
      </c>
      <c r="B14" s="14">
        <f t="shared" ref="B14:B31" si="1">C14*270</f>
        <v>54</v>
      </c>
      <c r="C14" s="47">
        <v>0.2</v>
      </c>
      <c r="D14" s="14">
        <f t="shared" ref="D14:D31" si="2">E14*175</f>
        <v>175</v>
      </c>
      <c r="E14" s="48">
        <v>1</v>
      </c>
      <c r="F14" s="14">
        <f t="shared" ref="F14:F31" si="3">G14*25</f>
        <v>6.25</v>
      </c>
      <c r="G14" s="16">
        <v>0.25</v>
      </c>
      <c r="H14" s="19">
        <f t="shared" si="0"/>
        <v>0.48333333333333334</v>
      </c>
      <c r="I14" s="9">
        <v>5</v>
      </c>
      <c r="J14" s="23">
        <v>5</v>
      </c>
      <c r="K14" s="101">
        <v>25</v>
      </c>
      <c r="L14" s="102"/>
      <c r="M14" s="122">
        <v>5</v>
      </c>
      <c r="N14" s="123"/>
    </row>
    <row r="15" spans="1:14" ht="15.6" x14ac:dyDescent="0.3">
      <c r="A15" s="57" t="s">
        <v>9</v>
      </c>
      <c r="B15" s="14">
        <f t="shared" si="1"/>
        <v>243</v>
      </c>
      <c r="C15" s="47">
        <v>0.9</v>
      </c>
      <c r="D15" s="14">
        <f t="shared" si="2"/>
        <v>175</v>
      </c>
      <c r="E15" s="48">
        <v>1</v>
      </c>
      <c r="F15" s="14">
        <f t="shared" si="3"/>
        <v>20</v>
      </c>
      <c r="G15" s="16">
        <v>0.8</v>
      </c>
      <c r="H15" s="19">
        <f t="shared" si="0"/>
        <v>0.9</v>
      </c>
      <c r="I15" s="9">
        <v>0</v>
      </c>
      <c r="J15" s="23">
        <v>15</v>
      </c>
      <c r="K15" s="101">
        <v>15</v>
      </c>
      <c r="L15" s="102"/>
      <c r="M15" s="122">
        <v>15</v>
      </c>
      <c r="N15" s="123"/>
    </row>
    <row r="16" spans="1:14" ht="15.6" x14ac:dyDescent="0.3">
      <c r="A16" s="57" t="s">
        <v>10</v>
      </c>
      <c r="B16" s="14">
        <f t="shared" si="1"/>
        <v>270</v>
      </c>
      <c r="C16" s="47">
        <v>1</v>
      </c>
      <c r="D16" s="14">
        <f t="shared" si="2"/>
        <v>175</v>
      </c>
      <c r="E16" s="48">
        <v>1</v>
      </c>
      <c r="F16" s="14">
        <f t="shared" si="3"/>
        <v>2.5</v>
      </c>
      <c r="G16" s="16">
        <v>0.1</v>
      </c>
      <c r="H16" s="19">
        <f t="shared" si="0"/>
        <v>0.70000000000000007</v>
      </c>
      <c r="I16" s="9">
        <v>15</v>
      </c>
      <c r="J16" s="23">
        <v>15</v>
      </c>
      <c r="K16" s="101">
        <v>0</v>
      </c>
      <c r="L16" s="102"/>
      <c r="M16" s="122">
        <v>15</v>
      </c>
      <c r="N16" s="123"/>
    </row>
    <row r="17" spans="1:14" ht="15.6" x14ac:dyDescent="0.3">
      <c r="A17" s="57" t="s">
        <v>11</v>
      </c>
      <c r="B17" s="14">
        <f t="shared" si="1"/>
        <v>270</v>
      </c>
      <c r="C17" s="47">
        <v>1</v>
      </c>
      <c r="D17" s="14">
        <f t="shared" si="2"/>
        <v>175</v>
      </c>
      <c r="E17" s="48">
        <v>1</v>
      </c>
      <c r="F17" s="14">
        <f t="shared" si="3"/>
        <v>2.5</v>
      </c>
      <c r="G17" s="16">
        <v>0.1</v>
      </c>
      <c r="H17" s="19">
        <f t="shared" si="0"/>
        <v>0.70000000000000007</v>
      </c>
      <c r="I17" s="9">
        <v>15</v>
      </c>
      <c r="J17" s="23">
        <v>20</v>
      </c>
      <c r="K17" s="101">
        <v>25</v>
      </c>
      <c r="L17" s="102"/>
      <c r="M17" s="122">
        <v>25</v>
      </c>
      <c r="N17" s="123"/>
    </row>
    <row r="18" spans="1:14" ht="15.6" x14ac:dyDescent="0.3">
      <c r="A18" s="57" t="s">
        <v>12</v>
      </c>
      <c r="B18" s="14">
        <f t="shared" si="1"/>
        <v>243</v>
      </c>
      <c r="C18" s="49">
        <v>0.9</v>
      </c>
      <c r="D18" s="14">
        <f t="shared" si="2"/>
        <v>140</v>
      </c>
      <c r="E18" s="48">
        <v>0.8</v>
      </c>
      <c r="F18" s="14">
        <f t="shared" si="3"/>
        <v>5</v>
      </c>
      <c r="G18" s="16">
        <v>0.2</v>
      </c>
      <c r="H18" s="19">
        <f t="shared" si="0"/>
        <v>0.63333333333333341</v>
      </c>
      <c r="I18" s="9">
        <v>10</v>
      </c>
      <c r="J18" s="23">
        <v>20</v>
      </c>
      <c r="K18" s="101">
        <v>20</v>
      </c>
      <c r="L18" s="102"/>
      <c r="M18" s="122">
        <v>25</v>
      </c>
      <c r="N18" s="123"/>
    </row>
    <row r="19" spans="1:14" ht="15.6" x14ac:dyDescent="0.3">
      <c r="A19" s="57" t="s">
        <v>13</v>
      </c>
      <c r="B19" s="14">
        <f t="shared" si="1"/>
        <v>162</v>
      </c>
      <c r="C19" s="49">
        <v>0.6</v>
      </c>
      <c r="D19" s="14">
        <f t="shared" si="2"/>
        <v>175</v>
      </c>
      <c r="E19" s="48">
        <v>1</v>
      </c>
      <c r="F19" s="14">
        <f t="shared" si="3"/>
        <v>2.5</v>
      </c>
      <c r="G19" s="16">
        <v>0.1</v>
      </c>
      <c r="H19" s="19">
        <f t="shared" si="0"/>
        <v>0.56666666666666676</v>
      </c>
      <c r="I19" s="9">
        <v>10</v>
      </c>
      <c r="J19" s="23">
        <v>20</v>
      </c>
      <c r="K19" s="101">
        <v>20</v>
      </c>
      <c r="L19" s="102"/>
      <c r="M19" s="122">
        <v>20</v>
      </c>
      <c r="N19" s="123"/>
    </row>
    <row r="20" spans="1:14" ht="15.6" x14ac:dyDescent="0.3">
      <c r="A20" s="57" t="s">
        <v>14</v>
      </c>
      <c r="B20" s="14">
        <f t="shared" si="1"/>
        <v>81</v>
      </c>
      <c r="C20" s="49">
        <v>0.3</v>
      </c>
      <c r="D20" s="58">
        <f t="shared" si="2"/>
        <v>175</v>
      </c>
      <c r="E20" s="48">
        <v>1</v>
      </c>
      <c r="F20" s="14">
        <f t="shared" si="3"/>
        <v>6.25</v>
      </c>
      <c r="G20" s="16">
        <v>0.25</v>
      </c>
      <c r="H20" s="19">
        <f t="shared" si="0"/>
        <v>0.51666666666666672</v>
      </c>
      <c r="I20" s="9">
        <v>5</v>
      </c>
      <c r="J20" s="23">
        <v>20</v>
      </c>
      <c r="K20" s="101">
        <v>15</v>
      </c>
      <c r="L20" s="102"/>
      <c r="M20" s="122">
        <v>20</v>
      </c>
      <c r="N20" s="123"/>
    </row>
    <row r="21" spans="1:14" ht="15.6" x14ac:dyDescent="0.3">
      <c r="A21" s="57" t="s">
        <v>15</v>
      </c>
      <c r="B21" s="14">
        <f t="shared" si="1"/>
        <v>216</v>
      </c>
      <c r="C21" s="49">
        <v>0.8</v>
      </c>
      <c r="D21" s="14">
        <f t="shared" si="2"/>
        <v>157.5</v>
      </c>
      <c r="E21" s="48">
        <v>0.9</v>
      </c>
      <c r="F21" s="14">
        <f t="shared" si="3"/>
        <v>15</v>
      </c>
      <c r="G21" s="16">
        <v>0.6</v>
      </c>
      <c r="H21" s="19">
        <f t="shared" si="0"/>
        <v>0.76666666666666672</v>
      </c>
      <c r="I21" s="9">
        <v>2</v>
      </c>
      <c r="J21" s="23">
        <v>20</v>
      </c>
      <c r="K21" s="101">
        <v>15</v>
      </c>
      <c r="L21" s="102"/>
      <c r="M21" s="122">
        <v>10</v>
      </c>
      <c r="N21" s="123"/>
    </row>
    <row r="22" spans="1:14" ht="15.6" x14ac:dyDescent="0.3">
      <c r="A22" s="57" t="s">
        <v>16</v>
      </c>
      <c r="B22" s="14">
        <f t="shared" si="1"/>
        <v>270</v>
      </c>
      <c r="C22" s="49">
        <v>1</v>
      </c>
      <c r="D22" s="14">
        <f t="shared" si="2"/>
        <v>175</v>
      </c>
      <c r="E22" s="48">
        <v>1</v>
      </c>
      <c r="F22" s="14">
        <f t="shared" si="3"/>
        <v>2.5</v>
      </c>
      <c r="G22" s="16">
        <v>0.1</v>
      </c>
      <c r="H22" s="19">
        <f t="shared" si="0"/>
        <v>0.70000000000000007</v>
      </c>
      <c r="I22" s="9">
        <v>2</v>
      </c>
      <c r="J22" s="23">
        <v>25</v>
      </c>
      <c r="K22" s="101">
        <v>20</v>
      </c>
      <c r="L22" s="102"/>
      <c r="M22" s="122">
        <v>10</v>
      </c>
      <c r="N22" s="123"/>
    </row>
    <row r="23" spans="1:14" ht="15.6" x14ac:dyDescent="0.3">
      <c r="A23" s="57" t="s">
        <v>17</v>
      </c>
      <c r="B23" s="14">
        <f t="shared" si="1"/>
        <v>270</v>
      </c>
      <c r="C23" s="49">
        <v>1</v>
      </c>
      <c r="D23" s="14">
        <f t="shared" si="2"/>
        <v>175</v>
      </c>
      <c r="E23" s="48">
        <v>1</v>
      </c>
      <c r="F23" s="14">
        <f t="shared" si="3"/>
        <v>7.5</v>
      </c>
      <c r="G23" s="16">
        <v>0.3</v>
      </c>
      <c r="H23" s="19">
        <f t="shared" si="0"/>
        <v>0.76666666666666661</v>
      </c>
      <c r="I23" s="9">
        <v>2</v>
      </c>
      <c r="J23" s="23">
        <v>20</v>
      </c>
      <c r="K23" s="101">
        <v>20</v>
      </c>
      <c r="L23" s="102"/>
      <c r="M23" s="122">
        <v>20</v>
      </c>
      <c r="N23" s="123"/>
    </row>
    <row r="24" spans="1:14" ht="15.6" x14ac:dyDescent="0.3">
      <c r="A24" s="57" t="s">
        <v>18</v>
      </c>
      <c r="B24" s="14">
        <f t="shared" si="1"/>
        <v>202.5</v>
      </c>
      <c r="C24" s="49">
        <v>0.75</v>
      </c>
      <c r="D24" s="14">
        <f t="shared" si="2"/>
        <v>113.75</v>
      </c>
      <c r="E24" s="48">
        <v>0.65</v>
      </c>
      <c r="F24" s="14">
        <f t="shared" si="3"/>
        <v>25</v>
      </c>
      <c r="G24" s="16">
        <v>1</v>
      </c>
      <c r="H24" s="19">
        <f t="shared" si="0"/>
        <v>0.79999999999999993</v>
      </c>
      <c r="I24" s="9">
        <v>10</v>
      </c>
      <c r="J24" s="23">
        <v>20</v>
      </c>
      <c r="K24" s="101">
        <v>25</v>
      </c>
      <c r="L24" s="102"/>
      <c r="M24" s="122">
        <v>20</v>
      </c>
      <c r="N24" s="123"/>
    </row>
    <row r="25" spans="1:14" ht="15.6" x14ac:dyDescent="0.3">
      <c r="A25" s="57" t="s">
        <v>19</v>
      </c>
      <c r="B25" s="14">
        <f t="shared" si="1"/>
        <v>175.5</v>
      </c>
      <c r="C25" s="49">
        <v>0.65</v>
      </c>
      <c r="D25" s="14">
        <f t="shared" si="2"/>
        <v>87.5</v>
      </c>
      <c r="E25" s="48">
        <v>0.5</v>
      </c>
      <c r="F25" s="14">
        <f t="shared" si="3"/>
        <v>25</v>
      </c>
      <c r="G25" s="16">
        <v>1</v>
      </c>
      <c r="H25" s="19">
        <f t="shared" si="0"/>
        <v>0.71666666666666667</v>
      </c>
      <c r="I25" s="9">
        <v>15</v>
      </c>
      <c r="J25" s="23">
        <v>25</v>
      </c>
      <c r="K25" s="101">
        <v>25</v>
      </c>
      <c r="L25" s="102"/>
      <c r="M25" s="122">
        <v>15</v>
      </c>
      <c r="N25" s="123"/>
    </row>
    <row r="26" spans="1:14" ht="15.6" x14ac:dyDescent="0.3">
      <c r="A26" s="57" t="s">
        <v>20</v>
      </c>
      <c r="B26" s="14">
        <f t="shared" si="1"/>
        <v>108</v>
      </c>
      <c r="C26" s="49">
        <v>0.4</v>
      </c>
      <c r="D26" s="14">
        <f t="shared" si="2"/>
        <v>0</v>
      </c>
      <c r="E26" s="48">
        <v>0</v>
      </c>
      <c r="F26" s="14">
        <f t="shared" si="3"/>
        <v>1.25</v>
      </c>
      <c r="G26" s="16">
        <v>0.05</v>
      </c>
      <c r="H26" s="19">
        <f t="shared" si="0"/>
        <v>0.15</v>
      </c>
      <c r="I26" s="9">
        <v>10</v>
      </c>
      <c r="J26" s="23">
        <v>20</v>
      </c>
      <c r="K26" s="101">
        <v>25</v>
      </c>
      <c r="L26" s="102"/>
      <c r="M26" s="122">
        <v>20</v>
      </c>
      <c r="N26" s="123"/>
    </row>
    <row r="27" spans="1:14" ht="15.6" x14ac:dyDescent="0.3">
      <c r="A27" s="57" t="s">
        <v>22</v>
      </c>
      <c r="B27" s="14">
        <f t="shared" si="1"/>
        <v>81</v>
      </c>
      <c r="C27" s="49">
        <v>0.3</v>
      </c>
      <c r="D27" s="14">
        <f t="shared" si="2"/>
        <v>0</v>
      </c>
      <c r="E27" s="48">
        <v>0</v>
      </c>
      <c r="F27" s="14">
        <f t="shared" si="3"/>
        <v>7.5</v>
      </c>
      <c r="G27" s="16">
        <v>0.3</v>
      </c>
      <c r="H27" s="19">
        <f t="shared" si="0"/>
        <v>0.19999999999999998</v>
      </c>
      <c r="I27" s="9">
        <v>10</v>
      </c>
      <c r="J27" s="23">
        <v>25</v>
      </c>
      <c r="K27" s="101">
        <v>25</v>
      </c>
      <c r="L27" s="102"/>
      <c r="M27" s="122">
        <v>20</v>
      </c>
      <c r="N27" s="123"/>
    </row>
    <row r="28" spans="1:14" ht="15.6" x14ac:dyDescent="0.3">
      <c r="A28" s="57" t="s">
        <v>21</v>
      </c>
      <c r="B28" s="14">
        <f t="shared" si="1"/>
        <v>0</v>
      </c>
      <c r="C28" s="49">
        <v>0</v>
      </c>
      <c r="D28" s="14">
        <f t="shared" si="2"/>
        <v>131.25</v>
      </c>
      <c r="E28" s="48">
        <v>0.75</v>
      </c>
      <c r="F28" s="14">
        <f t="shared" si="3"/>
        <v>12.5</v>
      </c>
      <c r="G28" s="16">
        <v>0.5</v>
      </c>
      <c r="H28" s="19">
        <f t="shared" si="0"/>
        <v>0.41666666666666669</v>
      </c>
      <c r="I28" s="9">
        <v>15</v>
      </c>
      <c r="J28" s="23">
        <v>25</v>
      </c>
      <c r="K28" s="101">
        <v>30</v>
      </c>
      <c r="L28" s="102"/>
      <c r="M28" s="122">
        <v>20</v>
      </c>
      <c r="N28" s="123"/>
    </row>
    <row r="29" spans="1:14" ht="15.6" x14ac:dyDescent="0.3">
      <c r="A29" s="57" t="s">
        <v>23</v>
      </c>
      <c r="B29" s="14">
        <f t="shared" si="1"/>
        <v>81</v>
      </c>
      <c r="C29" s="49">
        <v>0.3</v>
      </c>
      <c r="D29" s="14">
        <f t="shared" si="2"/>
        <v>140</v>
      </c>
      <c r="E29" s="48">
        <v>0.8</v>
      </c>
      <c r="F29" s="14">
        <f t="shared" si="3"/>
        <v>2.5</v>
      </c>
      <c r="G29" s="16">
        <v>0.1</v>
      </c>
      <c r="H29" s="19">
        <f t="shared" si="0"/>
        <v>0.40000000000000008</v>
      </c>
      <c r="I29" s="9">
        <v>10</v>
      </c>
      <c r="J29" s="23">
        <v>25</v>
      </c>
      <c r="K29" s="101">
        <v>20</v>
      </c>
      <c r="L29" s="102"/>
      <c r="M29" s="122">
        <v>15</v>
      </c>
      <c r="N29" s="123"/>
    </row>
    <row r="30" spans="1:14" ht="15.6" x14ac:dyDescent="0.3">
      <c r="A30" s="57" t="s">
        <v>24</v>
      </c>
      <c r="B30" s="14">
        <f t="shared" si="1"/>
        <v>81</v>
      </c>
      <c r="C30" s="49">
        <v>0.3</v>
      </c>
      <c r="D30" s="14">
        <f t="shared" si="2"/>
        <v>166.25</v>
      </c>
      <c r="E30" s="48">
        <v>0.95</v>
      </c>
      <c r="F30" s="14">
        <f t="shared" si="3"/>
        <v>2.5</v>
      </c>
      <c r="G30" s="16">
        <v>0.1</v>
      </c>
      <c r="H30" s="19">
        <f t="shared" si="0"/>
        <v>0.45</v>
      </c>
      <c r="I30" s="9">
        <v>10</v>
      </c>
      <c r="J30" s="23">
        <v>30</v>
      </c>
      <c r="K30" s="101">
        <v>15</v>
      </c>
      <c r="L30" s="102"/>
      <c r="M30" s="122">
        <v>0</v>
      </c>
      <c r="N30" s="123"/>
    </row>
    <row r="31" spans="1:14" ht="16.2" thickBot="1" x14ac:dyDescent="0.35">
      <c r="A31" s="57" t="s">
        <v>25</v>
      </c>
      <c r="B31" s="15">
        <f t="shared" si="1"/>
        <v>27</v>
      </c>
      <c r="C31" s="50">
        <v>0.1</v>
      </c>
      <c r="D31" s="15">
        <f t="shared" si="2"/>
        <v>0</v>
      </c>
      <c r="E31" s="48">
        <v>0</v>
      </c>
      <c r="F31" s="15">
        <f t="shared" si="3"/>
        <v>0</v>
      </c>
      <c r="G31" s="17">
        <v>0</v>
      </c>
      <c r="H31" s="19">
        <f t="shared" si="0"/>
        <v>3.3333333333333333E-2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59" t="s">
        <v>0</v>
      </c>
      <c r="B32" s="60">
        <f t="shared" ref="B32:F32" si="4">AVERAGE(B13:B31)</f>
        <v>149.21052631578948</v>
      </c>
      <c r="C32" s="32">
        <f>AVERAGE(C13:C31)</f>
        <v>0.55263157894736847</v>
      </c>
      <c r="D32" s="61">
        <f t="shared" si="4"/>
        <v>130.32894736842104</v>
      </c>
      <c r="E32" s="32">
        <f>AVERAGE(E13:E31)</f>
        <v>0.74473684210526314</v>
      </c>
      <c r="F32" s="61">
        <f t="shared" si="4"/>
        <v>7.8947368421052628</v>
      </c>
      <c r="G32" s="32">
        <f>AVERAGE(G13:G31)</f>
        <v>0.31578947368421045</v>
      </c>
      <c r="H32" s="20">
        <f>AVERAGE(H13:H31)</f>
        <v>0.53771929824561393</v>
      </c>
      <c r="I32" s="21">
        <f>AVERAGE(I13:I31)</f>
        <v>7.7894736842105265</v>
      </c>
      <c r="J32" s="25">
        <f t="shared" ref="J32" si="5">AVERAGE(J13:J31)</f>
        <v>18.94736842105263</v>
      </c>
      <c r="K32" s="109">
        <f>AVERAGE(K13:K31)</f>
        <v>17.894736842105264</v>
      </c>
      <c r="L32" s="110"/>
      <c r="M32" s="111">
        <f>AVERAGE(M13:M31)</f>
        <v>14.473684210526315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9" workbookViewId="0">
      <selection activeCell="I11" sqref="I11:N11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445</v>
      </c>
      <c r="E5" s="82"/>
      <c r="F5" s="82"/>
      <c r="G5" s="82"/>
      <c r="H5" s="82"/>
      <c r="I5" s="82"/>
      <c r="J5" s="83">
        <v>1291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4817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3235</v>
      </c>
      <c r="E7" s="82"/>
      <c r="F7" s="82"/>
      <c r="G7" s="82"/>
      <c r="H7" s="82"/>
      <c r="I7" s="82"/>
      <c r="J7" s="83">
        <v>791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1507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10004</v>
      </c>
      <c r="E9" s="94"/>
      <c r="F9" s="94"/>
      <c r="G9" s="94"/>
      <c r="H9" s="94"/>
      <c r="I9" s="94"/>
      <c r="J9" s="18">
        <f>J7/J5</f>
        <v>0.61270333075135552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175</v>
      </c>
      <c r="E13" s="27">
        <v>1</v>
      </c>
      <c r="F13" s="13">
        <f>G13*25</f>
        <v>0</v>
      </c>
      <c r="G13" s="16">
        <v>0</v>
      </c>
      <c r="H13" s="19">
        <f t="shared" ref="H13:H31" si="0">AVERAGE(C13,E13,G13)</f>
        <v>0.39999999999999997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243</v>
      </c>
      <c r="C14" s="28">
        <v>0.9</v>
      </c>
      <c r="D14" s="14">
        <f t="shared" ref="D14:D31" si="2">E14*175</f>
        <v>175</v>
      </c>
      <c r="E14" s="28">
        <v>1</v>
      </c>
      <c r="F14" s="14">
        <f t="shared" ref="F14:F31" si="3">G14*25</f>
        <v>5.75</v>
      </c>
      <c r="G14" s="16">
        <v>0.23</v>
      </c>
      <c r="H14" s="19">
        <f t="shared" si="0"/>
        <v>0.71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175</v>
      </c>
      <c r="E15" s="28">
        <v>1</v>
      </c>
      <c r="F15" s="14">
        <f t="shared" si="3"/>
        <v>4.5</v>
      </c>
      <c r="G15" s="16">
        <v>0.18</v>
      </c>
      <c r="H15" s="19">
        <f t="shared" si="0"/>
        <v>0.59333333333333338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7.5</v>
      </c>
      <c r="G16" s="16">
        <v>0.3</v>
      </c>
      <c r="H16" s="19">
        <f t="shared" si="0"/>
        <v>0.76666666666666661</v>
      </c>
      <c r="I16" s="9">
        <v>0</v>
      </c>
      <c r="J16" s="23">
        <v>5</v>
      </c>
      <c r="K16" s="101">
        <v>0</v>
      </c>
      <c r="L16" s="102"/>
      <c r="M16" s="122">
        <v>2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175</v>
      </c>
      <c r="E17" s="28">
        <v>1</v>
      </c>
      <c r="F17" s="14">
        <f t="shared" si="3"/>
        <v>22.5</v>
      </c>
      <c r="G17" s="16">
        <v>0.9</v>
      </c>
      <c r="H17" s="19">
        <f t="shared" si="0"/>
        <v>0.8666666666666667</v>
      </c>
      <c r="I17" s="9">
        <v>0</v>
      </c>
      <c r="J17" s="23">
        <v>5</v>
      </c>
      <c r="K17" s="101">
        <v>0</v>
      </c>
      <c r="L17" s="102"/>
      <c r="M17" s="122">
        <v>2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108</v>
      </c>
      <c r="C18" s="29">
        <v>0.4</v>
      </c>
      <c r="D18" s="14">
        <f t="shared" si="2"/>
        <v>175</v>
      </c>
      <c r="E18" s="28">
        <v>1</v>
      </c>
      <c r="F18" s="14">
        <f t="shared" si="3"/>
        <v>2.5</v>
      </c>
      <c r="G18" s="16">
        <v>0.1</v>
      </c>
      <c r="H18" s="19">
        <f t="shared" si="0"/>
        <v>0.5</v>
      </c>
      <c r="I18" s="9">
        <v>0</v>
      </c>
      <c r="J18" s="23">
        <v>5</v>
      </c>
      <c r="K18" s="101">
        <v>1</v>
      </c>
      <c r="L18" s="102"/>
      <c r="M18" s="122">
        <v>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243</v>
      </c>
      <c r="C19" s="29">
        <v>0.9</v>
      </c>
      <c r="D19" s="14">
        <f t="shared" si="2"/>
        <v>175</v>
      </c>
      <c r="E19" s="28">
        <v>1</v>
      </c>
      <c r="F19" s="14">
        <f t="shared" si="3"/>
        <v>5</v>
      </c>
      <c r="G19" s="16">
        <v>0.2</v>
      </c>
      <c r="H19" s="19">
        <f t="shared" si="0"/>
        <v>0.70000000000000007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81</v>
      </c>
      <c r="C20" s="29">
        <v>0.3</v>
      </c>
      <c r="D20" s="14">
        <f t="shared" si="2"/>
        <v>105</v>
      </c>
      <c r="E20" s="28">
        <v>0.6</v>
      </c>
      <c r="F20" s="14">
        <f t="shared" si="3"/>
        <v>0</v>
      </c>
      <c r="G20" s="16">
        <v>0</v>
      </c>
      <c r="H20" s="19">
        <f t="shared" si="0"/>
        <v>0.3</v>
      </c>
      <c r="I20" s="9">
        <v>0</v>
      </c>
      <c r="J20" s="23">
        <v>10</v>
      </c>
      <c r="K20" s="101">
        <v>0</v>
      </c>
      <c r="L20" s="102"/>
      <c r="M20" s="122">
        <v>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122.49999999999999</v>
      </c>
      <c r="E21" s="28">
        <v>0.7</v>
      </c>
      <c r="F21" s="14">
        <f t="shared" si="3"/>
        <v>5</v>
      </c>
      <c r="G21" s="16">
        <v>0.2</v>
      </c>
      <c r="H21" s="19">
        <f t="shared" si="0"/>
        <v>0.46666666666666662</v>
      </c>
      <c r="I21" s="9">
        <v>0</v>
      </c>
      <c r="J21" s="23">
        <v>10</v>
      </c>
      <c r="K21" s="101">
        <v>0</v>
      </c>
      <c r="L21" s="102"/>
      <c r="M21" s="122">
        <v>4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17.5</v>
      </c>
      <c r="E22" s="28">
        <v>0.1</v>
      </c>
      <c r="F22" s="14">
        <f t="shared" si="3"/>
        <v>1.25</v>
      </c>
      <c r="G22" s="16">
        <v>0.05</v>
      </c>
      <c r="H22" s="19">
        <f t="shared" si="0"/>
        <v>0.15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87.5</v>
      </c>
      <c r="E23" s="28">
        <v>0.5</v>
      </c>
      <c r="F23" s="14">
        <f t="shared" si="3"/>
        <v>12.5</v>
      </c>
      <c r="G23" s="16">
        <v>0.5</v>
      </c>
      <c r="H23" s="19">
        <f t="shared" si="0"/>
        <v>0.33333333333333331</v>
      </c>
      <c r="I23" s="9">
        <v>0</v>
      </c>
      <c r="J23" s="23">
        <v>10</v>
      </c>
      <c r="K23" s="101">
        <v>0</v>
      </c>
      <c r="L23" s="102"/>
      <c r="M23" s="122">
        <v>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27</v>
      </c>
      <c r="C24" s="29">
        <v>0.1</v>
      </c>
      <c r="D24" s="14">
        <f t="shared" si="2"/>
        <v>105</v>
      </c>
      <c r="E24" s="28">
        <v>0.6</v>
      </c>
      <c r="F24" s="14">
        <f t="shared" si="3"/>
        <v>2.5</v>
      </c>
      <c r="G24" s="16">
        <v>0.1</v>
      </c>
      <c r="H24" s="19">
        <f t="shared" si="0"/>
        <v>0.26666666666666666</v>
      </c>
      <c r="I24" s="9">
        <v>0</v>
      </c>
      <c r="J24" s="23">
        <v>10</v>
      </c>
      <c r="K24" s="101">
        <v>0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189</v>
      </c>
      <c r="C25" s="29">
        <v>0.7</v>
      </c>
      <c r="D25" s="14">
        <f t="shared" si="2"/>
        <v>105</v>
      </c>
      <c r="E25" s="28">
        <v>0.6</v>
      </c>
      <c r="F25" s="14">
        <f t="shared" si="3"/>
        <v>1.25</v>
      </c>
      <c r="G25" s="16">
        <v>0.05</v>
      </c>
      <c r="H25" s="19">
        <f t="shared" si="0"/>
        <v>0.44999999999999996</v>
      </c>
      <c r="I25" s="9">
        <v>0</v>
      </c>
      <c r="J25" s="23">
        <v>15</v>
      </c>
      <c r="K25" s="101">
        <v>0</v>
      </c>
      <c r="L25" s="102"/>
      <c r="M25" s="122">
        <v>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216</v>
      </c>
      <c r="C26" s="29">
        <v>0.8</v>
      </c>
      <c r="D26" s="14">
        <f t="shared" si="2"/>
        <v>140</v>
      </c>
      <c r="E26" s="28">
        <v>0.8</v>
      </c>
      <c r="F26" s="14">
        <f t="shared" si="3"/>
        <v>0.5</v>
      </c>
      <c r="G26" s="16">
        <v>0.02</v>
      </c>
      <c r="H26" s="19">
        <f t="shared" si="0"/>
        <v>0.54</v>
      </c>
      <c r="I26" s="9">
        <v>0</v>
      </c>
      <c r="J26" s="23">
        <v>15</v>
      </c>
      <c r="K26" s="101">
        <v>0</v>
      </c>
      <c r="L26" s="102"/>
      <c r="M26" s="122">
        <v>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189</v>
      </c>
      <c r="C27" s="29">
        <v>0.7</v>
      </c>
      <c r="D27" s="14">
        <f t="shared" si="2"/>
        <v>87.5</v>
      </c>
      <c r="E27" s="28">
        <v>0.5</v>
      </c>
      <c r="F27" s="14">
        <f t="shared" si="3"/>
        <v>7.2499999999999991</v>
      </c>
      <c r="G27" s="16">
        <v>0.28999999999999998</v>
      </c>
      <c r="H27" s="19">
        <f t="shared" si="0"/>
        <v>0.49666666666666665</v>
      </c>
      <c r="I27" s="9">
        <v>0</v>
      </c>
      <c r="J27" s="23">
        <v>15</v>
      </c>
      <c r="K27" s="101">
        <v>0</v>
      </c>
      <c r="L27" s="102"/>
      <c r="M27" s="122">
        <v>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229.5</v>
      </c>
      <c r="C28" s="29">
        <v>0.85</v>
      </c>
      <c r="D28" s="14">
        <f t="shared" si="2"/>
        <v>105</v>
      </c>
      <c r="E28" s="28">
        <v>0.6</v>
      </c>
      <c r="F28" s="14">
        <f t="shared" si="3"/>
        <v>2.5</v>
      </c>
      <c r="G28" s="16">
        <v>0.1</v>
      </c>
      <c r="H28" s="19">
        <f t="shared" si="0"/>
        <v>0.51666666666666672</v>
      </c>
      <c r="I28" s="9">
        <v>0</v>
      </c>
      <c r="J28" s="23">
        <v>10</v>
      </c>
      <c r="K28" s="101">
        <v>0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270</v>
      </c>
      <c r="C29" s="29">
        <v>1</v>
      </c>
      <c r="D29" s="14">
        <f t="shared" si="2"/>
        <v>17.5</v>
      </c>
      <c r="E29" s="28">
        <v>0.1</v>
      </c>
      <c r="F29" s="14">
        <f t="shared" si="3"/>
        <v>7.0000000000000009</v>
      </c>
      <c r="G29" s="16">
        <v>0.28000000000000003</v>
      </c>
      <c r="H29" s="19">
        <f t="shared" si="0"/>
        <v>0.46</v>
      </c>
      <c r="I29" s="9">
        <v>0</v>
      </c>
      <c r="J29" s="23">
        <v>20</v>
      </c>
      <c r="K29" s="101">
        <v>0</v>
      </c>
      <c r="L29" s="102"/>
      <c r="M29" s="122">
        <v>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216</v>
      </c>
      <c r="C30" s="29">
        <v>0.8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0.26666666666666666</v>
      </c>
      <c r="I30" s="9">
        <v>0</v>
      </c>
      <c r="J30" s="23">
        <v>15</v>
      </c>
      <c r="K30" s="101">
        <v>0</v>
      </c>
      <c r="L30" s="102"/>
      <c r="M30" s="122">
        <v>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152.76315789473685</v>
      </c>
      <c r="C32" s="32">
        <f>AVERAGE(C13:C31)</f>
        <v>0.56578947368421051</v>
      </c>
      <c r="D32" s="31">
        <f t="shared" si="4"/>
        <v>111.44736842105263</v>
      </c>
      <c r="E32" s="32">
        <f>AVERAGE(E13:E31)</f>
        <v>0.63684210526315777</v>
      </c>
      <c r="F32" s="31">
        <f>AVERAGE(F13:F31)</f>
        <v>4.6052631578947372</v>
      </c>
      <c r="G32" s="32">
        <f>(AVERAGE(G13:G31))</f>
        <v>0.18421052631578946</v>
      </c>
      <c r="H32" s="20">
        <f>AVERAGE(H13:H31)</f>
        <v>0.46228070175438607</v>
      </c>
      <c r="I32" s="21">
        <f>AVERAGE(I13:I31)</f>
        <v>0</v>
      </c>
      <c r="J32" s="25">
        <f t="shared" ref="J32" si="5">AVERAGE(J13:J31)</f>
        <v>9.2105263157894743</v>
      </c>
      <c r="K32" s="109">
        <f>AVERAGE(K13:K31)</f>
        <v>5.2631578947368418E-2</v>
      </c>
      <c r="L32" s="110"/>
      <c r="M32" s="111">
        <f>AVERAGE(M13:M31)</f>
        <v>0.68421052631578949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482</v>
      </c>
      <c r="E5" s="82"/>
      <c r="F5" s="82"/>
      <c r="G5" s="82"/>
      <c r="H5" s="82"/>
      <c r="I5" s="82"/>
      <c r="J5" s="83">
        <v>2400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4600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2717</v>
      </c>
      <c r="E7" s="82"/>
      <c r="F7" s="82"/>
      <c r="G7" s="82"/>
      <c r="H7" s="82"/>
      <c r="I7" s="82"/>
      <c r="J7" s="83">
        <v>1198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1208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9007</v>
      </c>
      <c r="E9" s="94"/>
      <c r="F9" s="94"/>
      <c r="G9" s="94"/>
      <c r="H9" s="94"/>
      <c r="I9" s="94"/>
      <c r="J9" s="18">
        <f>J7/J5</f>
        <v>0.49916666666666665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12.5</v>
      </c>
      <c r="G13" s="16">
        <v>0.5</v>
      </c>
      <c r="H13" s="19">
        <f t="shared" ref="H13:H31" si="0">AVERAGE(C13,E13,G13)</f>
        <v>0.53333333333333333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54</v>
      </c>
      <c r="C14" s="28">
        <v>0.2</v>
      </c>
      <c r="D14" s="14">
        <f t="shared" ref="D14:D31" si="2">E14*175</f>
        <v>175</v>
      </c>
      <c r="E14" s="28">
        <v>1</v>
      </c>
      <c r="F14" s="14">
        <f t="shared" ref="F14:F31" si="3">G14*25</f>
        <v>12.5</v>
      </c>
      <c r="G14" s="16">
        <v>0.5</v>
      </c>
      <c r="H14" s="19">
        <f t="shared" si="0"/>
        <v>0.56666666666666665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157.5</v>
      </c>
      <c r="E15" s="28">
        <v>0.9</v>
      </c>
      <c r="F15" s="14">
        <f t="shared" si="3"/>
        <v>0</v>
      </c>
      <c r="G15" s="16">
        <v>0</v>
      </c>
      <c r="H15" s="19">
        <f t="shared" si="0"/>
        <v>0.6333333333333333</v>
      </c>
      <c r="I15" s="9">
        <v>0</v>
      </c>
      <c r="J15" s="23">
        <v>5</v>
      </c>
      <c r="K15" s="101">
        <v>1</v>
      </c>
      <c r="L15" s="102"/>
      <c r="M15" s="122">
        <v>1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256.5</v>
      </c>
      <c r="C16" s="28">
        <v>0.95</v>
      </c>
      <c r="D16" s="14">
        <f t="shared" si="2"/>
        <v>175</v>
      </c>
      <c r="E16" s="28">
        <v>1</v>
      </c>
      <c r="F16" s="14">
        <f t="shared" si="3"/>
        <v>2.5</v>
      </c>
      <c r="G16" s="16">
        <v>0.1</v>
      </c>
      <c r="H16" s="19">
        <f t="shared" si="0"/>
        <v>0.68333333333333324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202.5</v>
      </c>
      <c r="C17" s="28">
        <v>0.75</v>
      </c>
      <c r="D17" s="14">
        <f t="shared" si="2"/>
        <v>175</v>
      </c>
      <c r="E17" s="28">
        <v>1</v>
      </c>
      <c r="F17" s="14">
        <f t="shared" si="3"/>
        <v>15</v>
      </c>
      <c r="G17" s="16">
        <v>0.6</v>
      </c>
      <c r="H17" s="19">
        <f t="shared" si="0"/>
        <v>0.78333333333333333</v>
      </c>
      <c r="I17" s="9">
        <v>0</v>
      </c>
      <c r="J17" s="23">
        <v>10</v>
      </c>
      <c r="K17" s="101">
        <v>1</v>
      </c>
      <c r="L17" s="102"/>
      <c r="M17" s="122">
        <v>1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175</v>
      </c>
      <c r="E18" s="28">
        <v>1</v>
      </c>
      <c r="F18" s="14">
        <f t="shared" si="3"/>
        <v>10</v>
      </c>
      <c r="G18" s="16">
        <v>0.4</v>
      </c>
      <c r="H18" s="19">
        <f t="shared" si="0"/>
        <v>0.66666666666666663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27</v>
      </c>
      <c r="C19" s="29">
        <v>0.1</v>
      </c>
      <c r="D19" s="14">
        <f t="shared" si="2"/>
        <v>87.5</v>
      </c>
      <c r="E19" s="28">
        <v>0.5</v>
      </c>
      <c r="F19" s="14">
        <f t="shared" si="3"/>
        <v>5</v>
      </c>
      <c r="G19" s="16">
        <v>0.2</v>
      </c>
      <c r="H19" s="19">
        <f t="shared" si="0"/>
        <v>0.26666666666666666</v>
      </c>
      <c r="I19" s="9">
        <v>0</v>
      </c>
      <c r="J19" s="23">
        <v>5</v>
      </c>
      <c r="K19" s="101">
        <v>2</v>
      </c>
      <c r="L19" s="102"/>
      <c r="M19" s="122">
        <v>2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0</v>
      </c>
      <c r="C20" s="29">
        <v>0</v>
      </c>
      <c r="D20" s="14">
        <f t="shared" si="2"/>
        <v>105</v>
      </c>
      <c r="E20" s="28">
        <v>0.6</v>
      </c>
      <c r="F20" s="14">
        <f t="shared" si="3"/>
        <v>0</v>
      </c>
      <c r="G20" s="16">
        <v>0</v>
      </c>
      <c r="H20" s="19">
        <f t="shared" si="0"/>
        <v>0.19999999999999998</v>
      </c>
      <c r="I20" s="9">
        <v>0</v>
      </c>
      <c r="J20" s="23">
        <v>5</v>
      </c>
      <c r="K20" s="101">
        <v>1</v>
      </c>
      <c r="L20" s="102"/>
      <c r="M20" s="122">
        <v>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140</v>
      </c>
      <c r="E21" s="28">
        <v>0.8</v>
      </c>
      <c r="F21" s="14">
        <f t="shared" si="3"/>
        <v>0</v>
      </c>
      <c r="G21" s="16">
        <v>0</v>
      </c>
      <c r="H21" s="19">
        <f t="shared" si="0"/>
        <v>0.26666666666666666</v>
      </c>
      <c r="I21" s="9">
        <v>0</v>
      </c>
      <c r="J21" s="23">
        <v>5</v>
      </c>
      <c r="K21" s="101">
        <v>6</v>
      </c>
      <c r="L21" s="102"/>
      <c r="M21" s="122">
        <v>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131.25</v>
      </c>
      <c r="E22" s="28">
        <v>0.75</v>
      </c>
      <c r="F22" s="14">
        <f t="shared" si="3"/>
        <v>0</v>
      </c>
      <c r="G22" s="16">
        <v>0</v>
      </c>
      <c r="H22" s="19">
        <f t="shared" si="0"/>
        <v>0.25</v>
      </c>
      <c r="I22" s="9">
        <v>0</v>
      </c>
      <c r="J22" s="23">
        <v>5</v>
      </c>
      <c r="K22" s="101">
        <v>6</v>
      </c>
      <c r="L22" s="102"/>
      <c r="M22" s="122">
        <v>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105</v>
      </c>
      <c r="E23" s="28">
        <v>0.6</v>
      </c>
      <c r="F23" s="14">
        <f t="shared" si="3"/>
        <v>8.75</v>
      </c>
      <c r="G23" s="16">
        <v>0.35</v>
      </c>
      <c r="H23" s="19">
        <f t="shared" si="0"/>
        <v>0.31666666666666665</v>
      </c>
      <c r="I23" s="9">
        <v>0</v>
      </c>
      <c r="J23" s="23">
        <v>5</v>
      </c>
      <c r="K23" s="101">
        <v>4</v>
      </c>
      <c r="L23" s="102"/>
      <c r="M23" s="122">
        <v>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40.5</v>
      </c>
      <c r="C24" s="29">
        <v>0.15</v>
      </c>
      <c r="D24" s="14">
        <f t="shared" si="2"/>
        <v>35</v>
      </c>
      <c r="E24" s="28">
        <v>0.2</v>
      </c>
      <c r="F24" s="14">
        <f t="shared" si="3"/>
        <v>5</v>
      </c>
      <c r="G24" s="16">
        <v>0.2</v>
      </c>
      <c r="H24" s="19">
        <f t="shared" si="0"/>
        <v>0.18333333333333335</v>
      </c>
      <c r="I24" s="9">
        <v>0</v>
      </c>
      <c r="J24" s="23">
        <v>5</v>
      </c>
      <c r="K24" s="101">
        <v>2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13.5</v>
      </c>
      <c r="C25" s="29">
        <v>0.05</v>
      </c>
      <c r="D25" s="14">
        <f t="shared" si="2"/>
        <v>131.25</v>
      </c>
      <c r="E25" s="28">
        <v>0.75</v>
      </c>
      <c r="F25" s="14">
        <f t="shared" si="3"/>
        <v>7.5</v>
      </c>
      <c r="G25" s="16">
        <v>0.3</v>
      </c>
      <c r="H25" s="19">
        <f t="shared" si="0"/>
        <v>0.3666666666666667</v>
      </c>
      <c r="I25" s="9">
        <v>0</v>
      </c>
      <c r="J25" s="23">
        <v>5</v>
      </c>
      <c r="K25" s="101">
        <v>2</v>
      </c>
      <c r="L25" s="102"/>
      <c r="M25" s="122">
        <v>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87.5</v>
      </c>
      <c r="E26" s="28">
        <v>0.5</v>
      </c>
      <c r="F26" s="14">
        <f t="shared" si="3"/>
        <v>5</v>
      </c>
      <c r="G26" s="16">
        <v>0.2</v>
      </c>
      <c r="H26" s="19">
        <f t="shared" si="0"/>
        <v>0.23333333333333331</v>
      </c>
      <c r="I26" s="9">
        <v>0</v>
      </c>
      <c r="J26" s="23">
        <v>10</v>
      </c>
      <c r="K26" s="101">
        <v>2</v>
      </c>
      <c r="L26" s="102"/>
      <c r="M26" s="122">
        <v>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67.5</v>
      </c>
      <c r="C27" s="29">
        <v>0.25</v>
      </c>
      <c r="D27" s="14">
        <f t="shared" si="2"/>
        <v>78.75</v>
      </c>
      <c r="E27" s="28">
        <v>0.45</v>
      </c>
      <c r="F27" s="14">
        <f t="shared" si="3"/>
        <v>12.5</v>
      </c>
      <c r="G27" s="16">
        <v>0.5</v>
      </c>
      <c r="H27" s="19">
        <f t="shared" si="0"/>
        <v>0.39999999999999997</v>
      </c>
      <c r="I27" s="9">
        <v>0</v>
      </c>
      <c r="J27" s="23">
        <v>10</v>
      </c>
      <c r="K27" s="101">
        <v>2</v>
      </c>
      <c r="L27" s="102"/>
      <c r="M27" s="122">
        <v>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162</v>
      </c>
      <c r="C28" s="29">
        <v>0.6</v>
      </c>
      <c r="D28" s="14">
        <f t="shared" si="2"/>
        <v>8.75</v>
      </c>
      <c r="E28" s="28">
        <v>0.05</v>
      </c>
      <c r="F28" s="14">
        <f t="shared" si="3"/>
        <v>0</v>
      </c>
      <c r="G28" s="16">
        <v>0</v>
      </c>
      <c r="H28" s="19">
        <f t="shared" si="0"/>
        <v>0.21666666666666667</v>
      </c>
      <c r="I28" s="9">
        <v>0</v>
      </c>
      <c r="J28" s="23">
        <v>10</v>
      </c>
      <c r="K28" s="101">
        <v>2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189</v>
      </c>
      <c r="C29" s="29">
        <v>0.7</v>
      </c>
      <c r="D29" s="14">
        <f t="shared" si="2"/>
        <v>26.25</v>
      </c>
      <c r="E29" s="28">
        <v>0.15</v>
      </c>
      <c r="F29" s="14">
        <f t="shared" si="3"/>
        <v>0</v>
      </c>
      <c r="G29" s="16">
        <v>0</v>
      </c>
      <c r="H29" s="19">
        <f t="shared" si="0"/>
        <v>0.28333333333333333</v>
      </c>
      <c r="I29" s="9">
        <v>0</v>
      </c>
      <c r="J29" s="23">
        <v>5</v>
      </c>
      <c r="K29" s="101">
        <v>2</v>
      </c>
      <c r="L29" s="102"/>
      <c r="M29" s="122">
        <v>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229.5</v>
      </c>
      <c r="C30" s="29">
        <v>0.85</v>
      </c>
      <c r="D30" s="14">
        <f t="shared" si="2"/>
        <v>17.5</v>
      </c>
      <c r="E30" s="28">
        <v>0.1</v>
      </c>
      <c r="F30" s="14">
        <f t="shared" si="3"/>
        <v>0</v>
      </c>
      <c r="G30" s="16">
        <v>0</v>
      </c>
      <c r="H30" s="19">
        <f t="shared" si="0"/>
        <v>0.31666666666666665</v>
      </c>
      <c r="I30" s="9">
        <v>0</v>
      </c>
      <c r="J30" s="23">
        <v>5</v>
      </c>
      <c r="K30" s="101">
        <v>2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54</v>
      </c>
      <c r="C31" s="30">
        <v>0.2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6.6666666666666666E-2</v>
      </c>
      <c r="I31" s="9">
        <v>0</v>
      </c>
      <c r="J31" s="24">
        <v>5</v>
      </c>
      <c r="K31" s="107">
        <v>2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92.368421052631575</v>
      </c>
      <c r="C32" s="32">
        <f>AVERAGE(C13:C31)</f>
        <v>0.34210526315789475</v>
      </c>
      <c r="D32" s="31">
        <f t="shared" si="4"/>
        <v>104.53947368421052</v>
      </c>
      <c r="E32" s="32">
        <f>AVERAGE(E13:E31)</f>
        <v>0.59736842105263155</v>
      </c>
      <c r="F32" s="31">
        <f>AVERAGE(F13:F31)</f>
        <v>5.0657894736842106</v>
      </c>
      <c r="G32" s="32">
        <f>(AVERAGE(G13:G31))</f>
        <v>0.20263157894736844</v>
      </c>
      <c r="H32" s="20">
        <f>AVERAGE(H13:H31)</f>
        <v>0.38070175438596493</v>
      </c>
      <c r="I32" s="21">
        <f>AVERAGE(I13:I31)</f>
        <v>0</v>
      </c>
      <c r="J32" s="25">
        <f t="shared" ref="J32" si="5">AVERAGE(J13:J31)</f>
        <v>6.0526315789473681</v>
      </c>
      <c r="K32" s="109">
        <f>AVERAGE(K13:K31)</f>
        <v>1.9473684210526316</v>
      </c>
      <c r="L32" s="110"/>
      <c r="M32" s="111">
        <f>AVERAGE(M13:M31)</f>
        <v>0.47368421052631576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2" sqref="H12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127</v>
      </c>
      <c r="E5" s="82"/>
      <c r="F5" s="82"/>
      <c r="G5" s="82"/>
      <c r="H5" s="82"/>
      <c r="I5" s="82"/>
      <c r="J5" s="83">
        <v>989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2613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1046</v>
      </c>
      <c r="E7" s="82"/>
      <c r="F7" s="82"/>
      <c r="G7" s="82"/>
      <c r="H7" s="82"/>
      <c r="I7" s="82"/>
      <c r="J7" s="83">
        <v>733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677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4463</v>
      </c>
      <c r="E9" s="94"/>
      <c r="F9" s="94"/>
      <c r="G9" s="94"/>
      <c r="H9" s="94"/>
      <c r="I9" s="94"/>
      <c r="J9" s="18">
        <f>J7/J5</f>
        <v>0.74115267947421637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8.1</v>
      </c>
      <c r="C13" s="27">
        <v>0.03</v>
      </c>
      <c r="D13" s="13">
        <f>E13*175</f>
        <v>8.75</v>
      </c>
      <c r="E13" s="27">
        <v>0.05</v>
      </c>
      <c r="F13" s="13">
        <f>G13*25</f>
        <v>0.25</v>
      </c>
      <c r="G13" s="16">
        <v>0.01</v>
      </c>
      <c r="H13" s="19">
        <f t="shared" ref="H13:H31" si="0">AVERAGE(C13,E13,G13)</f>
        <v>0.03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108</v>
      </c>
      <c r="C14" s="28">
        <v>0.4</v>
      </c>
      <c r="D14" s="14">
        <f t="shared" ref="D14:D31" si="2">E14*175</f>
        <v>87.5</v>
      </c>
      <c r="E14" s="28">
        <v>0.5</v>
      </c>
      <c r="F14" s="14">
        <f t="shared" ref="F14:F31" si="3">G14*25</f>
        <v>0.5</v>
      </c>
      <c r="G14" s="16">
        <v>0.02</v>
      </c>
      <c r="H14" s="19">
        <f t="shared" si="0"/>
        <v>0.3066666666666667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189</v>
      </c>
      <c r="C15" s="28">
        <v>0.7</v>
      </c>
      <c r="D15" s="14">
        <f t="shared" si="2"/>
        <v>157.5</v>
      </c>
      <c r="E15" s="28">
        <v>0.9</v>
      </c>
      <c r="F15" s="14">
        <f t="shared" si="3"/>
        <v>0.5</v>
      </c>
      <c r="G15" s="16">
        <v>0.02</v>
      </c>
      <c r="H15" s="19">
        <f t="shared" si="0"/>
        <v>0.54</v>
      </c>
      <c r="I15" s="9">
        <v>0</v>
      </c>
      <c r="J15" s="23">
        <v>15</v>
      </c>
      <c r="K15" s="101">
        <v>10</v>
      </c>
      <c r="L15" s="102"/>
      <c r="M15" s="122">
        <v>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0.96666666666666667</v>
      </c>
      <c r="I16" s="9">
        <v>0</v>
      </c>
      <c r="J16" s="23">
        <v>15</v>
      </c>
      <c r="K16" s="101">
        <v>15</v>
      </c>
      <c r="L16" s="102"/>
      <c r="M16" s="122">
        <v>15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148.75</v>
      </c>
      <c r="E17" s="28">
        <v>0.85</v>
      </c>
      <c r="F17" s="14">
        <f t="shared" si="3"/>
        <v>25</v>
      </c>
      <c r="G17" s="16">
        <v>1</v>
      </c>
      <c r="H17" s="19">
        <f t="shared" si="0"/>
        <v>0.91666666666666663</v>
      </c>
      <c r="I17" s="9">
        <v>0</v>
      </c>
      <c r="J17" s="23">
        <v>20</v>
      </c>
      <c r="K17" s="101">
        <v>25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52.5</v>
      </c>
      <c r="E18" s="28">
        <v>0.3</v>
      </c>
      <c r="F18" s="14">
        <f t="shared" si="3"/>
        <v>25</v>
      </c>
      <c r="G18" s="16">
        <v>1</v>
      </c>
      <c r="H18" s="19">
        <f t="shared" si="0"/>
        <v>0.6333333333333333</v>
      </c>
      <c r="I18" s="9">
        <v>0</v>
      </c>
      <c r="J18" s="23">
        <v>25</v>
      </c>
      <c r="K18" s="101">
        <v>25</v>
      </c>
      <c r="L18" s="102"/>
      <c r="M18" s="122">
        <v>20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54</v>
      </c>
      <c r="C19" s="29">
        <v>0.2</v>
      </c>
      <c r="D19" s="14">
        <f t="shared" si="2"/>
        <v>52.5</v>
      </c>
      <c r="E19" s="28">
        <v>0.3</v>
      </c>
      <c r="F19" s="14">
        <f t="shared" si="3"/>
        <v>20</v>
      </c>
      <c r="G19" s="16">
        <v>0.8</v>
      </c>
      <c r="H19" s="19">
        <f t="shared" si="0"/>
        <v>0.43333333333333335</v>
      </c>
      <c r="I19" s="9">
        <v>0</v>
      </c>
      <c r="J19" s="23">
        <v>20</v>
      </c>
      <c r="K19" s="101">
        <v>15</v>
      </c>
      <c r="L19" s="102"/>
      <c r="M19" s="122">
        <v>5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13.5</v>
      </c>
      <c r="C20" s="29">
        <v>0.05</v>
      </c>
      <c r="D20" s="14">
        <f t="shared" si="2"/>
        <v>157.5</v>
      </c>
      <c r="E20" s="28">
        <v>0.9</v>
      </c>
      <c r="F20" s="14">
        <f t="shared" si="3"/>
        <v>18.75</v>
      </c>
      <c r="G20" s="16">
        <v>0.75</v>
      </c>
      <c r="H20" s="19">
        <f t="shared" si="0"/>
        <v>0.56666666666666676</v>
      </c>
      <c r="I20" s="9">
        <v>0</v>
      </c>
      <c r="J20" s="23">
        <v>20</v>
      </c>
      <c r="K20" s="101">
        <v>15</v>
      </c>
      <c r="L20" s="102"/>
      <c r="M20" s="122">
        <v>10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54</v>
      </c>
      <c r="C21" s="29">
        <v>0.2</v>
      </c>
      <c r="D21" s="14">
        <f t="shared" si="2"/>
        <v>87.5</v>
      </c>
      <c r="E21" s="28">
        <v>0.5</v>
      </c>
      <c r="F21" s="14">
        <f t="shared" si="3"/>
        <v>1.25</v>
      </c>
      <c r="G21" s="16">
        <v>0.05</v>
      </c>
      <c r="H21" s="19">
        <f t="shared" si="0"/>
        <v>0.25</v>
      </c>
      <c r="I21" s="9">
        <v>0</v>
      </c>
      <c r="J21" s="23">
        <v>25</v>
      </c>
      <c r="K21" s="101">
        <v>15</v>
      </c>
      <c r="L21" s="102"/>
      <c r="M21" s="122">
        <v>15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43.75</v>
      </c>
      <c r="E22" s="28">
        <v>0.25</v>
      </c>
      <c r="F22" s="14">
        <f t="shared" si="3"/>
        <v>1.25</v>
      </c>
      <c r="G22" s="16">
        <v>0.05</v>
      </c>
      <c r="H22" s="19">
        <f t="shared" si="0"/>
        <v>0.20000000000000004</v>
      </c>
      <c r="I22" s="9">
        <v>5</v>
      </c>
      <c r="J22" s="23">
        <v>20</v>
      </c>
      <c r="K22" s="101">
        <v>15</v>
      </c>
      <c r="L22" s="102"/>
      <c r="M22" s="122">
        <v>10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135</v>
      </c>
      <c r="C23" s="29">
        <v>0.5</v>
      </c>
      <c r="D23" s="14">
        <f t="shared" si="2"/>
        <v>70</v>
      </c>
      <c r="E23" s="28">
        <v>0.4</v>
      </c>
      <c r="F23" s="14">
        <f t="shared" si="3"/>
        <v>0</v>
      </c>
      <c r="G23" s="16">
        <v>0</v>
      </c>
      <c r="H23" s="19">
        <f t="shared" si="0"/>
        <v>0.3</v>
      </c>
      <c r="I23" s="9">
        <v>5</v>
      </c>
      <c r="J23" s="23">
        <v>20</v>
      </c>
      <c r="K23" s="101">
        <v>15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81</v>
      </c>
      <c r="C24" s="29">
        <v>0.3</v>
      </c>
      <c r="D24" s="14">
        <f t="shared" si="2"/>
        <v>52.5</v>
      </c>
      <c r="E24" s="28">
        <v>0.3</v>
      </c>
      <c r="F24" s="14">
        <f t="shared" si="3"/>
        <v>1</v>
      </c>
      <c r="G24" s="16">
        <v>0.04</v>
      </c>
      <c r="H24" s="19">
        <f t="shared" si="0"/>
        <v>0.21333333333333335</v>
      </c>
      <c r="I24" s="9">
        <v>5</v>
      </c>
      <c r="J24" s="23">
        <v>20</v>
      </c>
      <c r="K24" s="101">
        <v>15</v>
      </c>
      <c r="L24" s="102"/>
      <c r="M24" s="122">
        <v>15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270</v>
      </c>
      <c r="C25" s="29">
        <v>1</v>
      </c>
      <c r="D25" s="14">
        <f t="shared" si="2"/>
        <v>131.25</v>
      </c>
      <c r="E25" s="28">
        <v>0.75</v>
      </c>
      <c r="F25" s="14">
        <f t="shared" si="3"/>
        <v>3.5000000000000004</v>
      </c>
      <c r="G25" s="16">
        <v>0.14000000000000001</v>
      </c>
      <c r="H25" s="19">
        <f t="shared" si="0"/>
        <v>0.63</v>
      </c>
      <c r="I25" s="9">
        <v>0</v>
      </c>
      <c r="J25" s="23">
        <v>20</v>
      </c>
      <c r="K25" s="101">
        <v>10</v>
      </c>
      <c r="L25" s="102"/>
      <c r="M25" s="122">
        <v>10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43.75</v>
      </c>
      <c r="E26" s="28">
        <v>0.25</v>
      </c>
      <c r="F26" s="14">
        <f t="shared" si="3"/>
        <v>0</v>
      </c>
      <c r="G26" s="16">
        <v>0</v>
      </c>
      <c r="H26" s="19">
        <f t="shared" si="0"/>
        <v>0.21666666666666667</v>
      </c>
      <c r="I26" s="9">
        <v>0</v>
      </c>
      <c r="J26" s="23">
        <v>10</v>
      </c>
      <c r="K26" s="101">
        <v>10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216</v>
      </c>
      <c r="C27" s="29">
        <v>0.8</v>
      </c>
      <c r="D27" s="14">
        <f t="shared" si="2"/>
        <v>70</v>
      </c>
      <c r="E27" s="28">
        <v>0.4</v>
      </c>
      <c r="F27" s="14">
        <f t="shared" si="3"/>
        <v>0</v>
      </c>
      <c r="G27" s="16">
        <v>0</v>
      </c>
      <c r="H27" s="19">
        <f t="shared" si="0"/>
        <v>0.40000000000000008</v>
      </c>
      <c r="I27" s="9">
        <v>0</v>
      </c>
      <c r="J27" s="23">
        <v>15</v>
      </c>
      <c r="K27" s="101">
        <v>0</v>
      </c>
      <c r="L27" s="102"/>
      <c r="M27" s="122">
        <v>10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26.25</v>
      </c>
      <c r="E28" s="28">
        <v>0.15</v>
      </c>
      <c r="F28" s="14">
        <f t="shared" si="3"/>
        <v>0.75</v>
      </c>
      <c r="G28" s="16">
        <v>0.03</v>
      </c>
      <c r="H28" s="19">
        <f t="shared" si="0"/>
        <v>0.06</v>
      </c>
      <c r="I28" s="9">
        <v>0</v>
      </c>
      <c r="J28" s="23">
        <v>20</v>
      </c>
      <c r="K28" s="101">
        <v>10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54</v>
      </c>
      <c r="C29" s="29">
        <v>0.2</v>
      </c>
      <c r="D29" s="14">
        <f t="shared" si="2"/>
        <v>17.5</v>
      </c>
      <c r="E29" s="28">
        <v>0.1</v>
      </c>
      <c r="F29" s="14">
        <f t="shared" si="3"/>
        <v>0.25</v>
      </c>
      <c r="G29" s="16">
        <v>0.01</v>
      </c>
      <c r="H29" s="19">
        <f t="shared" si="0"/>
        <v>0.10333333333333335</v>
      </c>
      <c r="I29" s="9">
        <v>0</v>
      </c>
      <c r="J29" s="23">
        <v>15</v>
      </c>
      <c r="K29" s="101">
        <v>15</v>
      </c>
      <c r="L29" s="102"/>
      <c r="M29" s="122">
        <v>10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20</v>
      </c>
      <c r="K30" s="101">
        <v>15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106.29473684210525</v>
      </c>
      <c r="C32" s="32">
        <f>AVERAGE(C13:C31)</f>
        <v>0.3936842105263158</v>
      </c>
      <c r="D32" s="31">
        <f t="shared" si="4"/>
        <v>72.763157894736835</v>
      </c>
      <c r="E32" s="32">
        <f>AVERAGE(E13:E31)</f>
        <v>0.41578947368421054</v>
      </c>
      <c r="F32" s="31">
        <f>AVERAGE(F13:F31)</f>
        <v>6.4736842105263159</v>
      </c>
      <c r="G32" s="32">
        <f>(AVERAGE(G13:G31))</f>
        <v>0.25894736842105259</v>
      </c>
      <c r="H32" s="20">
        <f>AVERAGE(H13:H31)</f>
        <v>0.35614035087719292</v>
      </c>
      <c r="I32" s="21">
        <f>AVERAGE(I13:I31)</f>
        <v>0.78947368421052633</v>
      </c>
      <c r="J32" s="25">
        <f t="shared" ref="J32" si="5">AVERAGE(J13:J31)</f>
        <v>16.578947368421051</v>
      </c>
      <c r="K32" s="109">
        <f>AVERAGE(K13:K31)</f>
        <v>11.842105263157896</v>
      </c>
      <c r="L32" s="110"/>
      <c r="M32" s="111">
        <f>AVERAGE(M13:M31)</f>
        <v>8.6842105263157894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B29" sqref="A10:XFD29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73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368</v>
      </c>
      <c r="E5" s="82"/>
      <c r="F5" s="82"/>
      <c r="G5" s="82"/>
      <c r="H5" s="82"/>
      <c r="I5" s="82"/>
      <c r="J5" s="83">
        <v>1997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4553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2611</v>
      </c>
      <c r="E7" s="82"/>
      <c r="F7" s="82"/>
      <c r="G7" s="82"/>
      <c r="H7" s="82"/>
      <c r="I7" s="82"/>
      <c r="J7" s="83">
        <v>1042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1461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8993</v>
      </c>
      <c r="E9" s="94"/>
      <c r="F9" s="94"/>
      <c r="G9" s="94"/>
      <c r="H9" s="94"/>
      <c r="I9" s="94"/>
      <c r="J9" s="18">
        <f>J7/J5</f>
        <v>0.52178267401101652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0</v>
      </c>
      <c r="E13" s="27">
        <v>0</v>
      </c>
      <c r="F13" s="13">
        <f>G13*25</f>
        <v>0.25</v>
      </c>
      <c r="G13" s="16">
        <v>0.01</v>
      </c>
      <c r="H13" s="19">
        <f t="shared" ref="H13:H31" si="0">AVERAGE(C13,E13,G13)</f>
        <v>3.3333333333333335E-3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13.5</v>
      </c>
      <c r="C14" s="28">
        <v>0.05</v>
      </c>
      <c r="D14" s="14">
        <f t="shared" ref="D14:D31" si="2">E14*175</f>
        <v>131.25</v>
      </c>
      <c r="E14" s="28">
        <v>0.75</v>
      </c>
      <c r="F14" s="14">
        <f t="shared" ref="F14:F31" si="3">G14*25</f>
        <v>0.5</v>
      </c>
      <c r="G14" s="16">
        <v>0.02</v>
      </c>
      <c r="H14" s="19">
        <f t="shared" si="0"/>
        <v>0.27333333333333337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108</v>
      </c>
      <c r="C15" s="28">
        <v>0.4</v>
      </c>
      <c r="D15" s="14">
        <f t="shared" si="2"/>
        <v>131.25</v>
      </c>
      <c r="E15" s="28">
        <v>0.75</v>
      </c>
      <c r="F15" s="14">
        <f t="shared" si="3"/>
        <v>1.25</v>
      </c>
      <c r="G15" s="16">
        <v>0.05</v>
      </c>
      <c r="H15" s="19">
        <f t="shared" si="0"/>
        <v>0.39999999999999997</v>
      </c>
      <c r="I15" s="9">
        <v>0</v>
      </c>
      <c r="J15" s="23">
        <v>20</v>
      </c>
      <c r="K15" s="101">
        <v>5</v>
      </c>
      <c r="L15" s="102"/>
      <c r="M15" s="122">
        <v>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202.5</v>
      </c>
      <c r="C16" s="28">
        <v>0.75</v>
      </c>
      <c r="D16" s="14">
        <f t="shared" si="2"/>
        <v>140</v>
      </c>
      <c r="E16" s="28">
        <v>0.8</v>
      </c>
      <c r="F16" s="14">
        <f t="shared" si="3"/>
        <v>7.5</v>
      </c>
      <c r="G16" s="16">
        <v>0.3</v>
      </c>
      <c r="H16" s="19">
        <f t="shared" si="0"/>
        <v>0.6166666666666667</v>
      </c>
      <c r="I16" s="9">
        <v>0</v>
      </c>
      <c r="J16" s="23">
        <v>15</v>
      </c>
      <c r="K16" s="101">
        <v>15</v>
      </c>
      <c r="L16" s="102"/>
      <c r="M16" s="122">
        <v>10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216</v>
      </c>
      <c r="C17" s="28">
        <v>0.8</v>
      </c>
      <c r="D17" s="14">
        <f t="shared" si="2"/>
        <v>140</v>
      </c>
      <c r="E17" s="28">
        <v>0.8</v>
      </c>
      <c r="F17" s="14">
        <f t="shared" si="3"/>
        <v>7.5</v>
      </c>
      <c r="G17" s="16">
        <v>0.3</v>
      </c>
      <c r="H17" s="19">
        <f t="shared" si="0"/>
        <v>0.63333333333333341</v>
      </c>
      <c r="I17" s="9">
        <v>5</v>
      </c>
      <c r="J17" s="23">
        <v>25</v>
      </c>
      <c r="K17" s="101">
        <v>20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108</v>
      </c>
      <c r="C18" s="29">
        <v>0.4</v>
      </c>
      <c r="D18" s="14">
        <f t="shared" si="2"/>
        <v>175</v>
      </c>
      <c r="E18" s="28">
        <v>1</v>
      </c>
      <c r="F18" s="14">
        <f t="shared" si="3"/>
        <v>6.25</v>
      </c>
      <c r="G18" s="16">
        <v>0.25</v>
      </c>
      <c r="H18" s="19">
        <f t="shared" si="0"/>
        <v>0.54999999999999993</v>
      </c>
      <c r="I18" s="9">
        <v>5</v>
      </c>
      <c r="J18" s="23">
        <v>25</v>
      </c>
      <c r="K18" s="101">
        <v>15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81</v>
      </c>
      <c r="C19" s="29">
        <v>0.3</v>
      </c>
      <c r="D19" s="14">
        <f t="shared" si="2"/>
        <v>175</v>
      </c>
      <c r="E19" s="28">
        <v>1</v>
      </c>
      <c r="F19" s="14">
        <f t="shared" si="3"/>
        <v>10</v>
      </c>
      <c r="G19" s="16">
        <v>0.4</v>
      </c>
      <c r="H19" s="19">
        <f t="shared" si="0"/>
        <v>0.56666666666666676</v>
      </c>
      <c r="I19" s="9">
        <v>5</v>
      </c>
      <c r="J19" s="23">
        <v>25</v>
      </c>
      <c r="K19" s="101">
        <v>25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202.5</v>
      </c>
      <c r="C20" s="29">
        <v>0.75</v>
      </c>
      <c r="D20" s="14">
        <f t="shared" si="2"/>
        <v>78.75</v>
      </c>
      <c r="E20" s="28">
        <v>0.45</v>
      </c>
      <c r="F20" s="14">
        <f t="shared" si="3"/>
        <v>1.25</v>
      </c>
      <c r="G20" s="16">
        <v>0.05</v>
      </c>
      <c r="H20" s="19">
        <f t="shared" si="0"/>
        <v>0.41666666666666669</v>
      </c>
      <c r="I20" s="9">
        <v>5</v>
      </c>
      <c r="J20" s="23">
        <v>25</v>
      </c>
      <c r="K20" s="101">
        <v>10</v>
      </c>
      <c r="L20" s="102"/>
      <c r="M20" s="122">
        <v>20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54</v>
      </c>
      <c r="C21" s="29">
        <v>0.2</v>
      </c>
      <c r="D21" s="14">
        <f t="shared" si="2"/>
        <v>96.250000000000014</v>
      </c>
      <c r="E21" s="28">
        <v>0.55000000000000004</v>
      </c>
      <c r="F21" s="14">
        <f t="shared" si="3"/>
        <v>1.25</v>
      </c>
      <c r="G21" s="16">
        <v>0.05</v>
      </c>
      <c r="H21" s="19">
        <f t="shared" si="0"/>
        <v>0.26666666666666666</v>
      </c>
      <c r="I21" s="9">
        <v>5</v>
      </c>
      <c r="J21" s="23">
        <v>30</v>
      </c>
      <c r="K21" s="101">
        <v>20</v>
      </c>
      <c r="L21" s="102"/>
      <c r="M21" s="122">
        <v>10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175</v>
      </c>
      <c r="E22" s="28">
        <v>1</v>
      </c>
      <c r="F22" s="14">
        <f t="shared" si="3"/>
        <v>1.25</v>
      </c>
      <c r="G22" s="16">
        <v>0.05</v>
      </c>
      <c r="H22" s="19">
        <f t="shared" si="0"/>
        <v>0.35000000000000003</v>
      </c>
      <c r="I22" s="9">
        <v>5</v>
      </c>
      <c r="J22" s="23">
        <v>30</v>
      </c>
      <c r="K22" s="101">
        <v>20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27</v>
      </c>
      <c r="C23" s="29">
        <v>0.1</v>
      </c>
      <c r="D23" s="14">
        <f t="shared" si="2"/>
        <v>140</v>
      </c>
      <c r="E23" s="28">
        <v>0.8</v>
      </c>
      <c r="F23" s="14">
        <f t="shared" si="3"/>
        <v>2.5</v>
      </c>
      <c r="G23" s="16">
        <v>0.1</v>
      </c>
      <c r="H23" s="19">
        <f t="shared" si="0"/>
        <v>0.33333333333333331</v>
      </c>
      <c r="I23" s="9">
        <v>5</v>
      </c>
      <c r="J23" s="23">
        <v>30</v>
      </c>
      <c r="K23" s="101">
        <v>20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105</v>
      </c>
      <c r="E24" s="28">
        <v>0.6</v>
      </c>
      <c r="F24" s="14">
        <f t="shared" si="3"/>
        <v>1.25</v>
      </c>
      <c r="G24" s="16">
        <v>0.05</v>
      </c>
      <c r="H24" s="19">
        <f t="shared" si="0"/>
        <v>0.21666666666666667</v>
      </c>
      <c r="I24" s="9">
        <v>10</v>
      </c>
      <c r="J24" s="23">
        <v>30</v>
      </c>
      <c r="K24" s="101">
        <v>20</v>
      </c>
      <c r="L24" s="102"/>
      <c r="M24" s="122">
        <v>20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35</v>
      </c>
      <c r="E25" s="28">
        <v>0.2</v>
      </c>
      <c r="F25" s="14">
        <f t="shared" si="3"/>
        <v>0</v>
      </c>
      <c r="G25" s="16">
        <v>0</v>
      </c>
      <c r="H25" s="19">
        <f t="shared" si="0"/>
        <v>6.6666666666666666E-2</v>
      </c>
      <c r="I25" s="9">
        <v>15</v>
      </c>
      <c r="J25" s="23">
        <v>30</v>
      </c>
      <c r="K25" s="101">
        <v>30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17.5</v>
      </c>
      <c r="E26" s="28">
        <v>0.1</v>
      </c>
      <c r="F26" s="14">
        <f t="shared" si="3"/>
        <v>1.25</v>
      </c>
      <c r="G26" s="16">
        <v>0.05</v>
      </c>
      <c r="H26" s="19">
        <f t="shared" si="0"/>
        <v>5.000000000000001E-2</v>
      </c>
      <c r="I26" s="9">
        <v>15</v>
      </c>
      <c r="J26" s="23">
        <v>25</v>
      </c>
      <c r="K26" s="101">
        <v>25</v>
      </c>
      <c r="L26" s="102"/>
      <c r="M26" s="122">
        <v>20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35</v>
      </c>
      <c r="E27" s="28">
        <v>0.2</v>
      </c>
      <c r="F27" s="14">
        <f t="shared" si="3"/>
        <v>1.25</v>
      </c>
      <c r="G27" s="16">
        <v>0.05</v>
      </c>
      <c r="H27" s="19">
        <f t="shared" si="0"/>
        <v>8.3333333333333329E-2</v>
      </c>
      <c r="I27" s="9">
        <v>5</v>
      </c>
      <c r="J27" s="23">
        <v>25</v>
      </c>
      <c r="K27" s="101">
        <v>25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70</v>
      </c>
      <c r="E28" s="28">
        <v>0.4</v>
      </c>
      <c r="F28" s="14">
        <f t="shared" si="3"/>
        <v>2.5</v>
      </c>
      <c r="G28" s="16">
        <v>0.1</v>
      </c>
      <c r="H28" s="19">
        <f t="shared" si="0"/>
        <v>0.16666666666666666</v>
      </c>
      <c r="I28" s="9">
        <v>5</v>
      </c>
      <c r="J28" s="23">
        <v>30</v>
      </c>
      <c r="K28" s="101">
        <v>20</v>
      </c>
      <c r="L28" s="102"/>
      <c r="M28" s="122">
        <v>25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0</v>
      </c>
      <c r="C29" s="29">
        <v>0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</v>
      </c>
      <c r="I29" s="9">
        <v>10</v>
      </c>
      <c r="J29" s="23">
        <v>35</v>
      </c>
      <c r="K29" s="101">
        <v>25</v>
      </c>
      <c r="L29" s="102"/>
      <c r="M29" s="122">
        <v>25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54</v>
      </c>
      <c r="C30" s="29">
        <v>0.2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6.6666666666666666E-2</v>
      </c>
      <c r="I30" s="9">
        <v>10</v>
      </c>
      <c r="J30" s="23">
        <v>30</v>
      </c>
      <c r="K30" s="101">
        <v>20</v>
      </c>
      <c r="L30" s="102"/>
      <c r="M30" s="122">
        <v>15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27</v>
      </c>
      <c r="C31" s="30">
        <v>0.1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3.3333333333333333E-2</v>
      </c>
      <c r="I31" s="9">
        <v>0</v>
      </c>
      <c r="J31" s="24">
        <v>20</v>
      </c>
      <c r="K31" s="107">
        <v>5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57.55263157894737</v>
      </c>
      <c r="C32" s="32">
        <f>AVERAGE(C13:C31)</f>
        <v>0.2131578947368421</v>
      </c>
      <c r="D32" s="31">
        <f t="shared" si="4"/>
        <v>86.578947368421055</v>
      </c>
      <c r="E32" s="32">
        <f>AVERAGE(E13:E31)</f>
        <v>0.49473684210526309</v>
      </c>
      <c r="F32" s="31">
        <f>AVERAGE(F13:F31)</f>
        <v>2.4078947368421053</v>
      </c>
      <c r="G32" s="32">
        <f>(AVERAGE(G13:G31))</f>
        <v>9.6315789473684243E-2</v>
      </c>
      <c r="H32" s="20">
        <f>AVERAGE(H13:H31)</f>
        <v>0.2680701754385964</v>
      </c>
      <c r="I32" s="21">
        <f>AVERAGE(I13:I31)</f>
        <v>5.5263157894736841</v>
      </c>
      <c r="J32" s="25">
        <f t="shared" ref="J32" si="5">AVERAGE(J13:J31)</f>
        <v>24.210526315789473</v>
      </c>
      <c r="K32" s="109">
        <f>AVERAGE(K13:K31)</f>
        <v>16.842105263157894</v>
      </c>
      <c r="L32" s="110"/>
      <c r="M32" s="111">
        <f>AVERAGE(M13:M31)</f>
        <v>13.157894736842104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74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75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501</v>
      </c>
      <c r="E5" s="82"/>
      <c r="F5" s="82"/>
      <c r="G5" s="82"/>
      <c r="H5" s="82"/>
      <c r="I5" s="82"/>
      <c r="J5" s="83">
        <v>2092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4817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3242</v>
      </c>
      <c r="E7" s="82"/>
      <c r="F7" s="82"/>
      <c r="G7" s="82"/>
      <c r="H7" s="82"/>
      <c r="I7" s="82"/>
      <c r="J7" s="83">
        <v>1531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1674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10234</v>
      </c>
      <c r="E9" s="94"/>
      <c r="F9" s="94"/>
      <c r="G9" s="94"/>
      <c r="H9" s="94"/>
      <c r="I9" s="94"/>
      <c r="J9" s="18">
        <f>J7/J5</f>
        <v>0.73183556405353734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20</v>
      </c>
      <c r="G13" s="16">
        <v>0.8</v>
      </c>
      <c r="H13" s="19">
        <f t="shared" ref="H13:H31" si="0">AVERAGE(C13,E13,G13)</f>
        <v>0.6166666666666667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54</v>
      </c>
      <c r="C14" s="28">
        <v>0.2</v>
      </c>
      <c r="D14" s="14">
        <f t="shared" ref="D14:D31" si="2">E14*175</f>
        <v>131.25</v>
      </c>
      <c r="E14" s="28">
        <v>0.75</v>
      </c>
      <c r="F14" s="14">
        <f t="shared" ref="F14:F31" si="3">G14*25</f>
        <v>17.5</v>
      </c>
      <c r="G14" s="16">
        <v>0.7</v>
      </c>
      <c r="H14" s="19">
        <f t="shared" si="0"/>
        <v>0.54999999999999993</v>
      </c>
      <c r="I14" s="9">
        <v>5</v>
      </c>
      <c r="J14" s="23">
        <v>10</v>
      </c>
      <c r="K14" s="101">
        <v>25</v>
      </c>
      <c r="L14" s="102"/>
      <c r="M14" s="122">
        <v>5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256.5</v>
      </c>
      <c r="C15" s="28">
        <v>0.95</v>
      </c>
      <c r="D15" s="14">
        <f t="shared" si="2"/>
        <v>105</v>
      </c>
      <c r="E15" s="28">
        <v>0.6</v>
      </c>
      <c r="F15" s="14">
        <f t="shared" si="3"/>
        <v>15</v>
      </c>
      <c r="G15" s="16">
        <v>0.6</v>
      </c>
      <c r="H15" s="19">
        <f t="shared" si="0"/>
        <v>0.71666666666666667</v>
      </c>
      <c r="I15" s="9">
        <v>5</v>
      </c>
      <c r="J15" s="23">
        <v>20</v>
      </c>
      <c r="K15" s="101">
        <v>25</v>
      </c>
      <c r="L15" s="102"/>
      <c r="M15" s="122">
        <v>15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94.5</v>
      </c>
      <c r="C16" s="28">
        <v>0.35</v>
      </c>
      <c r="D16" s="14">
        <f t="shared" si="2"/>
        <v>157.5</v>
      </c>
      <c r="E16" s="28">
        <v>0.9</v>
      </c>
      <c r="F16" s="14">
        <f t="shared" si="3"/>
        <v>5</v>
      </c>
      <c r="G16" s="16">
        <v>0.2</v>
      </c>
      <c r="H16" s="19">
        <f t="shared" si="0"/>
        <v>0.48333333333333334</v>
      </c>
      <c r="I16" s="9">
        <v>15</v>
      </c>
      <c r="J16" s="23">
        <v>15</v>
      </c>
      <c r="K16" s="101">
        <v>25</v>
      </c>
      <c r="L16" s="102"/>
      <c r="M16" s="122">
        <v>20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131.25</v>
      </c>
      <c r="E17" s="28">
        <v>0.75</v>
      </c>
      <c r="F17" s="14">
        <f t="shared" si="3"/>
        <v>7.5</v>
      </c>
      <c r="G17" s="16">
        <v>0.3</v>
      </c>
      <c r="H17" s="19">
        <f t="shared" si="0"/>
        <v>0.35000000000000003</v>
      </c>
      <c r="I17" s="9">
        <v>10</v>
      </c>
      <c r="J17" s="23">
        <v>15</v>
      </c>
      <c r="K17" s="101">
        <v>25</v>
      </c>
      <c r="L17" s="102"/>
      <c r="M17" s="122">
        <v>20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0</v>
      </c>
      <c r="C18" s="29">
        <v>0</v>
      </c>
      <c r="D18" s="14">
        <f t="shared" si="2"/>
        <v>70</v>
      </c>
      <c r="E18" s="28">
        <v>0.4</v>
      </c>
      <c r="F18" s="14">
        <f t="shared" si="3"/>
        <v>7.5</v>
      </c>
      <c r="G18" s="16">
        <v>0.3</v>
      </c>
      <c r="H18" s="19">
        <f t="shared" si="0"/>
        <v>0.23333333333333331</v>
      </c>
      <c r="I18" s="9">
        <v>2</v>
      </c>
      <c r="J18" s="23">
        <v>20</v>
      </c>
      <c r="K18" s="101">
        <v>25</v>
      </c>
      <c r="L18" s="102"/>
      <c r="M18" s="122">
        <v>20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0</v>
      </c>
      <c r="C19" s="29">
        <v>0</v>
      </c>
      <c r="D19" s="14">
        <f t="shared" si="2"/>
        <v>175</v>
      </c>
      <c r="E19" s="28">
        <v>1</v>
      </c>
      <c r="F19" s="14">
        <f t="shared" si="3"/>
        <v>5</v>
      </c>
      <c r="G19" s="16">
        <v>0.2</v>
      </c>
      <c r="H19" s="19">
        <f t="shared" si="0"/>
        <v>0.39999999999999997</v>
      </c>
      <c r="I19" s="9">
        <v>10</v>
      </c>
      <c r="J19" s="23">
        <v>20</v>
      </c>
      <c r="K19" s="101">
        <v>25</v>
      </c>
      <c r="L19" s="102"/>
      <c r="M19" s="122">
        <v>20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108</v>
      </c>
      <c r="C20" s="29">
        <v>0.4</v>
      </c>
      <c r="D20" s="14">
        <f t="shared" si="2"/>
        <v>157.5</v>
      </c>
      <c r="E20" s="28">
        <v>0.9</v>
      </c>
      <c r="F20" s="14">
        <f t="shared" si="3"/>
        <v>15</v>
      </c>
      <c r="G20" s="16">
        <v>0.6</v>
      </c>
      <c r="H20" s="19">
        <f t="shared" si="0"/>
        <v>0.6333333333333333</v>
      </c>
      <c r="I20" s="9">
        <v>5</v>
      </c>
      <c r="J20" s="23">
        <v>20</v>
      </c>
      <c r="K20" s="101">
        <v>25</v>
      </c>
      <c r="L20" s="102"/>
      <c r="M20" s="122">
        <v>20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54</v>
      </c>
      <c r="C21" s="29">
        <v>0.2</v>
      </c>
      <c r="D21" s="14">
        <f t="shared" si="2"/>
        <v>87.5</v>
      </c>
      <c r="E21" s="28">
        <v>0.5</v>
      </c>
      <c r="F21" s="14">
        <f t="shared" si="3"/>
        <v>10</v>
      </c>
      <c r="G21" s="16">
        <v>0.4</v>
      </c>
      <c r="H21" s="19">
        <f t="shared" si="0"/>
        <v>0.3666666666666667</v>
      </c>
      <c r="I21" s="9">
        <v>5</v>
      </c>
      <c r="J21" s="23">
        <v>25</v>
      </c>
      <c r="K21" s="101">
        <v>20</v>
      </c>
      <c r="L21" s="102"/>
      <c r="M21" s="122">
        <v>20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175</v>
      </c>
      <c r="E22" s="28">
        <v>1</v>
      </c>
      <c r="F22" s="14">
        <f t="shared" si="3"/>
        <v>12.5</v>
      </c>
      <c r="G22" s="16">
        <v>0.5</v>
      </c>
      <c r="H22" s="19">
        <f t="shared" si="0"/>
        <v>0.6</v>
      </c>
      <c r="I22" s="9">
        <v>5</v>
      </c>
      <c r="J22" s="23">
        <v>25</v>
      </c>
      <c r="K22" s="101">
        <v>20</v>
      </c>
      <c r="L22" s="102"/>
      <c r="M22" s="122">
        <v>10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43.75</v>
      </c>
      <c r="E23" s="28">
        <v>0.25</v>
      </c>
      <c r="F23" s="14">
        <f t="shared" si="3"/>
        <v>7.5</v>
      </c>
      <c r="G23" s="16">
        <v>0.3</v>
      </c>
      <c r="H23" s="19">
        <f t="shared" si="0"/>
        <v>0.31666666666666665</v>
      </c>
      <c r="I23" s="9">
        <v>15</v>
      </c>
      <c r="J23" s="23">
        <v>20</v>
      </c>
      <c r="K23" s="101">
        <v>25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229.5</v>
      </c>
      <c r="C24" s="29">
        <v>0.85</v>
      </c>
      <c r="D24" s="14">
        <f t="shared" si="2"/>
        <v>70</v>
      </c>
      <c r="E24" s="28">
        <v>0.4</v>
      </c>
      <c r="F24" s="14">
        <f t="shared" si="3"/>
        <v>10</v>
      </c>
      <c r="G24" s="16">
        <v>0.4</v>
      </c>
      <c r="H24" s="19">
        <f t="shared" si="0"/>
        <v>0.54999999999999993</v>
      </c>
      <c r="I24" s="9">
        <v>5</v>
      </c>
      <c r="J24" s="23">
        <v>20</v>
      </c>
      <c r="K24" s="101">
        <v>25</v>
      </c>
      <c r="L24" s="102"/>
      <c r="M24" s="122">
        <v>20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108</v>
      </c>
      <c r="C25" s="29">
        <v>0.4</v>
      </c>
      <c r="D25" s="14">
        <f t="shared" si="2"/>
        <v>140</v>
      </c>
      <c r="E25" s="28">
        <v>0.8</v>
      </c>
      <c r="F25" s="14">
        <f t="shared" si="3"/>
        <v>5</v>
      </c>
      <c r="G25" s="16">
        <v>0.2</v>
      </c>
      <c r="H25" s="19">
        <f t="shared" si="0"/>
        <v>0.46666666666666673</v>
      </c>
      <c r="I25" s="9">
        <v>10</v>
      </c>
      <c r="J25" s="23">
        <v>25</v>
      </c>
      <c r="K25" s="101">
        <v>25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81</v>
      </c>
      <c r="C26" s="29">
        <v>0.3</v>
      </c>
      <c r="D26" s="14">
        <f t="shared" si="2"/>
        <v>70</v>
      </c>
      <c r="E26" s="28">
        <v>0.4</v>
      </c>
      <c r="F26" s="14">
        <f t="shared" si="3"/>
        <v>15</v>
      </c>
      <c r="G26" s="16">
        <v>0.6</v>
      </c>
      <c r="H26" s="19">
        <f t="shared" si="0"/>
        <v>0.43333333333333329</v>
      </c>
      <c r="I26" s="9">
        <v>10</v>
      </c>
      <c r="J26" s="23">
        <v>20</v>
      </c>
      <c r="K26" s="101">
        <v>25</v>
      </c>
      <c r="L26" s="102"/>
      <c r="M26" s="122">
        <v>20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70</v>
      </c>
      <c r="E27" s="28">
        <v>0.4</v>
      </c>
      <c r="F27" s="14">
        <f t="shared" si="3"/>
        <v>7.5</v>
      </c>
      <c r="G27" s="16">
        <v>0.3</v>
      </c>
      <c r="H27" s="19">
        <f t="shared" si="0"/>
        <v>0.23333333333333331</v>
      </c>
      <c r="I27" s="9">
        <v>5</v>
      </c>
      <c r="J27" s="23">
        <v>20</v>
      </c>
      <c r="K27" s="101">
        <v>20</v>
      </c>
      <c r="L27" s="102"/>
      <c r="M27" s="122">
        <v>20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13.5</v>
      </c>
      <c r="C28" s="29">
        <v>0.05</v>
      </c>
      <c r="D28" s="14">
        <f t="shared" si="2"/>
        <v>52.5</v>
      </c>
      <c r="E28" s="28">
        <v>0.3</v>
      </c>
      <c r="F28" s="14">
        <f t="shared" si="3"/>
        <v>1.25</v>
      </c>
      <c r="G28" s="16">
        <v>0.05</v>
      </c>
      <c r="H28" s="19">
        <f t="shared" si="0"/>
        <v>0.13333333333333333</v>
      </c>
      <c r="I28" s="9">
        <v>10</v>
      </c>
      <c r="J28" s="23">
        <v>20</v>
      </c>
      <c r="K28" s="101">
        <v>20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87.5</v>
      </c>
      <c r="E29" s="28">
        <v>0.5</v>
      </c>
      <c r="F29" s="14">
        <f t="shared" si="3"/>
        <v>1.25</v>
      </c>
      <c r="G29" s="16">
        <v>0.05</v>
      </c>
      <c r="H29" s="19">
        <f t="shared" si="0"/>
        <v>0.31666666666666671</v>
      </c>
      <c r="I29" s="9">
        <v>5</v>
      </c>
      <c r="J29" s="23">
        <v>25</v>
      </c>
      <c r="K29" s="101">
        <v>25</v>
      </c>
      <c r="L29" s="102"/>
      <c r="M29" s="122">
        <v>20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94.5</v>
      </c>
      <c r="C30" s="29">
        <v>0.35</v>
      </c>
      <c r="D30" s="14">
        <f t="shared" si="2"/>
        <v>70</v>
      </c>
      <c r="E30" s="28">
        <v>0.4</v>
      </c>
      <c r="F30" s="14">
        <f t="shared" si="3"/>
        <v>0.25</v>
      </c>
      <c r="G30" s="16">
        <v>0.01</v>
      </c>
      <c r="H30" s="19">
        <f t="shared" si="0"/>
        <v>0.25333333333333335</v>
      </c>
      <c r="I30" s="9">
        <v>0</v>
      </c>
      <c r="J30" s="23">
        <v>25</v>
      </c>
      <c r="K30" s="101">
        <v>20</v>
      </c>
      <c r="L30" s="102"/>
      <c r="M30" s="122">
        <v>10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54</v>
      </c>
      <c r="C31" s="30">
        <v>0.2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6.6666666666666666E-2</v>
      </c>
      <c r="I31" s="9">
        <v>0</v>
      </c>
      <c r="J31" s="24">
        <v>15</v>
      </c>
      <c r="K31" s="107">
        <v>5</v>
      </c>
      <c r="L31" s="108"/>
      <c r="M31" s="122">
        <v>10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76.736842105263165</v>
      </c>
      <c r="C32" s="32">
        <f>AVERAGE(C13:C31)</f>
        <v>0.28421052631578947</v>
      </c>
      <c r="D32" s="31">
        <f t="shared" si="4"/>
        <v>103.61842105263158</v>
      </c>
      <c r="E32" s="32">
        <f>AVERAGE(E13:E31)</f>
        <v>0.59210526315789491</v>
      </c>
      <c r="F32" s="31">
        <f>AVERAGE(F13:F31)</f>
        <v>8.5657894736842106</v>
      </c>
      <c r="G32" s="32">
        <f>(AVERAGE(G13:G31))</f>
        <v>0.3426315789473684</v>
      </c>
      <c r="H32" s="20">
        <f>AVERAGE(H13:H31)</f>
        <v>0.40631578947368413</v>
      </c>
      <c r="I32" s="21">
        <f>AVERAGE(I13:I31)</f>
        <v>6.4210526315789478</v>
      </c>
      <c r="J32" s="25">
        <f t="shared" ref="J32" si="5">AVERAGE(J13:J31)</f>
        <v>19.210526315789473</v>
      </c>
      <c r="K32" s="109">
        <f>AVERAGE(K13:K31)</f>
        <v>21.315789473684209</v>
      </c>
      <c r="L32" s="110"/>
      <c r="M32" s="111">
        <f>AVERAGE(M13:M31)</f>
        <v>15.789473684210526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I11" sqref="I11:N11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76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470</v>
      </c>
      <c r="E5" s="82"/>
      <c r="F5" s="82"/>
      <c r="G5" s="82"/>
      <c r="H5" s="82"/>
      <c r="I5" s="82"/>
      <c r="J5" s="83">
        <v>1788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4566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2238</v>
      </c>
      <c r="E7" s="82"/>
      <c r="F7" s="82"/>
      <c r="G7" s="82"/>
      <c r="H7" s="82"/>
      <c r="I7" s="82"/>
      <c r="J7" s="83">
        <v>1381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1076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8350</v>
      </c>
      <c r="E9" s="94"/>
      <c r="F9" s="94"/>
      <c r="G9" s="94"/>
      <c r="H9" s="94"/>
      <c r="I9" s="94"/>
      <c r="J9" s="18">
        <f>J7/J5</f>
        <v>0.77237136465324385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270</v>
      </c>
      <c r="C13" s="27">
        <v>1</v>
      </c>
      <c r="D13" s="13">
        <f>E13*175</f>
        <v>175</v>
      </c>
      <c r="E13" s="27">
        <v>1</v>
      </c>
      <c r="F13" s="13">
        <f>G13*25</f>
        <v>18.75</v>
      </c>
      <c r="G13" s="16">
        <v>0.75</v>
      </c>
      <c r="H13" s="19">
        <f t="shared" ref="H13:H31" si="0">AVERAGE(C13,E13,G13)</f>
        <v>0.91666666666666663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270</v>
      </c>
      <c r="C14" s="28">
        <v>1</v>
      </c>
      <c r="D14" s="14">
        <f t="shared" ref="D14:D31" si="2">E14*175</f>
        <v>175</v>
      </c>
      <c r="E14" s="28">
        <v>1</v>
      </c>
      <c r="F14" s="14">
        <f t="shared" ref="F14:F31" si="3">G14*25</f>
        <v>24.25</v>
      </c>
      <c r="G14" s="16">
        <v>0.97</v>
      </c>
      <c r="H14" s="19">
        <f t="shared" si="0"/>
        <v>0.98999999999999988</v>
      </c>
      <c r="I14" s="9">
        <v>5</v>
      </c>
      <c r="J14" s="23">
        <v>5</v>
      </c>
      <c r="K14" s="101">
        <v>15</v>
      </c>
      <c r="L14" s="102"/>
      <c r="M14" s="122">
        <v>5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0.96666666666666667</v>
      </c>
      <c r="I15" s="9">
        <v>5</v>
      </c>
      <c r="J15" s="23">
        <v>15</v>
      </c>
      <c r="K15" s="101">
        <v>20</v>
      </c>
      <c r="L15" s="102"/>
      <c r="M15" s="122">
        <v>15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10</v>
      </c>
      <c r="J16" s="23">
        <v>235</v>
      </c>
      <c r="K16" s="101">
        <v>25</v>
      </c>
      <c r="L16" s="102"/>
      <c r="M16" s="122">
        <v>20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216</v>
      </c>
      <c r="C17" s="28">
        <v>0.8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0.93333333333333324</v>
      </c>
      <c r="I17" s="9">
        <v>0</v>
      </c>
      <c r="J17" s="23">
        <v>20</v>
      </c>
      <c r="K17" s="101">
        <v>20</v>
      </c>
      <c r="L17" s="102"/>
      <c r="M17" s="122">
        <v>20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0.75</v>
      </c>
      <c r="G18" s="16">
        <v>0.03</v>
      </c>
      <c r="H18" s="19">
        <f t="shared" si="0"/>
        <v>0.67666666666666664</v>
      </c>
      <c r="I18" s="9">
        <v>15</v>
      </c>
      <c r="J18" s="23">
        <v>20</v>
      </c>
      <c r="K18" s="101">
        <v>15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20</v>
      </c>
      <c r="G19" s="16">
        <v>0.8</v>
      </c>
      <c r="H19" s="19">
        <f t="shared" si="0"/>
        <v>0.93333333333333324</v>
      </c>
      <c r="I19" s="9">
        <v>5</v>
      </c>
      <c r="J19" s="23">
        <v>20</v>
      </c>
      <c r="K19" s="101">
        <v>15</v>
      </c>
      <c r="L19" s="102"/>
      <c r="M19" s="122">
        <v>15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122.49999999999999</v>
      </c>
      <c r="E20" s="28">
        <v>0.7</v>
      </c>
      <c r="F20" s="14">
        <f t="shared" si="3"/>
        <v>25</v>
      </c>
      <c r="G20" s="16">
        <v>1</v>
      </c>
      <c r="H20" s="19">
        <f t="shared" si="0"/>
        <v>0.9</v>
      </c>
      <c r="I20" s="9">
        <v>5</v>
      </c>
      <c r="J20" s="23">
        <v>20</v>
      </c>
      <c r="K20" s="101">
        <v>25</v>
      </c>
      <c r="L20" s="102"/>
      <c r="M20" s="122">
        <v>10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140</v>
      </c>
      <c r="E21" s="28">
        <v>0.8</v>
      </c>
      <c r="F21" s="14">
        <f t="shared" si="3"/>
        <v>25</v>
      </c>
      <c r="G21" s="16">
        <v>1</v>
      </c>
      <c r="H21" s="19">
        <f t="shared" si="0"/>
        <v>0.76666666666666661</v>
      </c>
      <c r="I21" s="9">
        <v>10</v>
      </c>
      <c r="J21" s="23">
        <v>25</v>
      </c>
      <c r="K21" s="101">
        <v>15</v>
      </c>
      <c r="L21" s="102"/>
      <c r="M21" s="122">
        <v>15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202.5</v>
      </c>
      <c r="C22" s="29">
        <v>0.75</v>
      </c>
      <c r="D22" s="14">
        <f t="shared" si="2"/>
        <v>166.25</v>
      </c>
      <c r="E22" s="28">
        <v>0.95</v>
      </c>
      <c r="F22" s="14">
        <f t="shared" si="3"/>
        <v>2.5</v>
      </c>
      <c r="G22" s="16">
        <v>0.1</v>
      </c>
      <c r="H22" s="19">
        <f t="shared" si="0"/>
        <v>0.6</v>
      </c>
      <c r="I22" s="9">
        <v>10</v>
      </c>
      <c r="J22" s="23">
        <v>20</v>
      </c>
      <c r="K22" s="101">
        <v>20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202.5</v>
      </c>
      <c r="C23" s="29">
        <v>0.75</v>
      </c>
      <c r="D23" s="14">
        <f t="shared" si="2"/>
        <v>175</v>
      </c>
      <c r="E23" s="28">
        <v>1</v>
      </c>
      <c r="F23" s="14">
        <f t="shared" si="3"/>
        <v>25</v>
      </c>
      <c r="G23" s="16">
        <v>1</v>
      </c>
      <c r="H23" s="19">
        <f t="shared" si="0"/>
        <v>0.91666666666666663</v>
      </c>
      <c r="I23" s="9">
        <v>10</v>
      </c>
      <c r="J23" s="23">
        <v>30</v>
      </c>
      <c r="K23" s="101">
        <v>15</v>
      </c>
      <c r="L23" s="102"/>
      <c r="M23" s="122">
        <v>10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243</v>
      </c>
      <c r="C24" s="29">
        <v>0.9</v>
      </c>
      <c r="D24" s="14">
        <f t="shared" si="2"/>
        <v>175</v>
      </c>
      <c r="E24" s="28">
        <v>1</v>
      </c>
      <c r="F24" s="14">
        <f t="shared" si="3"/>
        <v>2.5</v>
      </c>
      <c r="G24" s="16">
        <v>0.1</v>
      </c>
      <c r="H24" s="19">
        <f t="shared" si="0"/>
        <v>0.66666666666666663</v>
      </c>
      <c r="I24" s="9">
        <v>15</v>
      </c>
      <c r="J24" s="23">
        <v>25</v>
      </c>
      <c r="K24" s="101">
        <v>20</v>
      </c>
      <c r="L24" s="102"/>
      <c r="M24" s="122">
        <v>15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189</v>
      </c>
      <c r="C25" s="29">
        <v>0.7</v>
      </c>
      <c r="D25" s="14">
        <f t="shared" si="2"/>
        <v>131.25</v>
      </c>
      <c r="E25" s="28">
        <v>0.75</v>
      </c>
      <c r="F25" s="14">
        <f t="shared" si="3"/>
        <v>20</v>
      </c>
      <c r="G25" s="16">
        <v>0.8</v>
      </c>
      <c r="H25" s="19">
        <f t="shared" si="0"/>
        <v>0.75</v>
      </c>
      <c r="I25" s="9">
        <v>2</v>
      </c>
      <c r="J25" s="23">
        <v>20</v>
      </c>
      <c r="K25" s="101">
        <v>25</v>
      </c>
      <c r="L25" s="102"/>
      <c r="M25" s="122">
        <v>15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81</v>
      </c>
      <c r="C26" s="29">
        <v>0.3</v>
      </c>
      <c r="D26" s="14">
        <f t="shared" si="2"/>
        <v>140</v>
      </c>
      <c r="E26" s="28">
        <v>0.8</v>
      </c>
      <c r="F26" s="14">
        <f t="shared" si="3"/>
        <v>2.5</v>
      </c>
      <c r="G26" s="16">
        <v>0.1</v>
      </c>
      <c r="H26" s="19">
        <f t="shared" si="0"/>
        <v>0.40000000000000008</v>
      </c>
      <c r="I26" s="9">
        <v>10</v>
      </c>
      <c r="J26" s="23">
        <v>20</v>
      </c>
      <c r="K26" s="101">
        <v>15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175</v>
      </c>
      <c r="E27" s="28">
        <v>1</v>
      </c>
      <c r="F27" s="14">
        <f t="shared" si="3"/>
        <v>1.25</v>
      </c>
      <c r="G27" s="16">
        <v>0.05</v>
      </c>
      <c r="H27" s="19">
        <f t="shared" si="0"/>
        <v>0.48333333333333334</v>
      </c>
      <c r="I27" s="9">
        <v>15</v>
      </c>
      <c r="J27" s="23">
        <v>20</v>
      </c>
      <c r="K27" s="101">
        <v>20</v>
      </c>
      <c r="L27" s="102"/>
      <c r="M27" s="122">
        <v>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108</v>
      </c>
      <c r="C28" s="29">
        <v>0.4</v>
      </c>
      <c r="D28" s="14">
        <f t="shared" si="2"/>
        <v>148.75</v>
      </c>
      <c r="E28" s="28">
        <v>0.85</v>
      </c>
      <c r="F28" s="14">
        <f t="shared" si="3"/>
        <v>10</v>
      </c>
      <c r="G28" s="16">
        <v>0.4</v>
      </c>
      <c r="H28" s="19">
        <f t="shared" si="0"/>
        <v>0.54999999999999993</v>
      </c>
      <c r="I28" s="9">
        <v>10</v>
      </c>
      <c r="J28" s="23">
        <v>20</v>
      </c>
      <c r="K28" s="101">
        <v>25</v>
      </c>
      <c r="L28" s="102"/>
      <c r="M28" s="122">
        <v>20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216</v>
      </c>
      <c r="C29" s="29">
        <v>0.8</v>
      </c>
      <c r="D29" s="14">
        <f t="shared" si="2"/>
        <v>175</v>
      </c>
      <c r="E29" s="28">
        <v>1</v>
      </c>
      <c r="F29" s="14">
        <f t="shared" si="3"/>
        <v>10</v>
      </c>
      <c r="G29" s="16">
        <v>0.4</v>
      </c>
      <c r="H29" s="19">
        <f t="shared" si="0"/>
        <v>0.73333333333333339</v>
      </c>
      <c r="I29" s="9">
        <v>15</v>
      </c>
      <c r="J29" s="23">
        <v>20</v>
      </c>
      <c r="K29" s="101">
        <v>25</v>
      </c>
      <c r="L29" s="102"/>
      <c r="M29" s="122">
        <v>5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189</v>
      </c>
      <c r="C30" s="29">
        <v>0.7</v>
      </c>
      <c r="D30" s="14">
        <f t="shared" si="2"/>
        <v>140</v>
      </c>
      <c r="E30" s="28">
        <v>0.8</v>
      </c>
      <c r="F30" s="14">
        <f t="shared" si="3"/>
        <v>0</v>
      </c>
      <c r="G30" s="16">
        <v>0</v>
      </c>
      <c r="H30" s="19">
        <f t="shared" si="0"/>
        <v>0.5</v>
      </c>
      <c r="I30" s="9">
        <v>0</v>
      </c>
      <c r="J30" s="23">
        <v>20</v>
      </c>
      <c r="K30" s="101">
        <v>15</v>
      </c>
      <c r="L30" s="102"/>
      <c r="M30" s="122">
        <v>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243</v>
      </c>
      <c r="C31" s="30">
        <v>0.9</v>
      </c>
      <c r="D31" s="15">
        <f t="shared" si="2"/>
        <v>87.5</v>
      </c>
      <c r="E31" s="28">
        <v>0.5</v>
      </c>
      <c r="F31" s="15">
        <f t="shared" si="3"/>
        <v>0</v>
      </c>
      <c r="G31" s="17">
        <v>0</v>
      </c>
      <c r="H31" s="19">
        <f t="shared" si="0"/>
        <v>0.46666666666666662</v>
      </c>
      <c r="I31" s="9">
        <v>0</v>
      </c>
      <c r="J31" s="24">
        <v>5</v>
      </c>
      <c r="K31" s="107">
        <v>0</v>
      </c>
      <c r="L31" s="108"/>
      <c r="M31" s="122">
        <v>5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210.31578947368422</v>
      </c>
      <c r="C32" s="32">
        <f>AVERAGE(C13:C31)</f>
        <v>0.77894736842105272</v>
      </c>
      <c r="D32" s="31">
        <f t="shared" si="4"/>
        <v>157.96052631578948</v>
      </c>
      <c r="E32" s="32">
        <f>AVERAGE(E13:E31)</f>
        <v>0.90263157894736834</v>
      </c>
      <c r="F32" s="31">
        <f>AVERAGE(F13:F31)</f>
        <v>13.815789473684211</v>
      </c>
      <c r="G32" s="32">
        <f>(AVERAGE(G13:G31))</f>
        <v>0.55263157894736847</v>
      </c>
      <c r="H32" s="20">
        <f>AVERAGE(H13:H31)</f>
        <v>0.74473684210526314</v>
      </c>
      <c r="I32" s="21">
        <f>AVERAGE(I13:I31)</f>
        <v>7.4736842105263159</v>
      </c>
      <c r="J32" s="25">
        <f t="shared" ref="J32" si="5">AVERAGE(J13:J31)</f>
        <v>29.736842105263158</v>
      </c>
      <c r="K32" s="109">
        <f>AVERAGE(K13:K31)</f>
        <v>17.368421052631579</v>
      </c>
      <c r="L32" s="110"/>
      <c r="M32" s="111">
        <f>AVERAGE(M13:M31)</f>
        <v>11.842105263157896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zoomScale="70" zoomScaleNormal="70" workbookViewId="0">
      <selection activeCell="E25" sqref="E25"/>
    </sheetView>
  </sheetViews>
  <sheetFormatPr defaultColWidth="8.88671875" defaultRowHeight="15.6" x14ac:dyDescent="0.3"/>
  <cols>
    <col min="1" max="1" width="10.109375" style="2" customWidth="1"/>
    <col min="2" max="2" width="10.44140625" style="2" customWidth="1"/>
    <col min="3" max="3" width="15" style="1" customWidth="1"/>
    <col min="4" max="4" width="15" style="2" customWidth="1"/>
    <col min="5" max="5" width="15.109375" style="2" customWidth="1"/>
    <col min="6" max="9" width="15" style="2" customWidth="1"/>
    <col min="10" max="10" width="8.33203125" style="2" customWidth="1"/>
    <col min="11" max="11" width="7" style="1" customWidth="1"/>
    <col min="12" max="12" width="7.6640625" style="2" customWidth="1"/>
    <col min="13" max="13" width="6.6640625" style="2" customWidth="1"/>
    <col min="14" max="14" width="6.33203125" style="2" customWidth="1"/>
    <col min="15" max="15" width="8.88671875" style="10"/>
    <col min="16" max="16384" width="8.88671875" style="2"/>
  </cols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6" ht="18" x14ac:dyDescent="0.35">
      <c r="A3" s="6" t="s">
        <v>1</v>
      </c>
      <c r="B3" s="124" t="s">
        <v>48</v>
      </c>
      <c r="C3" s="12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6" ht="15.6" customHeight="1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6" x14ac:dyDescent="0.3">
      <c r="A5" s="80" t="s">
        <v>2</v>
      </c>
      <c r="B5" s="80"/>
      <c r="C5" s="80"/>
      <c r="D5" s="81">
        <v>79</v>
      </c>
      <c r="E5" s="82"/>
      <c r="F5" s="82"/>
      <c r="G5" s="82"/>
      <c r="H5" s="82"/>
      <c r="I5" s="82"/>
      <c r="J5" s="83">
        <v>1606</v>
      </c>
      <c r="K5" s="84" t="s">
        <v>47</v>
      </c>
      <c r="L5" s="81"/>
      <c r="M5" s="82"/>
      <c r="N5" s="82"/>
    </row>
    <row r="6" spans="1:16" x14ac:dyDescent="0.3">
      <c r="A6" s="85" t="s">
        <v>3</v>
      </c>
      <c r="B6" s="85"/>
      <c r="C6" s="85"/>
      <c r="D6" s="81">
        <v>2638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6" x14ac:dyDescent="0.3">
      <c r="A7" s="85" t="s">
        <v>34</v>
      </c>
      <c r="B7" s="85"/>
      <c r="C7" s="85"/>
      <c r="D7" s="118">
        <v>904</v>
      </c>
      <c r="E7" s="119"/>
      <c r="F7" s="119"/>
      <c r="G7" s="119"/>
      <c r="H7" s="119"/>
      <c r="I7" s="120"/>
      <c r="J7" s="83">
        <v>948</v>
      </c>
      <c r="K7" s="86" t="s">
        <v>43</v>
      </c>
      <c r="L7" s="82"/>
      <c r="M7" s="82"/>
      <c r="N7" s="82"/>
    </row>
    <row r="8" spans="1:16" x14ac:dyDescent="0.3">
      <c r="A8" s="80" t="s">
        <v>36</v>
      </c>
      <c r="B8" s="80"/>
      <c r="C8" s="80"/>
      <c r="D8" s="81">
        <v>615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6" s="5" customFormat="1" ht="18.600000000000001" thickBot="1" x14ac:dyDescent="0.4">
      <c r="A9" s="93" t="s">
        <v>0</v>
      </c>
      <c r="B9" s="93"/>
      <c r="C9" s="93"/>
      <c r="D9" s="94">
        <f>SUM(D5:D8)</f>
        <v>4236</v>
      </c>
      <c r="E9" s="94"/>
      <c r="F9" s="94"/>
      <c r="G9" s="94"/>
      <c r="H9" s="94"/>
      <c r="I9" s="94"/>
      <c r="J9" s="18">
        <f>J7/J5</f>
        <v>0.59028642590286429</v>
      </c>
      <c r="K9" s="12" t="s">
        <v>44</v>
      </c>
      <c r="L9" s="95">
        <f>SUM(L5:N8)</f>
        <v>0</v>
      </c>
      <c r="M9" s="95"/>
      <c r="N9" s="95"/>
      <c r="O9" s="11"/>
    </row>
    <row r="10" spans="1:16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45</v>
      </c>
      <c r="J10" s="89"/>
      <c r="K10" s="92"/>
      <c r="L10" s="92"/>
      <c r="M10" s="89"/>
      <c r="N10" s="89"/>
      <c r="O10" s="115" t="s">
        <v>46</v>
      </c>
      <c r="P10" s="116"/>
    </row>
    <row r="11" spans="1:16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36" t="s">
        <v>39</v>
      </c>
      <c r="K11" s="99" t="s">
        <v>40</v>
      </c>
      <c r="L11" s="97"/>
      <c r="M11" s="100" t="s">
        <v>41</v>
      </c>
      <c r="N11" s="97"/>
      <c r="O11" s="37"/>
      <c r="P11" s="38"/>
    </row>
    <row r="12" spans="1:16" x14ac:dyDescent="0.3">
      <c r="A12" s="39" t="s">
        <v>7</v>
      </c>
      <c r="B12" s="13">
        <f>C12*270</f>
        <v>13.5</v>
      </c>
      <c r="C12" s="27">
        <v>0.05</v>
      </c>
      <c r="D12" s="13">
        <f>E12*175</f>
        <v>17.5</v>
      </c>
      <c r="E12" s="27">
        <v>0.1</v>
      </c>
      <c r="F12" s="13">
        <f>G12*25</f>
        <v>1.25</v>
      </c>
      <c r="G12" s="16">
        <v>0.05</v>
      </c>
      <c r="H12" s="19">
        <f t="shared" ref="H12:H30" si="0">AVERAGE(C12,E12,G12)</f>
        <v>6.6666666666666666E-2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6" x14ac:dyDescent="0.3">
      <c r="A13" s="40" t="s">
        <v>8</v>
      </c>
      <c r="B13" s="14">
        <f t="shared" ref="B13:B30" si="1">C13*270</f>
        <v>108</v>
      </c>
      <c r="C13" s="28">
        <v>0.4</v>
      </c>
      <c r="D13" s="14">
        <f t="shared" ref="D13:D30" si="2">E13*175</f>
        <v>122.49999999999999</v>
      </c>
      <c r="E13" s="28">
        <v>0.7</v>
      </c>
      <c r="F13" s="14">
        <f t="shared" ref="F13:F30" si="3">G13*25</f>
        <v>2.5</v>
      </c>
      <c r="G13" s="16">
        <v>0.1</v>
      </c>
      <c r="H13" s="19">
        <f t="shared" si="0"/>
        <v>0.40000000000000008</v>
      </c>
      <c r="I13" s="9">
        <v>0</v>
      </c>
      <c r="J13" s="23">
        <v>5</v>
      </c>
      <c r="K13" s="101">
        <v>0</v>
      </c>
      <c r="L13" s="102"/>
      <c r="M13" s="122">
        <v>0</v>
      </c>
      <c r="N13" s="123"/>
    </row>
    <row r="14" spans="1:16" x14ac:dyDescent="0.3">
      <c r="A14" s="40" t="s">
        <v>9</v>
      </c>
      <c r="B14" s="14">
        <f t="shared" si="1"/>
        <v>162</v>
      </c>
      <c r="C14" s="28">
        <v>0.6</v>
      </c>
      <c r="D14" s="14">
        <f t="shared" si="2"/>
        <v>140</v>
      </c>
      <c r="E14" s="28">
        <v>0.8</v>
      </c>
      <c r="F14" s="14">
        <f t="shared" si="3"/>
        <v>5</v>
      </c>
      <c r="G14" s="16">
        <v>0.2</v>
      </c>
      <c r="H14" s="19">
        <f t="shared" si="0"/>
        <v>0.53333333333333333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6" x14ac:dyDescent="0.3">
      <c r="A15" s="40" t="s">
        <v>10</v>
      </c>
      <c r="B15" s="14">
        <f t="shared" si="1"/>
        <v>216</v>
      </c>
      <c r="C15" s="28">
        <v>0.8</v>
      </c>
      <c r="D15" s="14">
        <f t="shared" si="2"/>
        <v>175</v>
      </c>
      <c r="E15" s="28">
        <v>1</v>
      </c>
      <c r="F15" s="14">
        <f t="shared" si="3"/>
        <v>7.5</v>
      </c>
      <c r="G15" s="16">
        <v>0.3</v>
      </c>
      <c r="H15" s="19">
        <f t="shared" si="0"/>
        <v>0.70000000000000007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157.5</v>
      </c>
      <c r="E16" s="28">
        <v>0.9</v>
      </c>
      <c r="F16" s="14">
        <f t="shared" si="3"/>
        <v>2.5</v>
      </c>
      <c r="G16" s="16">
        <v>0.1</v>
      </c>
      <c r="H16" s="19">
        <f t="shared" si="0"/>
        <v>0.66666666666666663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5" x14ac:dyDescent="0.3">
      <c r="A17" s="40" t="s">
        <v>12</v>
      </c>
      <c r="B17" s="14">
        <f t="shared" si="1"/>
        <v>189</v>
      </c>
      <c r="C17" s="29">
        <v>0.7</v>
      </c>
      <c r="D17" s="14">
        <f t="shared" si="2"/>
        <v>122.49999999999999</v>
      </c>
      <c r="E17" s="28">
        <v>0.7</v>
      </c>
      <c r="F17" s="14">
        <f t="shared" si="3"/>
        <v>7.5</v>
      </c>
      <c r="G17" s="16">
        <v>0.3</v>
      </c>
      <c r="H17" s="19">
        <f t="shared" si="0"/>
        <v>0.56666666666666665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5" x14ac:dyDescent="0.3">
      <c r="A18" s="40" t="s">
        <v>13</v>
      </c>
      <c r="B18" s="14">
        <f t="shared" si="1"/>
        <v>162</v>
      </c>
      <c r="C18" s="29">
        <v>0.6</v>
      </c>
      <c r="D18" s="14">
        <f t="shared" si="2"/>
        <v>175</v>
      </c>
      <c r="E18" s="28">
        <v>1</v>
      </c>
      <c r="F18" s="14">
        <f t="shared" si="3"/>
        <v>7.5</v>
      </c>
      <c r="G18" s="16">
        <v>0.3</v>
      </c>
      <c r="H18" s="19">
        <f t="shared" si="0"/>
        <v>0.63333333333333341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5" x14ac:dyDescent="0.3">
      <c r="A19" s="40" t="s">
        <v>14</v>
      </c>
      <c r="B19" s="14">
        <f t="shared" si="1"/>
        <v>108</v>
      </c>
      <c r="C19" s="29">
        <v>0.4</v>
      </c>
      <c r="D19" s="14">
        <f t="shared" si="2"/>
        <v>175</v>
      </c>
      <c r="E19" s="28">
        <v>1</v>
      </c>
      <c r="F19" s="14">
        <f t="shared" si="3"/>
        <v>5</v>
      </c>
      <c r="G19" s="16">
        <v>0.2</v>
      </c>
      <c r="H19" s="19">
        <f t="shared" si="0"/>
        <v>0.53333333333333333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5" x14ac:dyDescent="0.3">
      <c r="A20" s="40" t="s">
        <v>15</v>
      </c>
      <c r="B20" s="14">
        <f t="shared" si="1"/>
        <v>135</v>
      </c>
      <c r="C20" s="29">
        <v>0.5</v>
      </c>
      <c r="D20" s="14">
        <f t="shared" si="2"/>
        <v>175</v>
      </c>
      <c r="E20" s="28">
        <v>1</v>
      </c>
      <c r="F20" s="14">
        <f t="shared" si="3"/>
        <v>7.5</v>
      </c>
      <c r="G20" s="16">
        <v>0.3</v>
      </c>
      <c r="H20" s="19">
        <f t="shared" si="0"/>
        <v>0.6</v>
      </c>
      <c r="I20" s="9">
        <v>0</v>
      </c>
      <c r="J20" s="23">
        <v>5</v>
      </c>
      <c r="K20" s="101">
        <v>0</v>
      </c>
      <c r="L20" s="102"/>
      <c r="M20" s="122">
        <v>0</v>
      </c>
      <c r="N20" s="123"/>
    </row>
    <row r="21" spans="1:15" x14ac:dyDescent="0.3">
      <c r="A21" s="40" t="s">
        <v>16</v>
      </c>
      <c r="B21" s="14">
        <f t="shared" si="1"/>
        <v>108</v>
      </c>
      <c r="C21" s="29">
        <v>0.4</v>
      </c>
      <c r="D21" s="14">
        <f t="shared" si="2"/>
        <v>105</v>
      </c>
      <c r="E21" s="28">
        <v>0.6</v>
      </c>
      <c r="F21" s="14">
        <f t="shared" si="3"/>
        <v>0.5</v>
      </c>
      <c r="G21" s="16">
        <v>0.02</v>
      </c>
      <c r="H21" s="19">
        <f t="shared" si="0"/>
        <v>0.34</v>
      </c>
      <c r="I21" s="9">
        <v>0</v>
      </c>
      <c r="J21" s="23">
        <v>5</v>
      </c>
      <c r="K21" s="101">
        <v>0</v>
      </c>
      <c r="L21" s="102"/>
      <c r="M21" s="122">
        <v>0</v>
      </c>
      <c r="N21" s="123"/>
    </row>
    <row r="22" spans="1:15" x14ac:dyDescent="0.3">
      <c r="A22" s="40" t="s">
        <v>17</v>
      </c>
      <c r="B22" s="14">
        <f t="shared" si="1"/>
        <v>81</v>
      </c>
      <c r="C22" s="29">
        <v>0.3</v>
      </c>
      <c r="D22" s="14">
        <f t="shared" si="2"/>
        <v>140</v>
      </c>
      <c r="E22" s="28">
        <v>0.8</v>
      </c>
      <c r="F22" s="14">
        <f t="shared" si="3"/>
        <v>2.5</v>
      </c>
      <c r="G22" s="16">
        <v>0.1</v>
      </c>
      <c r="H22" s="19">
        <f t="shared" si="0"/>
        <v>0.40000000000000008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</row>
    <row r="23" spans="1:15" x14ac:dyDescent="0.3">
      <c r="A23" s="40" t="s">
        <v>18</v>
      </c>
      <c r="B23" s="14">
        <f t="shared" si="1"/>
        <v>40.5</v>
      </c>
      <c r="C23" s="29">
        <v>0.15</v>
      </c>
      <c r="D23" s="14">
        <f t="shared" si="2"/>
        <v>8.75</v>
      </c>
      <c r="E23" s="28">
        <v>0.05</v>
      </c>
      <c r="F23" s="14">
        <f t="shared" si="3"/>
        <v>1.25</v>
      </c>
      <c r="G23" s="16">
        <v>0.05</v>
      </c>
      <c r="H23" s="19">
        <f t="shared" si="0"/>
        <v>8.3333333333333329E-2</v>
      </c>
      <c r="I23" s="9">
        <v>0</v>
      </c>
      <c r="J23" s="23">
        <v>5</v>
      </c>
      <c r="K23" s="101">
        <v>0</v>
      </c>
      <c r="L23" s="102"/>
      <c r="M23" s="122">
        <v>0</v>
      </c>
      <c r="N23" s="123"/>
    </row>
    <row r="24" spans="1:15" x14ac:dyDescent="0.3">
      <c r="A24" s="40" t="s">
        <v>19</v>
      </c>
      <c r="B24" s="14">
        <f t="shared" si="1"/>
        <v>108</v>
      </c>
      <c r="C24" s="29">
        <v>0.4</v>
      </c>
      <c r="D24" s="14">
        <f t="shared" si="2"/>
        <v>70</v>
      </c>
      <c r="E24" s="28">
        <v>0.4</v>
      </c>
      <c r="F24" s="14">
        <f t="shared" si="3"/>
        <v>0.75</v>
      </c>
      <c r="G24" s="16">
        <v>0.03</v>
      </c>
      <c r="H24" s="19">
        <f t="shared" si="0"/>
        <v>0.27666666666666667</v>
      </c>
      <c r="I24" s="9">
        <v>0</v>
      </c>
      <c r="J24" s="23">
        <v>5</v>
      </c>
      <c r="K24" s="101">
        <v>0</v>
      </c>
      <c r="L24" s="102"/>
      <c r="M24" s="122">
        <v>0</v>
      </c>
      <c r="N24" s="123"/>
    </row>
    <row r="25" spans="1:15" x14ac:dyDescent="0.3">
      <c r="A25" s="40" t="s">
        <v>20</v>
      </c>
      <c r="B25" s="14">
        <f t="shared" si="1"/>
        <v>216</v>
      </c>
      <c r="C25" s="29">
        <v>0.8</v>
      </c>
      <c r="D25" s="14">
        <f t="shared" si="2"/>
        <v>61.249999999999993</v>
      </c>
      <c r="E25" s="28">
        <v>0.35</v>
      </c>
      <c r="F25" s="14">
        <f t="shared" si="3"/>
        <v>0.75</v>
      </c>
      <c r="G25" s="16">
        <v>0.03</v>
      </c>
      <c r="H25" s="19">
        <f t="shared" si="0"/>
        <v>0.39333333333333331</v>
      </c>
      <c r="I25" s="9">
        <v>0</v>
      </c>
      <c r="J25" s="23">
        <v>5</v>
      </c>
      <c r="K25" s="101">
        <v>0</v>
      </c>
      <c r="L25" s="102"/>
      <c r="M25" s="122">
        <v>0</v>
      </c>
      <c r="N25" s="123"/>
    </row>
    <row r="26" spans="1:15" x14ac:dyDescent="0.3">
      <c r="A26" s="40" t="s">
        <v>22</v>
      </c>
      <c r="B26" s="14">
        <f t="shared" si="1"/>
        <v>13.5</v>
      </c>
      <c r="C26" s="29">
        <v>0.05</v>
      </c>
      <c r="D26" s="14">
        <f t="shared" si="2"/>
        <v>78.75</v>
      </c>
      <c r="E26" s="28">
        <v>0.45</v>
      </c>
      <c r="F26" s="14">
        <f t="shared" si="3"/>
        <v>0</v>
      </c>
      <c r="G26" s="16">
        <v>0</v>
      </c>
      <c r="H26" s="19">
        <f t="shared" si="0"/>
        <v>0.16666666666666666</v>
      </c>
      <c r="I26" s="9">
        <v>0</v>
      </c>
      <c r="J26" s="23">
        <v>5</v>
      </c>
      <c r="K26" s="101">
        <v>0</v>
      </c>
      <c r="L26" s="102"/>
      <c r="M26" s="122">
        <v>0</v>
      </c>
      <c r="N26" s="123"/>
    </row>
    <row r="27" spans="1:15" x14ac:dyDescent="0.3">
      <c r="A27" s="40" t="s">
        <v>21</v>
      </c>
      <c r="B27" s="14">
        <f t="shared" si="1"/>
        <v>54</v>
      </c>
      <c r="C27" s="29">
        <v>0.2</v>
      </c>
      <c r="D27" s="14">
        <f t="shared" si="2"/>
        <v>61.249999999999993</v>
      </c>
      <c r="E27" s="28">
        <v>0.35</v>
      </c>
      <c r="F27" s="14">
        <f t="shared" si="3"/>
        <v>0</v>
      </c>
      <c r="G27" s="16">
        <v>0</v>
      </c>
      <c r="H27" s="19">
        <f t="shared" si="0"/>
        <v>0.18333333333333335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</row>
    <row r="28" spans="1:15" x14ac:dyDescent="0.3">
      <c r="A28" s="40" t="s">
        <v>23</v>
      </c>
      <c r="B28" s="14">
        <f t="shared" si="1"/>
        <v>54</v>
      </c>
      <c r="C28" s="29">
        <v>0.2</v>
      </c>
      <c r="D28" s="14">
        <f t="shared" si="2"/>
        <v>61.249999999999993</v>
      </c>
      <c r="E28" s="28">
        <v>0.35</v>
      </c>
      <c r="F28" s="14">
        <f t="shared" si="3"/>
        <v>0</v>
      </c>
      <c r="G28" s="16">
        <v>0</v>
      </c>
      <c r="H28" s="19">
        <f t="shared" si="0"/>
        <v>0.18333333333333335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</row>
    <row r="29" spans="1:15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7</v>
      </c>
      <c r="E29" s="28">
        <v>0.04</v>
      </c>
      <c r="F29" s="14">
        <f t="shared" si="3"/>
        <v>0</v>
      </c>
      <c r="G29" s="16">
        <v>0</v>
      </c>
      <c r="H29" s="19">
        <f t="shared" si="0"/>
        <v>1.3333333333333334E-2</v>
      </c>
      <c r="I29" s="9">
        <v>0</v>
      </c>
      <c r="J29" s="23">
        <v>5</v>
      </c>
      <c r="K29" s="101">
        <v>0</v>
      </c>
      <c r="L29" s="102"/>
      <c r="M29" s="122">
        <v>0</v>
      </c>
      <c r="N29" s="123"/>
    </row>
    <row r="30" spans="1:15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5" s="4" customFormat="1" ht="18.600000000000001" thickBot="1" x14ac:dyDescent="0.4">
      <c r="A31" s="41" t="s">
        <v>0</v>
      </c>
      <c r="B31" s="26">
        <f t="shared" ref="B31:D31" si="4">AVERAGE(B12:B30)</f>
        <v>107.28947368421052</v>
      </c>
      <c r="C31" s="32">
        <f>AVERAGE(C12:C30)</f>
        <v>0.39736842105263159</v>
      </c>
      <c r="D31" s="31">
        <f t="shared" si="4"/>
        <v>97.53947368421052</v>
      </c>
      <c r="E31" s="32">
        <f>AVERAGE(E12:E30)</f>
        <v>0.55736842105263151</v>
      </c>
      <c r="F31" s="31">
        <f>AVERAGE(F12:F30)</f>
        <v>2.736842105263158</v>
      </c>
      <c r="G31" s="32">
        <f>(AVERAGE(G12:G30))</f>
        <v>0.10947368421052629</v>
      </c>
      <c r="H31" s="20">
        <f>AVERAGE(H12:H30)</f>
        <v>0.35473684210526324</v>
      </c>
      <c r="I31" s="21">
        <f>AVERAGE(I12:I30)</f>
        <v>0</v>
      </c>
      <c r="J31" s="25">
        <f t="shared" ref="J31" si="5">AVERAGE(J12:J30)</f>
        <v>5</v>
      </c>
      <c r="K31" s="109">
        <f>AVERAGE(K12:K30)</f>
        <v>0</v>
      </c>
      <c r="L31" s="110"/>
      <c r="M31" s="111">
        <f>AVERAGE(M12:M30)</f>
        <v>0</v>
      </c>
      <c r="N31" s="112"/>
      <c r="O31" s="11"/>
    </row>
    <row r="32" spans="1:15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</row>
    <row r="33" spans="1:14" x14ac:dyDescent="0.3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1:14" x14ac:dyDescent="0.3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1:14" x14ac:dyDescent="0.3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</row>
    <row r="36" spans="1:14" x14ac:dyDescent="0.3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</row>
    <row r="37" spans="1:14" x14ac:dyDescent="0.3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</row>
    <row r="38" spans="1:14" x14ac:dyDescent="0.3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</row>
    <row r="39" spans="1:14" x14ac:dyDescent="0.3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</row>
    <row r="40" spans="1:14" x14ac:dyDescent="0.3">
      <c r="A40" s="3"/>
      <c r="B40" s="3"/>
      <c r="C40" s="7"/>
      <c r="D40" s="3"/>
      <c r="E40" s="3"/>
      <c r="F40" s="3"/>
      <c r="G40" s="3"/>
      <c r="H40" s="3"/>
      <c r="I40" s="3"/>
    </row>
    <row r="41" spans="1:14" x14ac:dyDescent="0.3">
      <c r="A41" s="3"/>
      <c r="B41" s="3"/>
      <c r="C41" s="7"/>
      <c r="D41" s="3"/>
      <c r="E41" s="3"/>
      <c r="F41" s="3"/>
      <c r="G41" s="3"/>
      <c r="H41" s="3"/>
      <c r="I41" s="3"/>
    </row>
    <row r="42" spans="1:14" x14ac:dyDescent="0.3">
      <c r="A42" s="3"/>
      <c r="B42" s="3"/>
      <c r="C42" s="7"/>
      <c r="D42" s="3"/>
      <c r="E42" s="3"/>
      <c r="F42" s="3"/>
      <c r="G42" s="3"/>
      <c r="H42" s="3"/>
      <c r="I42" s="3"/>
    </row>
    <row r="43" spans="1:14" x14ac:dyDescent="0.3">
      <c r="A43" s="3"/>
      <c r="B43" s="3"/>
      <c r="C43" s="7"/>
      <c r="D43" s="3"/>
      <c r="E43" s="3"/>
      <c r="F43" s="3"/>
      <c r="G43" s="3"/>
      <c r="H43" s="3"/>
      <c r="I43" s="3"/>
    </row>
  </sheetData>
  <sheetProtection selectLockedCells="1"/>
  <mergeCells count="84">
    <mergeCell ref="M15:N15"/>
    <mergeCell ref="M16:N16"/>
    <mergeCell ref="M24:N24"/>
    <mergeCell ref="M25:N25"/>
    <mergeCell ref="K13:L13"/>
    <mergeCell ref="M12:N12"/>
    <mergeCell ref="K12:L12"/>
    <mergeCell ref="K30:L30"/>
    <mergeCell ref="M28:N28"/>
    <mergeCell ref="M30:N30"/>
    <mergeCell ref="M21:N21"/>
    <mergeCell ref="M20:N20"/>
    <mergeCell ref="K14:L14"/>
    <mergeCell ref="M18:N18"/>
    <mergeCell ref="M17:N17"/>
    <mergeCell ref="M22:N22"/>
    <mergeCell ref="M23:N23"/>
    <mergeCell ref="M27:N27"/>
    <mergeCell ref="M13:N13"/>
    <mergeCell ref="M14:N14"/>
    <mergeCell ref="M29:N29"/>
    <mergeCell ref="K26:L26"/>
    <mergeCell ref="K27:L27"/>
    <mergeCell ref="K28:L28"/>
    <mergeCell ref="K29:L29"/>
    <mergeCell ref="A1:N1"/>
    <mergeCell ref="A2:N2"/>
    <mergeCell ref="L4:N4"/>
    <mergeCell ref="L5:N5"/>
    <mergeCell ref="L7:N7"/>
    <mergeCell ref="D3:N3"/>
    <mergeCell ref="B3:C3"/>
    <mergeCell ref="A4:C4"/>
    <mergeCell ref="A5:C5"/>
    <mergeCell ref="A6:C6"/>
    <mergeCell ref="J4:K4"/>
    <mergeCell ref="D4:I4"/>
    <mergeCell ref="D5:I5"/>
    <mergeCell ref="D6:I6"/>
    <mergeCell ref="L6:N6"/>
    <mergeCell ref="A7:C7"/>
    <mergeCell ref="D7:I7"/>
    <mergeCell ref="A39:N39"/>
    <mergeCell ref="A33:N33"/>
    <mergeCell ref="A32:N32"/>
    <mergeCell ref="A34:N34"/>
    <mergeCell ref="A35:N35"/>
    <mergeCell ref="A36:N36"/>
    <mergeCell ref="B10:H10"/>
    <mergeCell ref="I10:N10"/>
    <mergeCell ref="F11:G11"/>
    <mergeCell ref="D11:E11"/>
    <mergeCell ref="B11:C11"/>
    <mergeCell ref="K11:L11"/>
    <mergeCell ref="M11:N11"/>
    <mergeCell ref="A10:A11"/>
    <mergeCell ref="M19:N19"/>
    <mergeCell ref="A37:N37"/>
    <mergeCell ref="A38:N38"/>
    <mergeCell ref="K31:L31"/>
    <mergeCell ref="K15:L15"/>
    <mergeCell ref="K16:L16"/>
    <mergeCell ref="M31:N31"/>
    <mergeCell ref="M26:N2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O10:P10"/>
    <mergeCell ref="J5:J6"/>
    <mergeCell ref="K5:K6"/>
    <mergeCell ref="K7:K8"/>
    <mergeCell ref="J7:J8"/>
    <mergeCell ref="A8:C8"/>
    <mergeCell ref="A9:C9"/>
    <mergeCell ref="L8:N8"/>
    <mergeCell ref="D9:I9"/>
    <mergeCell ref="L9:N9"/>
    <mergeCell ref="D8:I8"/>
  </mergeCells>
  <pageMargins left="0.7" right="0.7" top="0.75" bottom="0.75" header="0.3" footer="0.3"/>
  <pageSetup paperSize="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614</v>
      </c>
      <c r="E5" s="82"/>
      <c r="F5" s="82"/>
      <c r="G5" s="82"/>
      <c r="H5" s="82"/>
      <c r="I5" s="82"/>
      <c r="J5" s="83">
        <v>2254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4024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2247</v>
      </c>
      <c r="E7" s="82"/>
      <c r="F7" s="82"/>
      <c r="G7" s="82"/>
      <c r="H7" s="82"/>
      <c r="I7" s="82"/>
      <c r="J7" s="83">
        <v>1315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1167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8052</v>
      </c>
      <c r="E9" s="94"/>
      <c r="F9" s="94"/>
      <c r="G9" s="94"/>
      <c r="H9" s="94"/>
      <c r="I9" s="94"/>
      <c r="J9" s="18">
        <f>J7/J5</f>
        <v>0.58340727595385977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1.25</v>
      </c>
      <c r="G13" s="16">
        <v>0.05</v>
      </c>
      <c r="H13" s="19">
        <f t="shared" ref="H13:H31" si="0">AVERAGE(C13,E13,G13)</f>
        <v>0.38333333333333336</v>
      </c>
      <c r="I13" s="8">
        <v>2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81</v>
      </c>
      <c r="C14" s="28">
        <v>0.3</v>
      </c>
      <c r="D14" s="14">
        <f t="shared" ref="D14:D31" si="2">E14*175</f>
        <v>175</v>
      </c>
      <c r="E14" s="28">
        <v>1</v>
      </c>
      <c r="F14" s="14">
        <f t="shared" ref="F14:F31" si="3">G14*25</f>
        <v>11.25</v>
      </c>
      <c r="G14" s="16">
        <v>0.45</v>
      </c>
      <c r="H14" s="19">
        <f t="shared" si="0"/>
        <v>0.58333333333333337</v>
      </c>
      <c r="I14" s="9">
        <v>5</v>
      </c>
      <c r="J14" s="23">
        <v>5</v>
      </c>
      <c r="K14" s="101">
        <v>15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18.75</v>
      </c>
      <c r="G15" s="16">
        <v>0.75</v>
      </c>
      <c r="H15" s="19">
        <f t="shared" si="0"/>
        <v>0.91666666666666663</v>
      </c>
      <c r="I15" s="9">
        <v>5</v>
      </c>
      <c r="J15" s="23">
        <v>15</v>
      </c>
      <c r="K15" s="101">
        <v>15</v>
      </c>
      <c r="L15" s="102"/>
      <c r="M15" s="122">
        <v>15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22.5</v>
      </c>
      <c r="G16" s="16">
        <v>0.9</v>
      </c>
      <c r="H16" s="19">
        <f t="shared" si="0"/>
        <v>0.96666666666666667</v>
      </c>
      <c r="I16" s="9">
        <v>10</v>
      </c>
      <c r="J16" s="23">
        <v>15</v>
      </c>
      <c r="K16" s="101">
        <v>25</v>
      </c>
      <c r="L16" s="102"/>
      <c r="M16" s="122">
        <v>15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15</v>
      </c>
      <c r="J17" s="23">
        <v>25</v>
      </c>
      <c r="K17" s="101">
        <v>20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18.75</v>
      </c>
      <c r="G18" s="16">
        <v>0.75</v>
      </c>
      <c r="H18" s="19">
        <f t="shared" si="0"/>
        <v>0.91666666666666663</v>
      </c>
      <c r="I18" s="9">
        <v>10</v>
      </c>
      <c r="J18" s="23">
        <v>20</v>
      </c>
      <c r="K18" s="101">
        <v>20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12.5</v>
      </c>
      <c r="G19" s="16">
        <v>0.5</v>
      </c>
      <c r="H19" s="19">
        <f t="shared" si="0"/>
        <v>0.83333333333333337</v>
      </c>
      <c r="I19" s="9">
        <v>15</v>
      </c>
      <c r="J19" s="23">
        <v>25</v>
      </c>
      <c r="K19" s="101">
        <v>15</v>
      </c>
      <c r="L19" s="102"/>
      <c r="M19" s="122">
        <v>15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1</v>
      </c>
      <c r="I20" s="9">
        <v>5</v>
      </c>
      <c r="J20" s="23">
        <v>25</v>
      </c>
      <c r="K20" s="101">
        <v>20</v>
      </c>
      <c r="L20" s="102"/>
      <c r="M20" s="122">
        <v>20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20</v>
      </c>
      <c r="G21" s="16">
        <v>0.8</v>
      </c>
      <c r="H21" s="19">
        <f t="shared" si="0"/>
        <v>0.93333333333333324</v>
      </c>
      <c r="I21" s="9">
        <v>5</v>
      </c>
      <c r="J21" s="23">
        <v>25</v>
      </c>
      <c r="K21" s="101">
        <v>20</v>
      </c>
      <c r="L21" s="102"/>
      <c r="M21" s="122">
        <v>20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216</v>
      </c>
      <c r="C22" s="29">
        <v>0.8</v>
      </c>
      <c r="D22" s="14">
        <f t="shared" si="2"/>
        <v>140</v>
      </c>
      <c r="E22" s="28">
        <v>0.8</v>
      </c>
      <c r="F22" s="14">
        <f t="shared" si="3"/>
        <v>15</v>
      </c>
      <c r="G22" s="16">
        <v>0.6</v>
      </c>
      <c r="H22" s="19">
        <f t="shared" si="0"/>
        <v>0.73333333333333339</v>
      </c>
      <c r="I22" s="9">
        <v>5</v>
      </c>
      <c r="J22" s="23">
        <v>20</v>
      </c>
      <c r="K22" s="101">
        <v>15</v>
      </c>
      <c r="L22" s="102"/>
      <c r="M22" s="122">
        <v>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216</v>
      </c>
      <c r="C23" s="29">
        <v>0.8</v>
      </c>
      <c r="D23" s="14">
        <f t="shared" si="2"/>
        <v>175</v>
      </c>
      <c r="E23" s="28">
        <v>1</v>
      </c>
      <c r="F23" s="14">
        <f t="shared" si="3"/>
        <v>25</v>
      </c>
      <c r="G23" s="16">
        <v>1</v>
      </c>
      <c r="H23" s="19">
        <f t="shared" si="0"/>
        <v>0.93333333333333324</v>
      </c>
      <c r="I23" s="9">
        <v>5</v>
      </c>
      <c r="J23" s="23">
        <v>20</v>
      </c>
      <c r="K23" s="101">
        <v>20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175</v>
      </c>
      <c r="E24" s="28">
        <v>1</v>
      </c>
      <c r="F24" s="14">
        <f t="shared" si="3"/>
        <v>25</v>
      </c>
      <c r="G24" s="16">
        <v>1</v>
      </c>
      <c r="H24" s="19">
        <f t="shared" si="0"/>
        <v>1</v>
      </c>
      <c r="I24" s="9">
        <v>5</v>
      </c>
      <c r="J24" s="23">
        <v>25</v>
      </c>
      <c r="K24" s="101">
        <v>20</v>
      </c>
      <c r="L24" s="102"/>
      <c r="M24" s="122">
        <v>20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270</v>
      </c>
      <c r="C25" s="29">
        <v>1</v>
      </c>
      <c r="D25" s="14">
        <f t="shared" si="2"/>
        <v>175</v>
      </c>
      <c r="E25" s="28">
        <v>1</v>
      </c>
      <c r="F25" s="14">
        <f t="shared" si="3"/>
        <v>20</v>
      </c>
      <c r="G25" s="16">
        <v>0.8</v>
      </c>
      <c r="H25" s="19">
        <f t="shared" si="0"/>
        <v>0.93333333333333324</v>
      </c>
      <c r="I25" s="9">
        <v>5</v>
      </c>
      <c r="J25" s="23">
        <v>20</v>
      </c>
      <c r="K25" s="101">
        <v>25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243</v>
      </c>
      <c r="C26" s="29">
        <v>0.9</v>
      </c>
      <c r="D26" s="14">
        <f t="shared" si="2"/>
        <v>157.5</v>
      </c>
      <c r="E26" s="28">
        <v>0.9</v>
      </c>
      <c r="F26" s="14">
        <f t="shared" si="3"/>
        <v>20</v>
      </c>
      <c r="G26" s="16">
        <v>0.8</v>
      </c>
      <c r="H26" s="19">
        <f t="shared" si="0"/>
        <v>0.8666666666666667</v>
      </c>
      <c r="I26" s="9">
        <v>5</v>
      </c>
      <c r="J26" s="23">
        <v>25</v>
      </c>
      <c r="K26" s="101">
        <v>25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162</v>
      </c>
      <c r="C27" s="29">
        <v>0.6</v>
      </c>
      <c r="D27" s="14">
        <f t="shared" si="2"/>
        <v>131.25</v>
      </c>
      <c r="E27" s="28">
        <v>0.75</v>
      </c>
      <c r="F27" s="14">
        <f t="shared" si="3"/>
        <v>2.5</v>
      </c>
      <c r="G27" s="16">
        <v>0.1</v>
      </c>
      <c r="H27" s="19">
        <f t="shared" si="0"/>
        <v>0.48333333333333339</v>
      </c>
      <c r="I27" s="9">
        <v>15</v>
      </c>
      <c r="J27" s="23">
        <v>20</v>
      </c>
      <c r="K27" s="101">
        <v>20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108</v>
      </c>
      <c r="C28" s="29">
        <v>0.4</v>
      </c>
      <c r="D28" s="14">
        <f t="shared" si="2"/>
        <v>175</v>
      </c>
      <c r="E28" s="28">
        <v>1</v>
      </c>
      <c r="F28" s="14">
        <f t="shared" si="3"/>
        <v>2.5</v>
      </c>
      <c r="G28" s="16">
        <v>0.1</v>
      </c>
      <c r="H28" s="19">
        <f t="shared" si="0"/>
        <v>0.5</v>
      </c>
      <c r="I28" s="9">
        <v>15</v>
      </c>
      <c r="J28" s="23">
        <v>25</v>
      </c>
      <c r="K28" s="101">
        <v>20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13.5</v>
      </c>
      <c r="C29" s="29">
        <v>0.05</v>
      </c>
      <c r="D29" s="14">
        <f t="shared" si="2"/>
        <v>157.5</v>
      </c>
      <c r="E29" s="28">
        <v>0.9</v>
      </c>
      <c r="F29" s="14">
        <f t="shared" si="3"/>
        <v>7.5</v>
      </c>
      <c r="G29" s="16">
        <v>0.3</v>
      </c>
      <c r="H29" s="19">
        <f t="shared" si="0"/>
        <v>0.41666666666666669</v>
      </c>
      <c r="I29" s="9">
        <v>5</v>
      </c>
      <c r="J29" s="23">
        <v>20</v>
      </c>
      <c r="K29" s="101">
        <v>20</v>
      </c>
      <c r="L29" s="102"/>
      <c r="M29" s="122">
        <v>10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243</v>
      </c>
      <c r="C30" s="29">
        <v>0.9</v>
      </c>
      <c r="D30" s="14">
        <f t="shared" si="2"/>
        <v>122.49999999999999</v>
      </c>
      <c r="E30" s="28">
        <v>0.7</v>
      </c>
      <c r="F30" s="14">
        <f t="shared" si="3"/>
        <v>1.25</v>
      </c>
      <c r="G30" s="16">
        <v>0.05</v>
      </c>
      <c r="H30" s="19">
        <f t="shared" si="0"/>
        <v>0.55000000000000004</v>
      </c>
      <c r="I30" s="9">
        <v>0</v>
      </c>
      <c r="J30" s="23">
        <v>20</v>
      </c>
      <c r="K30" s="101">
        <v>15</v>
      </c>
      <c r="L30" s="102"/>
      <c r="M30" s="122">
        <v>10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162</v>
      </c>
      <c r="C31" s="30">
        <v>0.6</v>
      </c>
      <c r="D31" s="15">
        <f t="shared" si="2"/>
        <v>87.5</v>
      </c>
      <c r="E31" s="28">
        <v>0.5</v>
      </c>
      <c r="F31" s="15">
        <f t="shared" si="3"/>
        <v>0</v>
      </c>
      <c r="G31" s="17">
        <v>0</v>
      </c>
      <c r="H31" s="19">
        <f t="shared" si="0"/>
        <v>0.3666666666666667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205.34210526315789</v>
      </c>
      <c r="C32" s="32">
        <f>AVERAGE(C13:C31)</f>
        <v>0.76052631578947383</v>
      </c>
      <c r="D32" s="31">
        <f t="shared" si="4"/>
        <v>161.64473684210526</v>
      </c>
      <c r="E32" s="32">
        <f>AVERAGE(E13:E31)</f>
        <v>0.92368421052631577</v>
      </c>
      <c r="F32" s="31">
        <f>AVERAGE(F13:F31)</f>
        <v>14.407894736842104</v>
      </c>
      <c r="G32" s="32">
        <f>(AVERAGE(G13:G31))</f>
        <v>0.57631578947368434</v>
      </c>
      <c r="H32" s="20">
        <f>AVERAGE(H13:H31)</f>
        <v>0.75350877192982468</v>
      </c>
      <c r="I32" s="21">
        <f>AVERAGE(I13:I31)</f>
        <v>6.9473684210526319</v>
      </c>
      <c r="J32" s="25">
        <f t="shared" ref="J32" si="5">AVERAGE(J13:J31)</f>
        <v>19.210526315789473</v>
      </c>
      <c r="K32" s="109">
        <f>AVERAGE(K13:K31)</f>
        <v>17.368421052631579</v>
      </c>
      <c r="L32" s="110"/>
      <c r="M32" s="111">
        <f>AVERAGE(M13:M31)</f>
        <v>12.368421052631579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78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360</v>
      </c>
      <c r="E5" s="82"/>
      <c r="F5" s="82"/>
      <c r="G5" s="82"/>
      <c r="H5" s="82"/>
      <c r="I5" s="82"/>
      <c r="J5" s="83">
        <v>2147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4233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2096</v>
      </c>
      <c r="E7" s="82"/>
      <c r="F7" s="82"/>
      <c r="G7" s="82"/>
      <c r="H7" s="82"/>
      <c r="I7" s="82"/>
      <c r="J7" s="83">
        <v>1564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1552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8241</v>
      </c>
      <c r="E9" s="94"/>
      <c r="F9" s="94"/>
      <c r="G9" s="94"/>
      <c r="H9" s="94"/>
      <c r="I9" s="94"/>
      <c r="J9" s="18">
        <f>J7/J5</f>
        <v>0.72845831392640892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67.5</v>
      </c>
      <c r="C13" s="27">
        <v>0.25</v>
      </c>
      <c r="D13" s="13">
        <f>E13*175</f>
        <v>175</v>
      </c>
      <c r="E13" s="27">
        <v>1</v>
      </c>
      <c r="F13" s="13">
        <f>G13*25</f>
        <v>2.5</v>
      </c>
      <c r="G13" s="16">
        <v>0.1</v>
      </c>
      <c r="H13" s="19">
        <f t="shared" ref="H13:H31" si="0">AVERAGE(C13,E13,G13)</f>
        <v>0.45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243</v>
      </c>
      <c r="C14" s="28">
        <v>0.9</v>
      </c>
      <c r="D14" s="14">
        <f t="shared" ref="D14:D31" si="2">E14*175</f>
        <v>175</v>
      </c>
      <c r="E14" s="28">
        <v>1</v>
      </c>
      <c r="F14" s="14">
        <f t="shared" ref="F14:F31" si="3">G14*25</f>
        <v>5</v>
      </c>
      <c r="G14" s="16">
        <v>0.2</v>
      </c>
      <c r="H14" s="19">
        <f t="shared" si="0"/>
        <v>0.70000000000000007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1</v>
      </c>
      <c r="I15" s="9">
        <v>0</v>
      </c>
      <c r="J15" s="23">
        <v>5</v>
      </c>
      <c r="K15" s="101">
        <v>2</v>
      </c>
      <c r="L15" s="102"/>
      <c r="M15" s="122">
        <v>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157.5</v>
      </c>
      <c r="E16" s="28">
        <v>0.9</v>
      </c>
      <c r="F16" s="14">
        <f t="shared" si="3"/>
        <v>25</v>
      </c>
      <c r="G16" s="16">
        <v>1</v>
      </c>
      <c r="H16" s="19">
        <f t="shared" si="0"/>
        <v>0.96666666666666667</v>
      </c>
      <c r="I16" s="9">
        <v>0</v>
      </c>
      <c r="J16" s="23">
        <v>5</v>
      </c>
      <c r="K16" s="101">
        <v>0</v>
      </c>
      <c r="L16" s="102"/>
      <c r="M16" s="122">
        <v>1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105</v>
      </c>
      <c r="E17" s="28">
        <v>0.6</v>
      </c>
      <c r="F17" s="14">
        <f t="shared" si="3"/>
        <v>7.5</v>
      </c>
      <c r="G17" s="16">
        <v>0.3</v>
      </c>
      <c r="H17" s="19">
        <f t="shared" si="0"/>
        <v>0.63333333333333341</v>
      </c>
      <c r="I17" s="9">
        <v>0</v>
      </c>
      <c r="J17" s="23">
        <v>5</v>
      </c>
      <c r="K17" s="101">
        <v>1</v>
      </c>
      <c r="L17" s="102"/>
      <c r="M17" s="122">
        <v>2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1</v>
      </c>
      <c r="I18" s="9">
        <v>0</v>
      </c>
      <c r="J18" s="23">
        <v>5</v>
      </c>
      <c r="K18" s="101">
        <v>2</v>
      </c>
      <c r="L18" s="102"/>
      <c r="M18" s="122">
        <v>2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2.5</v>
      </c>
      <c r="G19" s="16">
        <v>0.1</v>
      </c>
      <c r="H19" s="19">
        <f t="shared" si="0"/>
        <v>0.70000000000000007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22.5</v>
      </c>
      <c r="G20" s="16">
        <v>0.9</v>
      </c>
      <c r="H20" s="19">
        <f t="shared" si="0"/>
        <v>0.96666666666666667</v>
      </c>
      <c r="I20" s="9">
        <v>0</v>
      </c>
      <c r="J20" s="23">
        <v>5</v>
      </c>
      <c r="K20" s="101">
        <v>0</v>
      </c>
      <c r="L20" s="102"/>
      <c r="M20" s="122">
        <v>2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122.49999999999999</v>
      </c>
      <c r="E21" s="28">
        <v>0.7</v>
      </c>
      <c r="F21" s="14">
        <f t="shared" si="3"/>
        <v>1.25</v>
      </c>
      <c r="G21" s="16">
        <v>0.05</v>
      </c>
      <c r="H21" s="19">
        <f t="shared" si="0"/>
        <v>0.51666666666666672</v>
      </c>
      <c r="I21" s="9">
        <v>0</v>
      </c>
      <c r="J21" s="23">
        <v>5</v>
      </c>
      <c r="K21" s="101">
        <v>0</v>
      </c>
      <c r="L21" s="102"/>
      <c r="M21" s="122">
        <v>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54</v>
      </c>
      <c r="C22" s="29">
        <v>0.2</v>
      </c>
      <c r="D22" s="14">
        <f t="shared" si="2"/>
        <v>105</v>
      </c>
      <c r="E22" s="28">
        <v>0.6</v>
      </c>
      <c r="F22" s="14">
        <f t="shared" si="3"/>
        <v>25</v>
      </c>
      <c r="G22" s="16">
        <v>1</v>
      </c>
      <c r="H22" s="19">
        <f t="shared" si="0"/>
        <v>0.6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216</v>
      </c>
      <c r="C23" s="29">
        <v>0.8</v>
      </c>
      <c r="D23" s="14">
        <f t="shared" si="2"/>
        <v>175</v>
      </c>
      <c r="E23" s="28">
        <v>1</v>
      </c>
      <c r="F23" s="14">
        <f t="shared" si="3"/>
        <v>21.25</v>
      </c>
      <c r="G23" s="16">
        <v>0.85</v>
      </c>
      <c r="H23" s="19">
        <f t="shared" si="0"/>
        <v>0.8833333333333333</v>
      </c>
      <c r="I23" s="9">
        <v>0</v>
      </c>
      <c r="J23" s="23">
        <v>5</v>
      </c>
      <c r="K23" s="101">
        <v>0</v>
      </c>
      <c r="L23" s="102"/>
      <c r="M23" s="122">
        <v>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175</v>
      </c>
      <c r="E24" s="28">
        <v>1</v>
      </c>
      <c r="F24" s="14">
        <f t="shared" si="3"/>
        <v>11.25</v>
      </c>
      <c r="G24" s="16">
        <v>0.45</v>
      </c>
      <c r="H24" s="19">
        <f t="shared" si="0"/>
        <v>0.81666666666666676</v>
      </c>
      <c r="I24" s="9">
        <v>0</v>
      </c>
      <c r="J24" s="23">
        <v>5</v>
      </c>
      <c r="K24" s="101">
        <v>0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270</v>
      </c>
      <c r="C25" s="29">
        <v>1</v>
      </c>
      <c r="D25" s="14">
        <f t="shared" si="2"/>
        <v>140</v>
      </c>
      <c r="E25" s="28">
        <v>0.8</v>
      </c>
      <c r="F25" s="14">
        <f t="shared" si="3"/>
        <v>1.25</v>
      </c>
      <c r="G25" s="16">
        <v>0.05</v>
      </c>
      <c r="H25" s="19">
        <f t="shared" si="0"/>
        <v>0.6166666666666667</v>
      </c>
      <c r="I25" s="9">
        <v>0</v>
      </c>
      <c r="J25" s="23">
        <v>5</v>
      </c>
      <c r="K25" s="101">
        <v>0</v>
      </c>
      <c r="L25" s="102"/>
      <c r="M25" s="122">
        <v>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229.5</v>
      </c>
      <c r="C26" s="29">
        <v>0.85</v>
      </c>
      <c r="D26" s="14">
        <f t="shared" si="2"/>
        <v>175</v>
      </c>
      <c r="E26" s="28">
        <v>1</v>
      </c>
      <c r="F26" s="14">
        <f t="shared" si="3"/>
        <v>1.25</v>
      </c>
      <c r="G26" s="16">
        <v>0.05</v>
      </c>
      <c r="H26" s="19">
        <f t="shared" si="0"/>
        <v>0.63333333333333341</v>
      </c>
      <c r="I26" s="9">
        <v>0</v>
      </c>
      <c r="J26" s="23">
        <v>10</v>
      </c>
      <c r="K26" s="101">
        <v>0</v>
      </c>
      <c r="L26" s="102"/>
      <c r="M26" s="122">
        <v>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270</v>
      </c>
      <c r="C27" s="29">
        <v>1</v>
      </c>
      <c r="D27" s="14">
        <f t="shared" si="2"/>
        <v>87.5</v>
      </c>
      <c r="E27" s="28">
        <v>0.5</v>
      </c>
      <c r="F27" s="14">
        <f t="shared" si="3"/>
        <v>1.25</v>
      </c>
      <c r="G27" s="16">
        <v>0.05</v>
      </c>
      <c r="H27" s="19">
        <f t="shared" si="0"/>
        <v>0.51666666666666672</v>
      </c>
      <c r="I27" s="9">
        <v>0</v>
      </c>
      <c r="J27" s="23">
        <v>10</v>
      </c>
      <c r="K27" s="101">
        <v>0</v>
      </c>
      <c r="L27" s="102"/>
      <c r="M27" s="122">
        <v>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270</v>
      </c>
      <c r="C28" s="29">
        <v>1</v>
      </c>
      <c r="D28" s="14">
        <f t="shared" si="2"/>
        <v>175</v>
      </c>
      <c r="E28" s="28">
        <v>1</v>
      </c>
      <c r="F28" s="14">
        <f t="shared" si="3"/>
        <v>18.75</v>
      </c>
      <c r="G28" s="16">
        <v>0.75</v>
      </c>
      <c r="H28" s="19">
        <f t="shared" si="0"/>
        <v>0.91666666666666663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270</v>
      </c>
      <c r="C29" s="29">
        <v>1</v>
      </c>
      <c r="D29" s="14">
        <f t="shared" si="2"/>
        <v>175</v>
      </c>
      <c r="E29" s="28">
        <v>1</v>
      </c>
      <c r="F29" s="14">
        <f t="shared" si="3"/>
        <v>1.25</v>
      </c>
      <c r="G29" s="16">
        <v>0.05</v>
      </c>
      <c r="H29" s="19">
        <f t="shared" si="0"/>
        <v>0.68333333333333324</v>
      </c>
      <c r="I29" s="9">
        <v>0</v>
      </c>
      <c r="J29" s="23">
        <v>10</v>
      </c>
      <c r="K29" s="101">
        <v>0</v>
      </c>
      <c r="L29" s="102"/>
      <c r="M29" s="122">
        <v>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216</v>
      </c>
      <c r="C30" s="29">
        <v>0.8</v>
      </c>
      <c r="D30" s="14">
        <f t="shared" si="2"/>
        <v>175</v>
      </c>
      <c r="E30" s="28">
        <v>1</v>
      </c>
      <c r="F30" s="14">
        <f t="shared" si="3"/>
        <v>0</v>
      </c>
      <c r="G30" s="16">
        <v>0</v>
      </c>
      <c r="H30" s="19">
        <f t="shared" si="0"/>
        <v>0.6</v>
      </c>
      <c r="I30" s="9">
        <v>0</v>
      </c>
      <c r="J30" s="23">
        <v>5</v>
      </c>
      <c r="K30" s="101">
        <v>0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270</v>
      </c>
      <c r="C31" s="30">
        <v>1</v>
      </c>
      <c r="D31" s="15">
        <f t="shared" si="2"/>
        <v>175</v>
      </c>
      <c r="E31" s="28">
        <v>1</v>
      </c>
      <c r="F31" s="15">
        <f t="shared" si="3"/>
        <v>0</v>
      </c>
      <c r="G31" s="17">
        <v>0</v>
      </c>
      <c r="H31" s="19">
        <f t="shared" si="0"/>
        <v>0.66666666666666663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235.89473684210526</v>
      </c>
      <c r="C32" s="32">
        <f>AVERAGE(C13:C31)</f>
        <v>0.87368421052631584</v>
      </c>
      <c r="D32" s="31">
        <f t="shared" si="4"/>
        <v>157.5</v>
      </c>
      <c r="E32" s="32">
        <f>AVERAGE(E13:E31)</f>
        <v>0.9</v>
      </c>
      <c r="F32" s="31">
        <f>AVERAGE(F13:F31)</f>
        <v>10.394736842105264</v>
      </c>
      <c r="G32" s="32">
        <f>(AVERAGE(G13:G31))</f>
        <v>0.41578947368421043</v>
      </c>
      <c r="H32" s="20">
        <f>AVERAGE(H13:H31)</f>
        <v>0.72982456140350871</v>
      </c>
      <c r="I32" s="21">
        <f>AVERAGE(I13:I31)</f>
        <v>0</v>
      </c>
      <c r="J32" s="25">
        <f t="shared" ref="J32" si="5">AVERAGE(J13:J31)</f>
        <v>5.7894736842105265</v>
      </c>
      <c r="K32" s="109">
        <f>AVERAGE(K13:K31)</f>
        <v>0.26315789473684209</v>
      </c>
      <c r="L32" s="110"/>
      <c r="M32" s="111">
        <f>AVERAGE(M13:M31)</f>
        <v>0.36842105263157893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>
        <v>0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F14" sqref="F14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79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415</v>
      </c>
      <c r="E5" s="82"/>
      <c r="F5" s="82"/>
      <c r="G5" s="82"/>
      <c r="H5" s="82"/>
      <c r="I5" s="82"/>
      <c r="J5" s="83">
        <v>2700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4283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2512</v>
      </c>
      <c r="E7" s="82"/>
      <c r="F7" s="82"/>
      <c r="G7" s="82"/>
      <c r="H7" s="82"/>
      <c r="I7" s="82"/>
      <c r="J7" s="83">
        <v>1486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1379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8589</v>
      </c>
      <c r="E9" s="94"/>
      <c r="F9" s="94"/>
      <c r="G9" s="94"/>
      <c r="H9" s="94"/>
      <c r="I9" s="94"/>
      <c r="J9" s="18">
        <f>J7/J5</f>
        <v>0.5503703703703704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67.5</v>
      </c>
      <c r="C13" s="27">
        <v>0.25</v>
      </c>
      <c r="D13" s="13">
        <f>E13*175</f>
        <v>175</v>
      </c>
      <c r="E13" s="27">
        <v>1</v>
      </c>
      <c r="F13" s="13">
        <f>G13*25</f>
        <v>0</v>
      </c>
      <c r="G13" s="16">
        <v>0</v>
      </c>
      <c r="H13" s="19">
        <f t="shared" ref="H13:H31" si="0">AVERAGE(C13,E13,G13)</f>
        <v>0.41666666666666669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189</v>
      </c>
      <c r="C14" s="28">
        <v>0.7</v>
      </c>
      <c r="D14" s="14">
        <f t="shared" ref="D14:D31" si="2">E14*175</f>
        <v>175</v>
      </c>
      <c r="E14" s="28">
        <v>1</v>
      </c>
      <c r="F14" s="14">
        <f t="shared" ref="F14:F31" si="3">G14*25</f>
        <v>25</v>
      </c>
      <c r="G14" s="16">
        <v>1</v>
      </c>
      <c r="H14" s="19">
        <f t="shared" si="0"/>
        <v>0.9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216</v>
      </c>
      <c r="C15" s="28">
        <v>0.8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0.93333333333333324</v>
      </c>
      <c r="I15" s="9">
        <v>0</v>
      </c>
      <c r="J15" s="23">
        <v>10</v>
      </c>
      <c r="K15" s="101">
        <v>0</v>
      </c>
      <c r="L15" s="102"/>
      <c r="M15" s="122">
        <v>2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0</v>
      </c>
      <c r="J16" s="23">
        <v>5</v>
      </c>
      <c r="K16" s="101">
        <v>2</v>
      </c>
      <c r="L16" s="102"/>
      <c r="M16" s="122">
        <v>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0</v>
      </c>
      <c r="J17" s="23">
        <v>10</v>
      </c>
      <c r="K17" s="101">
        <v>2</v>
      </c>
      <c r="L17" s="102"/>
      <c r="M17" s="122">
        <v>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243</v>
      </c>
      <c r="C18" s="29">
        <v>0.9</v>
      </c>
      <c r="D18" s="14">
        <f t="shared" si="2"/>
        <v>0</v>
      </c>
      <c r="E18" s="28">
        <v>0</v>
      </c>
      <c r="F18" s="14">
        <f t="shared" si="3"/>
        <v>25</v>
      </c>
      <c r="G18" s="16">
        <v>1</v>
      </c>
      <c r="H18" s="19">
        <f t="shared" si="0"/>
        <v>0.6333333333333333</v>
      </c>
      <c r="I18" s="9">
        <v>0</v>
      </c>
      <c r="J18" s="23">
        <v>10</v>
      </c>
      <c r="K18" s="101">
        <v>2</v>
      </c>
      <c r="L18" s="102"/>
      <c r="M18" s="122">
        <v>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67.5</v>
      </c>
      <c r="C19" s="29">
        <v>0.25</v>
      </c>
      <c r="D19" s="14">
        <f t="shared" si="2"/>
        <v>131.25</v>
      </c>
      <c r="E19" s="28">
        <v>0.75</v>
      </c>
      <c r="F19" s="14">
        <f t="shared" si="3"/>
        <v>25</v>
      </c>
      <c r="G19" s="16">
        <v>1</v>
      </c>
      <c r="H19" s="19">
        <f t="shared" si="0"/>
        <v>0.66666666666666663</v>
      </c>
      <c r="I19" s="9">
        <v>0</v>
      </c>
      <c r="J19" s="23">
        <v>5</v>
      </c>
      <c r="K19" s="101">
        <v>2</v>
      </c>
      <c r="L19" s="102"/>
      <c r="M19" s="122">
        <v>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67.5</v>
      </c>
      <c r="C20" s="29">
        <v>0.25</v>
      </c>
      <c r="D20" s="14">
        <f t="shared" si="2"/>
        <v>175</v>
      </c>
      <c r="E20" s="28">
        <v>1</v>
      </c>
      <c r="F20" s="14">
        <f t="shared" si="3"/>
        <v>0.75</v>
      </c>
      <c r="G20" s="16">
        <v>0.03</v>
      </c>
      <c r="H20" s="19">
        <f t="shared" si="0"/>
        <v>0.42666666666666669</v>
      </c>
      <c r="I20" s="9">
        <v>0</v>
      </c>
      <c r="J20" s="23">
        <v>10</v>
      </c>
      <c r="K20" s="101">
        <v>2</v>
      </c>
      <c r="L20" s="102"/>
      <c r="M20" s="122">
        <v>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54</v>
      </c>
      <c r="C21" s="29">
        <v>0.2</v>
      </c>
      <c r="D21" s="14">
        <f t="shared" si="2"/>
        <v>157.5</v>
      </c>
      <c r="E21" s="28">
        <v>0.9</v>
      </c>
      <c r="F21" s="14">
        <f t="shared" si="3"/>
        <v>12.5</v>
      </c>
      <c r="G21" s="16">
        <v>0.5</v>
      </c>
      <c r="H21" s="19">
        <f t="shared" si="0"/>
        <v>0.53333333333333333</v>
      </c>
      <c r="I21" s="9">
        <v>0</v>
      </c>
      <c r="J21" s="23">
        <v>5</v>
      </c>
      <c r="K21" s="101">
        <v>4</v>
      </c>
      <c r="L21" s="102"/>
      <c r="M21" s="122">
        <v>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70</v>
      </c>
      <c r="E22" s="28">
        <v>0.4</v>
      </c>
      <c r="F22" s="14">
        <f t="shared" si="3"/>
        <v>25</v>
      </c>
      <c r="G22" s="16">
        <v>1</v>
      </c>
      <c r="H22" s="19">
        <f t="shared" si="0"/>
        <v>0.46666666666666662</v>
      </c>
      <c r="I22" s="9">
        <v>0</v>
      </c>
      <c r="J22" s="23">
        <v>10</v>
      </c>
      <c r="K22" s="101">
        <v>3</v>
      </c>
      <c r="L22" s="102"/>
      <c r="M22" s="122">
        <v>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140</v>
      </c>
      <c r="E23" s="28">
        <v>0.8</v>
      </c>
      <c r="F23" s="14">
        <f t="shared" si="3"/>
        <v>20</v>
      </c>
      <c r="G23" s="16">
        <v>0.8</v>
      </c>
      <c r="H23" s="19">
        <f t="shared" si="0"/>
        <v>0.53333333333333333</v>
      </c>
      <c r="I23" s="9">
        <v>0</v>
      </c>
      <c r="J23" s="23">
        <v>10</v>
      </c>
      <c r="K23" s="101">
        <v>4</v>
      </c>
      <c r="L23" s="102"/>
      <c r="M23" s="122">
        <v>3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121.5</v>
      </c>
      <c r="C24" s="29">
        <v>0.45</v>
      </c>
      <c r="D24" s="14">
        <f t="shared" si="2"/>
        <v>105</v>
      </c>
      <c r="E24" s="28">
        <v>0.6</v>
      </c>
      <c r="F24" s="14">
        <f t="shared" si="3"/>
        <v>2.5</v>
      </c>
      <c r="G24" s="16">
        <v>0.1</v>
      </c>
      <c r="H24" s="19">
        <f t="shared" si="0"/>
        <v>0.38333333333333336</v>
      </c>
      <c r="I24" s="9">
        <v>0</v>
      </c>
      <c r="J24" s="23">
        <v>15</v>
      </c>
      <c r="K24" s="101">
        <v>5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121.5</v>
      </c>
      <c r="C25" s="29">
        <v>0.45</v>
      </c>
      <c r="D25" s="14">
        <f t="shared" si="2"/>
        <v>87.5</v>
      </c>
      <c r="E25" s="28">
        <v>0.5</v>
      </c>
      <c r="F25" s="14">
        <f t="shared" si="3"/>
        <v>1.25</v>
      </c>
      <c r="G25" s="16">
        <v>0.05</v>
      </c>
      <c r="H25" s="19">
        <f t="shared" si="0"/>
        <v>0.33333333333333331</v>
      </c>
      <c r="I25" s="9">
        <v>0</v>
      </c>
      <c r="J25" s="23">
        <v>10</v>
      </c>
      <c r="K25" s="101">
        <v>5</v>
      </c>
      <c r="L25" s="102"/>
      <c r="M25" s="122">
        <v>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121.5</v>
      </c>
      <c r="C26" s="29">
        <v>0.45</v>
      </c>
      <c r="D26" s="14">
        <f t="shared" si="2"/>
        <v>131.25</v>
      </c>
      <c r="E26" s="28">
        <v>0.75</v>
      </c>
      <c r="F26" s="14">
        <f t="shared" si="3"/>
        <v>1.25</v>
      </c>
      <c r="G26" s="16">
        <v>0.05</v>
      </c>
      <c r="H26" s="19">
        <f t="shared" si="0"/>
        <v>0.41666666666666669</v>
      </c>
      <c r="I26" s="9">
        <v>0</v>
      </c>
      <c r="J26" s="23">
        <v>15</v>
      </c>
      <c r="K26" s="101">
        <v>5</v>
      </c>
      <c r="L26" s="102"/>
      <c r="M26" s="122">
        <v>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94.5</v>
      </c>
      <c r="C27" s="29">
        <v>0.35</v>
      </c>
      <c r="D27" s="14">
        <f t="shared" si="2"/>
        <v>105</v>
      </c>
      <c r="E27" s="28">
        <v>0.6</v>
      </c>
      <c r="F27" s="14">
        <f t="shared" si="3"/>
        <v>3.75</v>
      </c>
      <c r="G27" s="16">
        <v>0.15</v>
      </c>
      <c r="H27" s="19">
        <f t="shared" si="0"/>
        <v>0.36666666666666664</v>
      </c>
      <c r="I27" s="9">
        <v>0</v>
      </c>
      <c r="J27" s="23">
        <v>10</v>
      </c>
      <c r="K27" s="101">
        <v>5</v>
      </c>
      <c r="L27" s="102"/>
      <c r="M27" s="122">
        <v>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94.5</v>
      </c>
      <c r="C28" s="29">
        <v>0.35</v>
      </c>
      <c r="D28" s="14">
        <f t="shared" si="2"/>
        <v>122.49999999999999</v>
      </c>
      <c r="E28" s="28">
        <v>0.7</v>
      </c>
      <c r="F28" s="14">
        <f t="shared" si="3"/>
        <v>2.5</v>
      </c>
      <c r="G28" s="16">
        <v>0.1</v>
      </c>
      <c r="H28" s="19">
        <f t="shared" si="0"/>
        <v>0.3833333333333333</v>
      </c>
      <c r="I28" s="9">
        <v>0</v>
      </c>
      <c r="J28" s="23">
        <v>15</v>
      </c>
      <c r="K28" s="101">
        <v>5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151.20000000000002</v>
      </c>
      <c r="C29" s="29">
        <v>0.56000000000000005</v>
      </c>
      <c r="D29" s="14">
        <f t="shared" si="2"/>
        <v>78.75</v>
      </c>
      <c r="E29" s="28">
        <v>0.45</v>
      </c>
      <c r="F29" s="14">
        <f t="shared" si="3"/>
        <v>0</v>
      </c>
      <c r="G29" s="16">
        <v>0</v>
      </c>
      <c r="H29" s="19">
        <f t="shared" si="0"/>
        <v>0.33666666666666667</v>
      </c>
      <c r="I29" s="9">
        <v>0</v>
      </c>
      <c r="J29" s="23">
        <v>5</v>
      </c>
      <c r="K29" s="101">
        <v>5</v>
      </c>
      <c r="L29" s="102"/>
      <c r="M29" s="122">
        <v>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81</v>
      </c>
      <c r="C30" s="29">
        <v>0.3</v>
      </c>
      <c r="D30" s="14">
        <f t="shared" si="2"/>
        <v>52.5</v>
      </c>
      <c r="E30" s="28">
        <v>0.3</v>
      </c>
      <c r="F30" s="14">
        <f t="shared" si="3"/>
        <v>0</v>
      </c>
      <c r="G30" s="16">
        <v>0</v>
      </c>
      <c r="H30" s="19">
        <f t="shared" si="0"/>
        <v>0.19999999999999998</v>
      </c>
      <c r="I30" s="9">
        <v>0</v>
      </c>
      <c r="J30" s="23">
        <v>5</v>
      </c>
      <c r="K30" s="101">
        <v>5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81</v>
      </c>
      <c r="C31" s="30">
        <v>0.3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9.9999999999999992E-2</v>
      </c>
      <c r="I31" s="9">
        <v>0</v>
      </c>
      <c r="J31" s="24">
        <v>5</v>
      </c>
      <c r="K31" s="107">
        <v>5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121.64210526315789</v>
      </c>
      <c r="C32" s="32">
        <f>AVERAGE(C13:C31)</f>
        <v>0.45052631578947383</v>
      </c>
      <c r="D32" s="31">
        <f t="shared" si="4"/>
        <v>117.43421052631579</v>
      </c>
      <c r="E32" s="32">
        <f>AVERAGE(E13:E31)</f>
        <v>0.67105263157894735</v>
      </c>
      <c r="F32" s="31">
        <f>AVERAGE(F13:F31)</f>
        <v>11.552631578947368</v>
      </c>
      <c r="G32" s="32">
        <f>(AVERAGE(G13:G31))</f>
        <v>0.4621052631578948</v>
      </c>
      <c r="H32" s="20">
        <f>AVERAGE(H13:H31)</f>
        <v>0.52789473684210508</v>
      </c>
      <c r="I32" s="21">
        <f>AVERAGE(I13:I31)</f>
        <v>0</v>
      </c>
      <c r="J32" s="25">
        <f t="shared" ref="J32" si="5">AVERAGE(J13:J31)</f>
        <v>8.6842105263157894</v>
      </c>
      <c r="K32" s="109">
        <f>AVERAGE(K13:K31)</f>
        <v>3.2105263157894739</v>
      </c>
      <c r="L32" s="110"/>
      <c r="M32" s="111">
        <f>AVERAGE(M13:M31)</f>
        <v>1.0526315789473684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K14" sqref="K14:L14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124</v>
      </c>
      <c r="E5" s="82"/>
      <c r="F5" s="82"/>
      <c r="G5" s="82"/>
      <c r="H5" s="82"/>
      <c r="I5" s="82"/>
      <c r="J5" s="83">
        <v>1655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2764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1263</v>
      </c>
      <c r="E7" s="82"/>
      <c r="F7" s="82"/>
      <c r="G7" s="82"/>
      <c r="H7" s="82"/>
      <c r="I7" s="82"/>
      <c r="J7" s="83">
        <v>926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566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4717</v>
      </c>
      <c r="E9" s="94"/>
      <c r="F9" s="94"/>
      <c r="G9" s="94"/>
      <c r="H9" s="94"/>
      <c r="I9" s="94"/>
      <c r="J9" s="18">
        <f>J7/J5</f>
        <v>0.55951661631419936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35</v>
      </c>
      <c r="E13" s="27">
        <v>0.2</v>
      </c>
      <c r="F13" s="13">
        <f>G13*25</f>
        <v>0</v>
      </c>
      <c r="G13" s="16">
        <v>0</v>
      </c>
      <c r="H13" s="19">
        <f t="shared" ref="H13:H31" si="0">AVERAGE(C13,E13,G13)</f>
        <v>6.6666666666666666E-2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140</v>
      </c>
      <c r="E14" s="28">
        <v>0.8</v>
      </c>
      <c r="F14" s="14">
        <f t="shared" ref="F14:F31" si="3">G14*25</f>
        <v>0</v>
      </c>
      <c r="G14" s="16">
        <v>0</v>
      </c>
      <c r="H14" s="19">
        <f t="shared" si="0"/>
        <v>0.3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189</v>
      </c>
      <c r="C15" s="28">
        <v>0.7</v>
      </c>
      <c r="D15" s="14">
        <f t="shared" si="2"/>
        <v>157.5</v>
      </c>
      <c r="E15" s="28">
        <v>0.9</v>
      </c>
      <c r="F15" s="14">
        <f t="shared" si="3"/>
        <v>10</v>
      </c>
      <c r="G15" s="16">
        <v>0.4</v>
      </c>
      <c r="H15" s="19">
        <f t="shared" si="0"/>
        <v>0.66666666666666663</v>
      </c>
      <c r="I15" s="9">
        <v>0</v>
      </c>
      <c r="J15" s="23">
        <v>10</v>
      </c>
      <c r="K15" s="101">
        <v>10</v>
      </c>
      <c r="L15" s="102"/>
      <c r="M15" s="122">
        <v>10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5</v>
      </c>
      <c r="G16" s="16">
        <v>0.2</v>
      </c>
      <c r="H16" s="19">
        <f t="shared" si="0"/>
        <v>0.70000000000000007</v>
      </c>
      <c r="I16" s="9">
        <v>0</v>
      </c>
      <c r="J16" s="23">
        <v>15</v>
      </c>
      <c r="K16" s="101">
        <v>10</v>
      </c>
      <c r="L16" s="102"/>
      <c r="M16" s="122">
        <v>5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0.96666666666666667</v>
      </c>
      <c r="I17" s="9">
        <v>0</v>
      </c>
      <c r="J17" s="23">
        <v>20</v>
      </c>
      <c r="K17" s="101">
        <v>15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140</v>
      </c>
      <c r="E18" s="28">
        <v>0.8</v>
      </c>
      <c r="F18" s="14">
        <f t="shared" si="3"/>
        <v>0.75</v>
      </c>
      <c r="G18" s="16">
        <v>0.03</v>
      </c>
      <c r="H18" s="19">
        <f t="shared" si="0"/>
        <v>0.47666666666666663</v>
      </c>
      <c r="I18" s="9">
        <v>10</v>
      </c>
      <c r="J18" s="23">
        <v>15</v>
      </c>
      <c r="K18" s="101">
        <v>15</v>
      </c>
      <c r="L18" s="102"/>
      <c r="M18" s="122">
        <v>10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162</v>
      </c>
      <c r="C19" s="29">
        <v>0.6</v>
      </c>
      <c r="D19" s="14">
        <f t="shared" si="2"/>
        <v>175</v>
      </c>
      <c r="E19" s="28">
        <v>1</v>
      </c>
      <c r="F19" s="14">
        <f t="shared" si="3"/>
        <v>15</v>
      </c>
      <c r="G19" s="16">
        <v>0.6</v>
      </c>
      <c r="H19" s="19">
        <f t="shared" si="0"/>
        <v>0.73333333333333339</v>
      </c>
      <c r="I19" s="9">
        <v>0</v>
      </c>
      <c r="J19" s="23">
        <v>20</v>
      </c>
      <c r="K19" s="101">
        <v>10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54</v>
      </c>
      <c r="C20" s="29">
        <v>0.2</v>
      </c>
      <c r="D20" s="14">
        <f t="shared" si="2"/>
        <v>175</v>
      </c>
      <c r="E20" s="28">
        <v>1</v>
      </c>
      <c r="F20" s="14">
        <f t="shared" si="3"/>
        <v>5</v>
      </c>
      <c r="G20" s="16">
        <v>0.2</v>
      </c>
      <c r="H20" s="19">
        <f t="shared" si="0"/>
        <v>0.46666666666666662</v>
      </c>
      <c r="I20" s="9">
        <v>0</v>
      </c>
      <c r="J20" s="23">
        <v>20</v>
      </c>
      <c r="K20" s="101">
        <v>10</v>
      </c>
      <c r="L20" s="102"/>
      <c r="M20" s="122">
        <v>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108</v>
      </c>
      <c r="C21" s="29">
        <v>0.4</v>
      </c>
      <c r="D21" s="14">
        <f t="shared" si="2"/>
        <v>175</v>
      </c>
      <c r="E21" s="28">
        <v>1</v>
      </c>
      <c r="F21" s="14">
        <f t="shared" si="3"/>
        <v>7.5</v>
      </c>
      <c r="G21" s="16">
        <v>0.3</v>
      </c>
      <c r="H21" s="19">
        <f t="shared" si="0"/>
        <v>0.56666666666666665</v>
      </c>
      <c r="I21" s="9">
        <v>0</v>
      </c>
      <c r="J21" s="23">
        <v>20</v>
      </c>
      <c r="K21" s="101">
        <v>15</v>
      </c>
      <c r="L21" s="102"/>
      <c r="M21" s="122">
        <v>10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54</v>
      </c>
      <c r="C22" s="29">
        <v>0.2</v>
      </c>
      <c r="D22" s="14">
        <f t="shared" si="2"/>
        <v>70</v>
      </c>
      <c r="E22" s="28">
        <v>0.4</v>
      </c>
      <c r="F22" s="14">
        <f t="shared" si="3"/>
        <v>15</v>
      </c>
      <c r="G22" s="16">
        <v>0.6</v>
      </c>
      <c r="H22" s="19">
        <f t="shared" si="0"/>
        <v>0.40000000000000008</v>
      </c>
      <c r="I22" s="9">
        <v>5</v>
      </c>
      <c r="J22" s="23">
        <v>20</v>
      </c>
      <c r="K22" s="101">
        <v>15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52.5</v>
      </c>
      <c r="E23" s="28">
        <v>0.3</v>
      </c>
      <c r="F23" s="14">
        <f t="shared" si="3"/>
        <v>11.25</v>
      </c>
      <c r="G23" s="16">
        <v>0.45</v>
      </c>
      <c r="H23" s="19">
        <f t="shared" si="0"/>
        <v>0.25</v>
      </c>
      <c r="I23" s="9">
        <v>10</v>
      </c>
      <c r="J23" s="23">
        <v>20</v>
      </c>
      <c r="K23" s="101">
        <v>20</v>
      </c>
      <c r="L23" s="102"/>
      <c r="M23" s="122">
        <v>10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54</v>
      </c>
      <c r="C24" s="29">
        <v>0.2</v>
      </c>
      <c r="D24" s="14">
        <f t="shared" si="2"/>
        <v>70</v>
      </c>
      <c r="E24" s="28">
        <v>0.4</v>
      </c>
      <c r="F24" s="14">
        <f t="shared" si="3"/>
        <v>1</v>
      </c>
      <c r="G24" s="16">
        <v>0.04</v>
      </c>
      <c r="H24" s="19">
        <f t="shared" si="0"/>
        <v>0.21333333333333337</v>
      </c>
      <c r="I24" s="9">
        <v>0</v>
      </c>
      <c r="J24" s="23">
        <v>20</v>
      </c>
      <c r="K24" s="101">
        <v>15</v>
      </c>
      <c r="L24" s="102"/>
      <c r="M24" s="122">
        <v>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54</v>
      </c>
      <c r="C25" s="29">
        <v>0.2</v>
      </c>
      <c r="D25" s="14">
        <f t="shared" si="2"/>
        <v>87.5</v>
      </c>
      <c r="E25" s="28">
        <v>0.5</v>
      </c>
      <c r="F25" s="14">
        <f t="shared" si="3"/>
        <v>0.75</v>
      </c>
      <c r="G25" s="16">
        <v>0.03</v>
      </c>
      <c r="H25" s="19">
        <f t="shared" si="0"/>
        <v>0.24333333333333332</v>
      </c>
      <c r="I25" s="9">
        <v>0</v>
      </c>
      <c r="J25" s="23">
        <v>20</v>
      </c>
      <c r="K25" s="101">
        <v>20</v>
      </c>
      <c r="L25" s="102"/>
      <c r="M25" s="122">
        <v>10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17.5</v>
      </c>
      <c r="E26" s="28">
        <v>0.1</v>
      </c>
      <c r="F26" s="14">
        <f t="shared" si="3"/>
        <v>1</v>
      </c>
      <c r="G26" s="16">
        <v>0.04</v>
      </c>
      <c r="H26" s="19">
        <f t="shared" si="0"/>
        <v>0.18000000000000002</v>
      </c>
      <c r="I26" s="9">
        <v>0</v>
      </c>
      <c r="J26" s="23">
        <v>15</v>
      </c>
      <c r="K26" s="101">
        <v>20</v>
      </c>
      <c r="L26" s="102"/>
      <c r="M26" s="122">
        <v>10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67.5</v>
      </c>
      <c r="C27" s="29">
        <v>0.25</v>
      </c>
      <c r="D27" s="14">
        <f t="shared" si="2"/>
        <v>52.5</v>
      </c>
      <c r="E27" s="28">
        <v>0.3</v>
      </c>
      <c r="F27" s="14">
        <f t="shared" si="3"/>
        <v>0.75</v>
      </c>
      <c r="G27" s="16">
        <v>0.03</v>
      </c>
      <c r="H27" s="19">
        <f t="shared" si="0"/>
        <v>0.19333333333333336</v>
      </c>
      <c r="I27" s="9">
        <v>0</v>
      </c>
      <c r="J27" s="23">
        <v>20</v>
      </c>
      <c r="K27" s="101">
        <v>0</v>
      </c>
      <c r="L27" s="102"/>
      <c r="M27" s="122">
        <v>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162</v>
      </c>
      <c r="C28" s="29">
        <v>0.6</v>
      </c>
      <c r="D28" s="14">
        <f t="shared" si="2"/>
        <v>35</v>
      </c>
      <c r="E28" s="28">
        <v>0.2</v>
      </c>
      <c r="F28" s="14">
        <f t="shared" si="3"/>
        <v>1</v>
      </c>
      <c r="G28" s="16">
        <v>0.04</v>
      </c>
      <c r="H28" s="19">
        <f t="shared" si="0"/>
        <v>0.28000000000000003</v>
      </c>
      <c r="I28" s="9">
        <v>0</v>
      </c>
      <c r="J28" s="23">
        <v>15</v>
      </c>
      <c r="K28" s="101">
        <v>10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94.5</v>
      </c>
      <c r="C29" s="29">
        <v>0.35</v>
      </c>
      <c r="D29" s="14">
        <f t="shared" si="2"/>
        <v>35</v>
      </c>
      <c r="E29" s="28">
        <v>0.2</v>
      </c>
      <c r="F29" s="14">
        <f t="shared" si="3"/>
        <v>0</v>
      </c>
      <c r="G29" s="16">
        <v>0</v>
      </c>
      <c r="H29" s="19">
        <f t="shared" si="0"/>
        <v>0.18333333333333335</v>
      </c>
      <c r="I29" s="9">
        <v>0</v>
      </c>
      <c r="J29" s="23">
        <v>15</v>
      </c>
      <c r="K29" s="101">
        <v>15</v>
      </c>
      <c r="L29" s="102"/>
      <c r="M29" s="122">
        <v>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35</v>
      </c>
      <c r="E30" s="28">
        <v>0.2</v>
      </c>
      <c r="F30" s="14">
        <f t="shared" si="3"/>
        <v>0</v>
      </c>
      <c r="G30" s="16">
        <v>0</v>
      </c>
      <c r="H30" s="19">
        <f t="shared" si="0"/>
        <v>6.6666666666666666E-2</v>
      </c>
      <c r="I30" s="9">
        <v>0</v>
      </c>
      <c r="J30" s="23">
        <v>15</v>
      </c>
      <c r="K30" s="101">
        <v>15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35</v>
      </c>
      <c r="E31" s="28">
        <v>0.2</v>
      </c>
      <c r="F31" s="15">
        <f t="shared" si="3"/>
        <v>0</v>
      </c>
      <c r="G31" s="17">
        <v>0</v>
      </c>
      <c r="H31" s="19">
        <f t="shared" si="0"/>
        <v>6.6666666666666666E-2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93.78947368421052</v>
      </c>
      <c r="C32" s="32">
        <f>AVERAGE(C13:C31)</f>
        <v>0.3473684210526316</v>
      </c>
      <c r="D32" s="31">
        <f t="shared" si="4"/>
        <v>96.71052631578948</v>
      </c>
      <c r="E32" s="32">
        <f>AVERAGE(E13:E31)</f>
        <v>0.55263157894736836</v>
      </c>
      <c r="F32" s="31">
        <f>AVERAGE(F13:F31)</f>
        <v>5.2105263157894735</v>
      </c>
      <c r="G32" s="32">
        <f>(AVERAGE(G13:G31))</f>
        <v>0.20842105263157895</v>
      </c>
      <c r="H32" s="20">
        <f>AVERAGE(H13:H31)</f>
        <v>0.36947368421052629</v>
      </c>
      <c r="I32" s="21">
        <f>AVERAGE(I13:I31)</f>
        <v>1.3157894736842106</v>
      </c>
      <c r="J32" s="25">
        <f t="shared" ref="J32" si="5">AVERAGE(J13:J31)</f>
        <v>15.526315789473685</v>
      </c>
      <c r="K32" s="109">
        <f>AVERAGE(K13:K31)</f>
        <v>11.315789473684211</v>
      </c>
      <c r="L32" s="110"/>
      <c r="M32" s="111">
        <f>AVERAGE(M13:M31)</f>
        <v>5.7894736842105265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G15" sqref="G15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302</v>
      </c>
      <c r="E5" s="82"/>
      <c r="F5" s="82"/>
      <c r="G5" s="82"/>
      <c r="H5" s="82"/>
      <c r="I5" s="82"/>
      <c r="J5" s="83">
        <v>2610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4086</v>
      </c>
      <c r="E6" s="82"/>
      <c r="F6" s="82"/>
      <c r="G6" s="82"/>
      <c r="H6" s="82"/>
      <c r="I6" s="82"/>
      <c r="J6" s="83"/>
      <c r="K6" s="84"/>
      <c r="L6" s="82">
        <v>1</v>
      </c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2151</v>
      </c>
      <c r="E7" s="82"/>
      <c r="F7" s="82"/>
      <c r="G7" s="82"/>
      <c r="H7" s="82"/>
      <c r="I7" s="82"/>
      <c r="J7" s="83">
        <v>1277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1762</v>
      </c>
      <c r="E8" s="82"/>
      <c r="F8" s="82"/>
      <c r="G8" s="82"/>
      <c r="H8" s="82"/>
      <c r="I8" s="82"/>
      <c r="J8" s="83"/>
      <c r="K8" s="86"/>
      <c r="L8" s="82">
        <v>1</v>
      </c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8301</v>
      </c>
      <c r="E9" s="94"/>
      <c r="F9" s="94"/>
      <c r="G9" s="94"/>
      <c r="H9" s="94"/>
      <c r="I9" s="94"/>
      <c r="J9" s="18">
        <f>J7/J5</f>
        <v>0.48927203065134101</v>
      </c>
      <c r="K9" s="12" t="s">
        <v>44</v>
      </c>
      <c r="L9" s="95">
        <f>SUM(L5:N8)</f>
        <v>2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17.5</v>
      </c>
      <c r="E13" s="27">
        <v>0.1</v>
      </c>
      <c r="F13" s="13">
        <f>G13*25</f>
        <v>0</v>
      </c>
      <c r="G13" s="16">
        <v>0</v>
      </c>
      <c r="H13" s="19">
        <f t="shared" ref="H13:H31" si="0">AVERAGE(C13,E13,G13)</f>
        <v>3.3333333333333333E-2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87.5</v>
      </c>
      <c r="E14" s="28">
        <v>0.5</v>
      </c>
      <c r="F14" s="14">
        <f t="shared" ref="F14:F31" si="3">G14*25</f>
        <v>0</v>
      </c>
      <c r="G14" s="16">
        <v>0</v>
      </c>
      <c r="H14" s="19">
        <f t="shared" si="0"/>
        <v>0.19999999999999998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54</v>
      </c>
      <c r="C15" s="28">
        <v>0.2</v>
      </c>
      <c r="D15" s="14">
        <f t="shared" si="2"/>
        <v>157.5</v>
      </c>
      <c r="E15" s="28">
        <v>0.9</v>
      </c>
      <c r="F15" s="14">
        <f t="shared" si="3"/>
        <v>0.75</v>
      </c>
      <c r="G15" s="16">
        <v>0.03</v>
      </c>
      <c r="H15" s="19">
        <f t="shared" si="0"/>
        <v>0.37666666666666671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108</v>
      </c>
      <c r="C16" s="28">
        <v>0.4</v>
      </c>
      <c r="D16" s="14">
        <f t="shared" si="2"/>
        <v>166.25</v>
      </c>
      <c r="E16" s="28">
        <v>0.95</v>
      </c>
      <c r="F16" s="14">
        <f t="shared" si="3"/>
        <v>12.5</v>
      </c>
      <c r="G16" s="16">
        <v>0.5</v>
      </c>
      <c r="H16" s="19">
        <f t="shared" si="0"/>
        <v>0.6166666666666667</v>
      </c>
      <c r="I16" s="9">
        <v>0</v>
      </c>
      <c r="J16" s="23">
        <v>5</v>
      </c>
      <c r="K16" s="101">
        <v>15</v>
      </c>
      <c r="L16" s="102"/>
      <c r="M16" s="122">
        <v>10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216</v>
      </c>
      <c r="C17" s="28">
        <v>0.8</v>
      </c>
      <c r="D17" s="14">
        <f t="shared" si="2"/>
        <v>157.5</v>
      </c>
      <c r="E17" s="28">
        <v>0.9</v>
      </c>
      <c r="F17" s="14">
        <f t="shared" si="3"/>
        <v>25</v>
      </c>
      <c r="G17" s="16">
        <v>1</v>
      </c>
      <c r="H17" s="19">
        <f t="shared" si="0"/>
        <v>0.9</v>
      </c>
      <c r="I17" s="9">
        <v>0</v>
      </c>
      <c r="J17" s="23">
        <v>5</v>
      </c>
      <c r="K17" s="101">
        <v>15</v>
      </c>
      <c r="L17" s="102"/>
      <c r="M17" s="122">
        <v>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0.93333333333333324</v>
      </c>
      <c r="I18" s="9">
        <v>0</v>
      </c>
      <c r="J18" s="23">
        <v>10</v>
      </c>
      <c r="K18" s="101">
        <v>5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140</v>
      </c>
      <c r="E19" s="28">
        <v>0.8</v>
      </c>
      <c r="F19" s="14">
        <f t="shared" si="3"/>
        <v>25</v>
      </c>
      <c r="G19" s="16">
        <v>1</v>
      </c>
      <c r="H19" s="19">
        <f t="shared" si="0"/>
        <v>0.8666666666666667</v>
      </c>
      <c r="I19" s="9">
        <v>0</v>
      </c>
      <c r="J19" s="23">
        <v>15</v>
      </c>
      <c r="K19" s="101">
        <v>15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189</v>
      </c>
      <c r="C20" s="29">
        <v>0.7</v>
      </c>
      <c r="D20" s="14">
        <f t="shared" si="2"/>
        <v>122.49999999999999</v>
      </c>
      <c r="E20" s="28">
        <v>0.7</v>
      </c>
      <c r="F20" s="14">
        <f t="shared" si="3"/>
        <v>2.5</v>
      </c>
      <c r="G20" s="16">
        <v>0.1</v>
      </c>
      <c r="H20" s="19">
        <f t="shared" si="0"/>
        <v>0.5</v>
      </c>
      <c r="I20" s="9">
        <v>0</v>
      </c>
      <c r="J20" s="23">
        <v>5</v>
      </c>
      <c r="K20" s="101">
        <v>20</v>
      </c>
      <c r="L20" s="102"/>
      <c r="M20" s="122">
        <v>15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81</v>
      </c>
      <c r="C21" s="29">
        <v>0.3</v>
      </c>
      <c r="D21" s="14">
        <f t="shared" si="2"/>
        <v>52.5</v>
      </c>
      <c r="E21" s="28">
        <v>0.3</v>
      </c>
      <c r="F21" s="14">
        <f t="shared" si="3"/>
        <v>2.5</v>
      </c>
      <c r="G21" s="16">
        <v>0.1</v>
      </c>
      <c r="H21" s="19">
        <f t="shared" si="0"/>
        <v>0.23333333333333331</v>
      </c>
      <c r="I21" s="9">
        <v>0</v>
      </c>
      <c r="J21" s="23">
        <v>10</v>
      </c>
      <c r="K21" s="101">
        <v>15</v>
      </c>
      <c r="L21" s="102"/>
      <c r="M21" s="122">
        <v>15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78.75</v>
      </c>
      <c r="E22" s="28">
        <v>0.45</v>
      </c>
      <c r="F22" s="14">
        <f t="shared" si="3"/>
        <v>2.5</v>
      </c>
      <c r="G22" s="16">
        <v>0.1</v>
      </c>
      <c r="H22" s="19">
        <f t="shared" si="0"/>
        <v>0.18333333333333335</v>
      </c>
      <c r="I22" s="9">
        <v>0</v>
      </c>
      <c r="J22" s="23">
        <v>10</v>
      </c>
      <c r="K22" s="101">
        <v>20</v>
      </c>
      <c r="L22" s="102"/>
      <c r="M22" s="122">
        <v>10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8.75</v>
      </c>
      <c r="E23" s="28">
        <v>0.05</v>
      </c>
      <c r="F23" s="14">
        <f t="shared" si="3"/>
        <v>5</v>
      </c>
      <c r="G23" s="16">
        <v>0.2</v>
      </c>
      <c r="H23" s="19">
        <f t="shared" si="0"/>
        <v>8.3333333333333329E-2</v>
      </c>
      <c r="I23" s="9">
        <v>0</v>
      </c>
      <c r="J23" s="23">
        <v>15</v>
      </c>
      <c r="K23" s="101">
        <v>20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8.75</v>
      </c>
      <c r="E24" s="28">
        <v>0.05</v>
      </c>
      <c r="F24" s="14">
        <f t="shared" si="3"/>
        <v>0.5</v>
      </c>
      <c r="G24" s="16">
        <v>0.02</v>
      </c>
      <c r="H24" s="19">
        <f t="shared" si="0"/>
        <v>2.3333333333333334E-2</v>
      </c>
      <c r="I24" s="9">
        <v>5</v>
      </c>
      <c r="J24" s="23">
        <v>10</v>
      </c>
      <c r="K24" s="101">
        <v>20</v>
      </c>
      <c r="L24" s="102"/>
      <c r="M24" s="122">
        <v>15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0</v>
      </c>
      <c r="E25" s="28">
        <v>0</v>
      </c>
      <c r="F25" s="14">
        <f t="shared" si="3"/>
        <v>0</v>
      </c>
      <c r="G25" s="16">
        <v>0</v>
      </c>
      <c r="H25" s="19">
        <f t="shared" si="0"/>
        <v>0</v>
      </c>
      <c r="I25" s="9">
        <v>0</v>
      </c>
      <c r="J25" s="23">
        <v>25</v>
      </c>
      <c r="K25" s="101">
        <v>10</v>
      </c>
      <c r="L25" s="102"/>
      <c r="M25" s="122">
        <v>15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8.75</v>
      </c>
      <c r="E26" s="28">
        <v>0.05</v>
      </c>
      <c r="F26" s="14">
        <f t="shared" si="3"/>
        <v>1.25</v>
      </c>
      <c r="G26" s="16">
        <v>0.05</v>
      </c>
      <c r="H26" s="19">
        <f t="shared" si="0"/>
        <v>3.3333333333333333E-2</v>
      </c>
      <c r="I26" s="9">
        <v>5</v>
      </c>
      <c r="J26" s="23">
        <v>15</v>
      </c>
      <c r="K26" s="101">
        <v>25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52.5</v>
      </c>
      <c r="E27" s="28">
        <v>0.3</v>
      </c>
      <c r="F27" s="14">
        <f t="shared" si="3"/>
        <v>1.25</v>
      </c>
      <c r="G27" s="16">
        <v>0.05</v>
      </c>
      <c r="H27" s="19">
        <f t="shared" si="0"/>
        <v>0.11666666666666665</v>
      </c>
      <c r="I27" s="9">
        <v>5</v>
      </c>
      <c r="J27" s="23">
        <v>20</v>
      </c>
      <c r="K27" s="101">
        <v>20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40.5</v>
      </c>
      <c r="C28" s="29">
        <v>0.15</v>
      </c>
      <c r="D28" s="14">
        <f t="shared" si="2"/>
        <v>17.5</v>
      </c>
      <c r="E28" s="28">
        <v>0.1</v>
      </c>
      <c r="F28" s="14">
        <f t="shared" si="3"/>
        <v>2.5</v>
      </c>
      <c r="G28" s="16">
        <v>0.1</v>
      </c>
      <c r="H28" s="19">
        <f t="shared" si="0"/>
        <v>0.11666666666666665</v>
      </c>
      <c r="I28" s="9">
        <v>5</v>
      </c>
      <c r="J28" s="23">
        <v>15</v>
      </c>
      <c r="K28" s="101">
        <v>20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0</v>
      </c>
      <c r="E29" s="28">
        <v>0</v>
      </c>
      <c r="F29" s="14">
        <f t="shared" si="3"/>
        <v>1.25</v>
      </c>
      <c r="G29" s="16">
        <v>0.05</v>
      </c>
      <c r="H29" s="19">
        <f t="shared" si="0"/>
        <v>0.15</v>
      </c>
      <c r="I29" s="9">
        <v>5</v>
      </c>
      <c r="J29" s="23">
        <v>20</v>
      </c>
      <c r="K29" s="101">
        <v>15</v>
      </c>
      <c r="L29" s="102"/>
      <c r="M29" s="122">
        <v>20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27</v>
      </c>
      <c r="C30" s="29">
        <v>0.1</v>
      </c>
      <c r="D30" s="14">
        <f t="shared" si="2"/>
        <v>78.75</v>
      </c>
      <c r="E30" s="28">
        <v>0.45</v>
      </c>
      <c r="F30" s="14">
        <f t="shared" si="3"/>
        <v>0.25</v>
      </c>
      <c r="G30" s="16">
        <v>0.01</v>
      </c>
      <c r="H30" s="19">
        <f t="shared" si="0"/>
        <v>0.18666666666666668</v>
      </c>
      <c r="I30" s="9">
        <v>0</v>
      </c>
      <c r="J30" s="23">
        <v>25</v>
      </c>
      <c r="K30" s="101">
        <v>5</v>
      </c>
      <c r="L30" s="102"/>
      <c r="M30" s="122">
        <v>20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67.5</v>
      </c>
      <c r="C32" s="32">
        <f>AVERAGE(C13:C31)</f>
        <v>0.25</v>
      </c>
      <c r="D32" s="31">
        <f t="shared" si="4"/>
        <v>70</v>
      </c>
      <c r="E32" s="32">
        <f>AVERAGE(E13:E31)</f>
        <v>0.39999999999999991</v>
      </c>
      <c r="F32" s="31">
        <f>AVERAGE(F13:F31)</f>
        <v>5.6710526315789478</v>
      </c>
      <c r="G32" s="32">
        <f>(AVERAGE(G13:G31))</f>
        <v>0.22684210526315782</v>
      </c>
      <c r="H32" s="20">
        <f>AVERAGE(H13:H31)</f>
        <v>0.29228070175438586</v>
      </c>
      <c r="I32" s="21">
        <f>AVERAGE(I13:I31)</f>
        <v>1.3157894736842106</v>
      </c>
      <c r="J32" s="25">
        <f t="shared" ref="J32" si="5">AVERAGE(J13:J31)</f>
        <v>12.105263157894736</v>
      </c>
      <c r="K32" s="109">
        <f>AVERAGE(K13:K31)</f>
        <v>13.157894736842104</v>
      </c>
      <c r="L32" s="110"/>
      <c r="M32" s="111">
        <f>AVERAGE(M13:M31)</f>
        <v>10.789473684210526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82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83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396</v>
      </c>
      <c r="E5" s="82"/>
      <c r="F5" s="82"/>
      <c r="G5" s="82"/>
      <c r="H5" s="82"/>
      <c r="I5" s="82"/>
      <c r="J5" s="83">
        <v>2758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5398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2578</v>
      </c>
      <c r="E7" s="82"/>
      <c r="F7" s="82"/>
      <c r="G7" s="82"/>
      <c r="H7" s="82"/>
      <c r="I7" s="82"/>
      <c r="J7" s="83">
        <v>1710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1195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9567</v>
      </c>
      <c r="E9" s="94"/>
      <c r="F9" s="94"/>
      <c r="G9" s="94"/>
      <c r="H9" s="94"/>
      <c r="I9" s="94"/>
      <c r="J9" s="18">
        <f>J7/J5</f>
        <v>0.62001450326323426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175</v>
      </c>
      <c r="E13" s="27">
        <v>1</v>
      </c>
      <c r="F13" s="13">
        <f>G13*25</f>
        <v>5</v>
      </c>
      <c r="G13" s="16">
        <v>0.2</v>
      </c>
      <c r="H13" s="19">
        <f t="shared" ref="H13:H31" si="0">AVERAGE(C13,E13,G13)</f>
        <v>0.46666666666666662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135</v>
      </c>
      <c r="C14" s="28">
        <v>0.5</v>
      </c>
      <c r="D14" s="14">
        <f t="shared" ref="D14:D31" si="2">E14*175</f>
        <v>140</v>
      </c>
      <c r="E14" s="28">
        <v>0.8</v>
      </c>
      <c r="F14" s="14">
        <f t="shared" ref="F14:F31" si="3">G14*25</f>
        <v>5</v>
      </c>
      <c r="G14" s="16">
        <v>0.2</v>
      </c>
      <c r="H14" s="19">
        <f t="shared" si="0"/>
        <v>0.5</v>
      </c>
      <c r="I14" s="9">
        <v>2</v>
      </c>
      <c r="J14" s="23">
        <v>5</v>
      </c>
      <c r="K14" s="101">
        <v>25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175</v>
      </c>
      <c r="E15" s="28">
        <v>1</v>
      </c>
      <c r="F15" s="14">
        <f t="shared" si="3"/>
        <v>17.5</v>
      </c>
      <c r="G15" s="16">
        <v>0.7</v>
      </c>
      <c r="H15" s="19">
        <f t="shared" si="0"/>
        <v>0.76666666666666661</v>
      </c>
      <c r="I15" s="9">
        <v>2</v>
      </c>
      <c r="J15" s="23">
        <v>20</v>
      </c>
      <c r="K15" s="101">
        <v>25</v>
      </c>
      <c r="L15" s="102"/>
      <c r="M15" s="122">
        <v>2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67.5</v>
      </c>
      <c r="C16" s="28">
        <v>0.25</v>
      </c>
      <c r="D16" s="14">
        <f t="shared" si="2"/>
        <v>105</v>
      </c>
      <c r="E16" s="28">
        <v>0.6</v>
      </c>
      <c r="F16" s="14">
        <f t="shared" si="3"/>
        <v>1.25</v>
      </c>
      <c r="G16" s="16">
        <v>0.05</v>
      </c>
      <c r="H16" s="19">
        <f t="shared" si="0"/>
        <v>0.3</v>
      </c>
      <c r="I16" s="9">
        <v>5</v>
      </c>
      <c r="J16" s="23">
        <v>20</v>
      </c>
      <c r="K16" s="101">
        <v>25</v>
      </c>
      <c r="L16" s="102"/>
      <c r="M16" s="122">
        <v>5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35</v>
      </c>
      <c r="E17" s="28">
        <v>0.2</v>
      </c>
      <c r="F17" s="14">
        <f t="shared" si="3"/>
        <v>0.75</v>
      </c>
      <c r="G17" s="16">
        <v>0.03</v>
      </c>
      <c r="H17" s="19">
        <f t="shared" si="0"/>
        <v>7.6666666666666675E-2</v>
      </c>
      <c r="I17" s="9">
        <v>5</v>
      </c>
      <c r="J17" s="23">
        <v>30</v>
      </c>
      <c r="K17" s="101">
        <v>25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27</v>
      </c>
      <c r="C18" s="29">
        <v>0.1</v>
      </c>
      <c r="D18" s="14">
        <f t="shared" si="2"/>
        <v>122.49999999999999</v>
      </c>
      <c r="E18" s="28">
        <v>0.7</v>
      </c>
      <c r="F18" s="14">
        <f t="shared" si="3"/>
        <v>1.25</v>
      </c>
      <c r="G18" s="16">
        <v>0.05</v>
      </c>
      <c r="H18" s="19">
        <f t="shared" si="0"/>
        <v>0.28333333333333333</v>
      </c>
      <c r="I18" s="9">
        <v>5</v>
      </c>
      <c r="J18" s="23">
        <v>25</v>
      </c>
      <c r="K18" s="101">
        <v>20</v>
      </c>
      <c r="L18" s="102"/>
      <c r="M18" s="122">
        <v>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5</v>
      </c>
      <c r="G19" s="16">
        <v>0.2</v>
      </c>
      <c r="H19" s="19">
        <f t="shared" si="0"/>
        <v>0.66666666666666663</v>
      </c>
      <c r="I19" s="9">
        <v>5</v>
      </c>
      <c r="J19" s="23">
        <v>25</v>
      </c>
      <c r="K19" s="101">
        <v>15</v>
      </c>
      <c r="L19" s="102"/>
      <c r="M19" s="122">
        <v>5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216</v>
      </c>
      <c r="C20" s="29">
        <v>0.8</v>
      </c>
      <c r="D20" s="14">
        <f t="shared" si="2"/>
        <v>175</v>
      </c>
      <c r="E20" s="28">
        <v>1</v>
      </c>
      <c r="F20" s="14">
        <f t="shared" si="3"/>
        <v>7.5</v>
      </c>
      <c r="G20" s="16">
        <v>0.3</v>
      </c>
      <c r="H20" s="19">
        <f t="shared" si="0"/>
        <v>0.70000000000000007</v>
      </c>
      <c r="I20" s="9">
        <v>5</v>
      </c>
      <c r="J20" s="23">
        <v>15</v>
      </c>
      <c r="K20" s="101">
        <v>15</v>
      </c>
      <c r="L20" s="102"/>
      <c r="M20" s="122">
        <v>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162</v>
      </c>
      <c r="C21" s="29">
        <v>0.6</v>
      </c>
      <c r="D21" s="14">
        <f t="shared" si="2"/>
        <v>105</v>
      </c>
      <c r="E21" s="28">
        <v>0.6</v>
      </c>
      <c r="F21" s="14">
        <f t="shared" si="3"/>
        <v>2.5</v>
      </c>
      <c r="G21" s="16">
        <v>0.1</v>
      </c>
      <c r="H21" s="19">
        <f t="shared" si="0"/>
        <v>0.43333333333333335</v>
      </c>
      <c r="I21" s="9">
        <v>5</v>
      </c>
      <c r="J21" s="23">
        <v>20</v>
      </c>
      <c r="K21" s="101">
        <v>15</v>
      </c>
      <c r="L21" s="102"/>
      <c r="M21" s="122">
        <v>15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122.49999999999999</v>
      </c>
      <c r="E22" s="28">
        <v>0.7</v>
      </c>
      <c r="F22" s="14">
        <f t="shared" si="3"/>
        <v>6.25</v>
      </c>
      <c r="G22" s="16">
        <v>0.25</v>
      </c>
      <c r="H22" s="19">
        <f t="shared" si="0"/>
        <v>0.48333333333333334</v>
      </c>
      <c r="I22" s="9">
        <v>5</v>
      </c>
      <c r="J22" s="23">
        <v>20</v>
      </c>
      <c r="K22" s="101">
        <v>15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243</v>
      </c>
      <c r="C23" s="29">
        <v>0.9</v>
      </c>
      <c r="D23" s="14">
        <f t="shared" si="2"/>
        <v>140</v>
      </c>
      <c r="E23" s="28">
        <v>0.8</v>
      </c>
      <c r="F23" s="14">
        <f t="shared" si="3"/>
        <v>25</v>
      </c>
      <c r="G23" s="16">
        <v>1</v>
      </c>
      <c r="H23" s="19">
        <f t="shared" si="0"/>
        <v>0.9</v>
      </c>
      <c r="I23" s="9">
        <v>2</v>
      </c>
      <c r="J23" s="23">
        <v>20</v>
      </c>
      <c r="K23" s="101">
        <v>10</v>
      </c>
      <c r="L23" s="102"/>
      <c r="M23" s="122">
        <v>20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189</v>
      </c>
      <c r="C24" s="29">
        <v>0.7</v>
      </c>
      <c r="D24" s="14">
        <f t="shared" si="2"/>
        <v>70</v>
      </c>
      <c r="E24" s="28">
        <v>0.4</v>
      </c>
      <c r="F24" s="14">
        <f t="shared" si="3"/>
        <v>25</v>
      </c>
      <c r="G24" s="16">
        <v>1</v>
      </c>
      <c r="H24" s="19">
        <f t="shared" si="0"/>
        <v>0.70000000000000007</v>
      </c>
      <c r="I24" s="9">
        <v>5</v>
      </c>
      <c r="J24" s="23">
        <v>30</v>
      </c>
      <c r="K24" s="101">
        <v>15</v>
      </c>
      <c r="L24" s="102"/>
      <c r="M24" s="122">
        <v>20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135</v>
      </c>
      <c r="C25" s="29">
        <v>0.5</v>
      </c>
      <c r="D25" s="14">
        <f t="shared" si="2"/>
        <v>140</v>
      </c>
      <c r="E25" s="28">
        <v>0.8</v>
      </c>
      <c r="F25" s="14">
        <f t="shared" si="3"/>
        <v>25</v>
      </c>
      <c r="G25" s="16">
        <v>1</v>
      </c>
      <c r="H25" s="19">
        <f t="shared" si="0"/>
        <v>0.76666666666666661</v>
      </c>
      <c r="I25" s="9">
        <v>2</v>
      </c>
      <c r="J25" s="23">
        <v>30</v>
      </c>
      <c r="K25" s="101">
        <v>15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157.5</v>
      </c>
      <c r="E26" s="28">
        <v>0.9</v>
      </c>
      <c r="F26" s="14">
        <f t="shared" si="3"/>
        <v>25</v>
      </c>
      <c r="G26" s="16">
        <v>1</v>
      </c>
      <c r="H26" s="19">
        <f t="shared" si="0"/>
        <v>0.6333333333333333</v>
      </c>
      <c r="I26" s="9">
        <v>2</v>
      </c>
      <c r="J26" s="23">
        <v>25</v>
      </c>
      <c r="K26" s="101">
        <v>15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54</v>
      </c>
      <c r="C27" s="29">
        <v>0.2</v>
      </c>
      <c r="D27" s="14">
        <f t="shared" si="2"/>
        <v>70</v>
      </c>
      <c r="E27" s="28">
        <v>0.4</v>
      </c>
      <c r="F27" s="14">
        <f t="shared" si="3"/>
        <v>2.5</v>
      </c>
      <c r="G27" s="16">
        <v>0.1</v>
      </c>
      <c r="H27" s="19">
        <f t="shared" si="0"/>
        <v>0.23333333333333336</v>
      </c>
      <c r="I27" s="9">
        <v>2</v>
      </c>
      <c r="J27" s="23">
        <v>20</v>
      </c>
      <c r="K27" s="101">
        <v>20</v>
      </c>
      <c r="L27" s="102"/>
      <c r="M27" s="122">
        <v>10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81</v>
      </c>
      <c r="C28" s="29">
        <v>0.3</v>
      </c>
      <c r="D28" s="14">
        <f t="shared" si="2"/>
        <v>52.5</v>
      </c>
      <c r="E28" s="28">
        <v>0.3</v>
      </c>
      <c r="F28" s="14">
        <f t="shared" si="3"/>
        <v>25</v>
      </c>
      <c r="G28" s="16">
        <v>1</v>
      </c>
      <c r="H28" s="19">
        <f t="shared" si="0"/>
        <v>0.53333333333333333</v>
      </c>
      <c r="I28" s="9">
        <v>2</v>
      </c>
      <c r="J28" s="23">
        <v>30</v>
      </c>
      <c r="K28" s="101">
        <v>20</v>
      </c>
      <c r="L28" s="102"/>
      <c r="M28" s="122">
        <v>20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105</v>
      </c>
      <c r="E29" s="28">
        <v>0.6</v>
      </c>
      <c r="F29" s="14">
        <f t="shared" si="3"/>
        <v>25</v>
      </c>
      <c r="G29" s="16">
        <v>1</v>
      </c>
      <c r="H29" s="19">
        <f t="shared" si="0"/>
        <v>0.6333333333333333</v>
      </c>
      <c r="I29" s="9">
        <v>0</v>
      </c>
      <c r="J29" s="23">
        <v>25</v>
      </c>
      <c r="K29" s="101">
        <v>15</v>
      </c>
      <c r="L29" s="102"/>
      <c r="M29" s="122">
        <v>20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135</v>
      </c>
      <c r="C30" s="29">
        <v>0.5</v>
      </c>
      <c r="D30" s="14">
        <f t="shared" si="2"/>
        <v>70</v>
      </c>
      <c r="E30" s="28">
        <v>0.4</v>
      </c>
      <c r="F30" s="14">
        <f t="shared" si="3"/>
        <v>0</v>
      </c>
      <c r="G30" s="16">
        <v>0</v>
      </c>
      <c r="H30" s="19">
        <f t="shared" si="0"/>
        <v>0.3</v>
      </c>
      <c r="I30" s="9">
        <v>0</v>
      </c>
      <c r="J30" s="23">
        <v>25</v>
      </c>
      <c r="K30" s="101">
        <v>10</v>
      </c>
      <c r="L30" s="102"/>
      <c r="M30" s="122">
        <v>15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54</v>
      </c>
      <c r="C31" s="30">
        <v>0.2</v>
      </c>
      <c r="D31" s="15">
        <f t="shared" si="2"/>
        <v>35</v>
      </c>
      <c r="E31" s="28">
        <v>0.2</v>
      </c>
      <c r="F31" s="15">
        <f t="shared" si="3"/>
        <v>0</v>
      </c>
      <c r="G31" s="17">
        <v>0</v>
      </c>
      <c r="H31" s="19">
        <f t="shared" si="0"/>
        <v>0.13333333333333333</v>
      </c>
      <c r="I31" s="9">
        <v>0</v>
      </c>
      <c r="J31" s="24">
        <v>15</v>
      </c>
      <c r="K31" s="107">
        <v>0</v>
      </c>
      <c r="L31" s="108"/>
      <c r="M31" s="122">
        <v>2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112.97368421052632</v>
      </c>
      <c r="C32" s="32">
        <f>AVERAGE(C13:C31)</f>
        <v>0.41842105263157897</v>
      </c>
      <c r="D32" s="31">
        <f t="shared" si="4"/>
        <v>114.21052631578948</v>
      </c>
      <c r="E32" s="32">
        <f>AVERAGE(E13:E31)</f>
        <v>0.65263157894736856</v>
      </c>
      <c r="F32" s="31">
        <f>AVERAGE(F13:F31)</f>
        <v>10.763157894736842</v>
      </c>
      <c r="G32" s="32">
        <f>(AVERAGE(G13:G31))</f>
        <v>0.43052631578947365</v>
      </c>
      <c r="H32" s="20">
        <f>AVERAGE(H13:H31)</f>
        <v>0.50052631578947382</v>
      </c>
      <c r="I32" s="21">
        <f>AVERAGE(I13:I31)</f>
        <v>2.8421052631578947</v>
      </c>
      <c r="J32" s="25">
        <f t="shared" ref="J32" si="5">AVERAGE(J13:J31)</f>
        <v>21.315789473684209</v>
      </c>
      <c r="K32" s="109">
        <f>AVERAGE(K13:K31)</f>
        <v>15.789473684210526</v>
      </c>
      <c r="L32" s="110"/>
      <c r="M32" s="111">
        <f>AVERAGE(M13:M31)</f>
        <v>10.736842105263158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F15" sqref="F15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84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371</v>
      </c>
      <c r="E5" s="82"/>
      <c r="F5" s="82"/>
      <c r="G5" s="82"/>
      <c r="H5" s="82"/>
      <c r="I5" s="82"/>
      <c r="J5" s="83">
        <v>1900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4843</v>
      </c>
      <c r="E6" s="82"/>
      <c r="F6" s="82"/>
      <c r="G6" s="82"/>
      <c r="H6" s="82"/>
      <c r="I6" s="82"/>
      <c r="J6" s="83"/>
      <c r="K6" s="84"/>
      <c r="L6" s="82">
        <v>1</v>
      </c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2530</v>
      </c>
      <c r="E7" s="82"/>
      <c r="F7" s="82"/>
      <c r="G7" s="82"/>
      <c r="H7" s="82"/>
      <c r="I7" s="82"/>
      <c r="J7" s="83">
        <v>1173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1023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8767</v>
      </c>
      <c r="E9" s="94"/>
      <c r="F9" s="94"/>
      <c r="G9" s="94"/>
      <c r="H9" s="94"/>
      <c r="I9" s="94"/>
      <c r="J9" s="18">
        <f>J7/J5</f>
        <v>0.61736842105263157</v>
      </c>
      <c r="K9" s="12" t="s">
        <v>44</v>
      </c>
      <c r="L9" s="95">
        <f>SUM(L5:N8)</f>
        <v>1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25</v>
      </c>
      <c r="G13" s="16">
        <v>1</v>
      </c>
      <c r="H13" s="19">
        <f t="shared" ref="H13:H31" si="0">AVERAGE(C13,E13,G13)</f>
        <v>0.68333333333333324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175</v>
      </c>
      <c r="E14" s="28">
        <v>1</v>
      </c>
      <c r="F14" s="14">
        <f t="shared" ref="F14:F31" si="3">G14*25</f>
        <v>25</v>
      </c>
      <c r="G14" s="16">
        <v>1</v>
      </c>
      <c r="H14" s="19">
        <f t="shared" si="0"/>
        <v>0.70000000000000007</v>
      </c>
      <c r="I14" s="9">
        <v>0</v>
      </c>
      <c r="J14" s="23">
        <v>5</v>
      </c>
      <c r="K14" s="101">
        <v>15</v>
      </c>
      <c r="L14" s="102"/>
      <c r="M14" s="122">
        <v>10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256.5</v>
      </c>
      <c r="C15" s="28">
        <v>0.95</v>
      </c>
      <c r="D15" s="14">
        <f t="shared" si="2"/>
        <v>175</v>
      </c>
      <c r="E15" s="28">
        <v>1</v>
      </c>
      <c r="F15" s="14">
        <f t="shared" si="3"/>
        <v>12.5</v>
      </c>
      <c r="G15" s="16">
        <v>0.5</v>
      </c>
      <c r="H15" s="19">
        <f t="shared" si="0"/>
        <v>0.81666666666666676</v>
      </c>
      <c r="I15" s="9">
        <v>0</v>
      </c>
      <c r="J15" s="23">
        <v>15</v>
      </c>
      <c r="K15" s="101">
        <v>15</v>
      </c>
      <c r="L15" s="102"/>
      <c r="M15" s="122">
        <v>10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216</v>
      </c>
      <c r="C16" s="28">
        <v>0.8</v>
      </c>
      <c r="D16" s="14">
        <f t="shared" si="2"/>
        <v>175</v>
      </c>
      <c r="E16" s="28">
        <v>1</v>
      </c>
      <c r="F16" s="14">
        <f t="shared" si="3"/>
        <v>2.5</v>
      </c>
      <c r="G16" s="16">
        <v>0.1</v>
      </c>
      <c r="H16" s="19">
        <f t="shared" si="0"/>
        <v>0.63333333333333341</v>
      </c>
      <c r="I16" s="9">
        <v>0</v>
      </c>
      <c r="J16" s="23">
        <v>15</v>
      </c>
      <c r="K16" s="101">
        <v>15</v>
      </c>
      <c r="L16" s="102"/>
      <c r="M16" s="122">
        <v>10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135</v>
      </c>
      <c r="C17" s="28">
        <v>0.5</v>
      </c>
      <c r="D17" s="14">
        <f t="shared" si="2"/>
        <v>175</v>
      </c>
      <c r="E17" s="28">
        <v>1</v>
      </c>
      <c r="F17" s="14">
        <f t="shared" si="3"/>
        <v>1.25</v>
      </c>
      <c r="G17" s="16">
        <v>0.05</v>
      </c>
      <c r="H17" s="19">
        <f t="shared" si="0"/>
        <v>0.51666666666666672</v>
      </c>
      <c r="I17" s="9">
        <v>0</v>
      </c>
      <c r="J17" s="23">
        <v>15</v>
      </c>
      <c r="K17" s="101">
        <v>20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8.75</v>
      </c>
      <c r="G18" s="16">
        <v>0.35</v>
      </c>
      <c r="H18" s="19">
        <f t="shared" si="0"/>
        <v>0.71666666666666667</v>
      </c>
      <c r="I18" s="9">
        <v>0</v>
      </c>
      <c r="J18" s="23">
        <v>15</v>
      </c>
      <c r="K18" s="101">
        <v>15</v>
      </c>
      <c r="L18" s="102"/>
      <c r="M18" s="122">
        <v>10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256.5</v>
      </c>
      <c r="C19" s="29">
        <v>0.95</v>
      </c>
      <c r="D19" s="14">
        <f t="shared" si="2"/>
        <v>175</v>
      </c>
      <c r="E19" s="28">
        <v>1</v>
      </c>
      <c r="F19" s="14">
        <f t="shared" si="3"/>
        <v>5</v>
      </c>
      <c r="G19" s="16">
        <v>0.2</v>
      </c>
      <c r="H19" s="19">
        <f t="shared" si="0"/>
        <v>0.71666666666666667</v>
      </c>
      <c r="I19" s="9">
        <v>0</v>
      </c>
      <c r="J19" s="23">
        <v>20</v>
      </c>
      <c r="K19" s="101">
        <v>15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256.5</v>
      </c>
      <c r="C20" s="29">
        <v>0.95</v>
      </c>
      <c r="D20" s="14">
        <f t="shared" si="2"/>
        <v>131.25</v>
      </c>
      <c r="E20" s="28">
        <v>0.75</v>
      </c>
      <c r="F20" s="14">
        <f t="shared" si="3"/>
        <v>7.5</v>
      </c>
      <c r="G20" s="16">
        <v>0.3</v>
      </c>
      <c r="H20" s="19">
        <f t="shared" si="0"/>
        <v>0.66666666666666663</v>
      </c>
      <c r="I20" s="9">
        <v>0</v>
      </c>
      <c r="J20" s="23">
        <v>20</v>
      </c>
      <c r="K20" s="101">
        <v>15</v>
      </c>
      <c r="L20" s="102"/>
      <c r="M20" s="122">
        <v>10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131.25</v>
      </c>
      <c r="E21" s="28">
        <v>0.75</v>
      </c>
      <c r="F21" s="14">
        <f t="shared" si="3"/>
        <v>0.5</v>
      </c>
      <c r="G21" s="16">
        <v>0.02</v>
      </c>
      <c r="H21" s="19">
        <f t="shared" si="0"/>
        <v>0.42333333333333334</v>
      </c>
      <c r="I21" s="9">
        <v>0</v>
      </c>
      <c r="J21" s="23">
        <v>15</v>
      </c>
      <c r="K21" s="101">
        <v>15</v>
      </c>
      <c r="L21" s="102"/>
      <c r="M21" s="122">
        <v>10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52.5</v>
      </c>
      <c r="E22" s="28">
        <v>0.3</v>
      </c>
      <c r="F22" s="14">
        <f t="shared" si="3"/>
        <v>12.5</v>
      </c>
      <c r="G22" s="16">
        <v>0.5</v>
      </c>
      <c r="H22" s="19">
        <f t="shared" si="0"/>
        <v>0.3666666666666667</v>
      </c>
      <c r="I22" s="9">
        <v>0</v>
      </c>
      <c r="J22" s="23">
        <v>15</v>
      </c>
      <c r="K22" s="101">
        <v>10</v>
      </c>
      <c r="L22" s="102"/>
      <c r="M22" s="122">
        <v>10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122.49999999999999</v>
      </c>
      <c r="E23" s="28">
        <v>0.7</v>
      </c>
      <c r="F23" s="14">
        <f t="shared" si="3"/>
        <v>2.5</v>
      </c>
      <c r="G23" s="16">
        <v>0.1</v>
      </c>
      <c r="H23" s="19">
        <f t="shared" si="0"/>
        <v>0.26666666666666666</v>
      </c>
      <c r="I23" s="9">
        <v>0</v>
      </c>
      <c r="J23" s="23">
        <v>25</v>
      </c>
      <c r="K23" s="101">
        <v>10</v>
      </c>
      <c r="L23" s="102"/>
      <c r="M23" s="122">
        <v>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166.25</v>
      </c>
      <c r="E24" s="28">
        <v>0.95</v>
      </c>
      <c r="F24" s="14">
        <f t="shared" si="3"/>
        <v>2.5</v>
      </c>
      <c r="G24" s="16">
        <v>0.1</v>
      </c>
      <c r="H24" s="19">
        <f t="shared" si="0"/>
        <v>0.35000000000000003</v>
      </c>
      <c r="I24" s="9">
        <v>0</v>
      </c>
      <c r="J24" s="23">
        <v>30</v>
      </c>
      <c r="K24" s="101">
        <v>10</v>
      </c>
      <c r="L24" s="102"/>
      <c r="M24" s="122">
        <v>10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54</v>
      </c>
      <c r="C25" s="29">
        <v>0.2</v>
      </c>
      <c r="D25" s="14">
        <f t="shared" si="2"/>
        <v>8.75</v>
      </c>
      <c r="E25" s="28">
        <v>0.05</v>
      </c>
      <c r="F25" s="14">
        <f t="shared" si="3"/>
        <v>1.25</v>
      </c>
      <c r="G25" s="16">
        <v>0.05</v>
      </c>
      <c r="H25" s="19">
        <f t="shared" si="0"/>
        <v>9.9999999999999992E-2</v>
      </c>
      <c r="I25" s="9">
        <v>0</v>
      </c>
      <c r="J25" s="23">
        <v>25</v>
      </c>
      <c r="K25" s="101">
        <v>15</v>
      </c>
      <c r="L25" s="102"/>
      <c r="M25" s="122">
        <v>10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81</v>
      </c>
      <c r="C26" s="29">
        <v>0.3</v>
      </c>
      <c r="D26" s="14">
        <f t="shared" si="2"/>
        <v>26.25</v>
      </c>
      <c r="E26" s="28">
        <v>0.15</v>
      </c>
      <c r="F26" s="14">
        <f t="shared" si="3"/>
        <v>1.25</v>
      </c>
      <c r="G26" s="16">
        <v>0.05</v>
      </c>
      <c r="H26" s="19">
        <f t="shared" si="0"/>
        <v>0.16666666666666666</v>
      </c>
      <c r="I26" s="9">
        <v>0</v>
      </c>
      <c r="J26" s="23">
        <v>25</v>
      </c>
      <c r="K26" s="101">
        <v>15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0</v>
      </c>
      <c r="G27" s="16">
        <v>0</v>
      </c>
      <c r="H27" s="19">
        <f t="shared" si="0"/>
        <v>0</v>
      </c>
      <c r="I27" s="9">
        <v>0</v>
      </c>
      <c r="J27" s="23">
        <v>20</v>
      </c>
      <c r="K27" s="101">
        <v>20</v>
      </c>
      <c r="L27" s="102"/>
      <c r="M27" s="122">
        <v>10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35</v>
      </c>
      <c r="E28" s="28">
        <v>0.2</v>
      </c>
      <c r="F28" s="14">
        <f t="shared" si="3"/>
        <v>0</v>
      </c>
      <c r="G28" s="16">
        <v>0</v>
      </c>
      <c r="H28" s="19">
        <f t="shared" si="0"/>
        <v>6.6666666666666666E-2</v>
      </c>
      <c r="I28" s="9">
        <v>10</v>
      </c>
      <c r="J28" s="23">
        <v>20</v>
      </c>
      <c r="K28" s="101">
        <v>20</v>
      </c>
      <c r="L28" s="102"/>
      <c r="M28" s="122">
        <v>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40.5</v>
      </c>
      <c r="C29" s="29">
        <v>0.15</v>
      </c>
      <c r="D29" s="14">
        <f t="shared" si="2"/>
        <v>157.5</v>
      </c>
      <c r="E29" s="28">
        <v>0.9</v>
      </c>
      <c r="F29" s="14">
        <f t="shared" si="3"/>
        <v>0</v>
      </c>
      <c r="G29" s="16">
        <v>0</v>
      </c>
      <c r="H29" s="19">
        <f t="shared" si="0"/>
        <v>0.35000000000000003</v>
      </c>
      <c r="I29" s="9">
        <v>0</v>
      </c>
      <c r="J29" s="23">
        <v>25</v>
      </c>
      <c r="K29" s="101">
        <v>10</v>
      </c>
      <c r="L29" s="102"/>
      <c r="M29" s="122">
        <v>5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54</v>
      </c>
      <c r="C30" s="29">
        <v>0.2</v>
      </c>
      <c r="D30" s="14">
        <f t="shared" si="2"/>
        <v>175</v>
      </c>
      <c r="E30" s="28">
        <v>1</v>
      </c>
      <c r="F30" s="14">
        <f t="shared" si="3"/>
        <v>0</v>
      </c>
      <c r="G30" s="16">
        <v>0</v>
      </c>
      <c r="H30" s="19">
        <f t="shared" si="0"/>
        <v>0.39999999999999997</v>
      </c>
      <c r="I30" s="9">
        <v>0</v>
      </c>
      <c r="J30" s="23">
        <v>20</v>
      </c>
      <c r="K30" s="101">
        <v>10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157.5</v>
      </c>
      <c r="E31" s="28">
        <v>0.9</v>
      </c>
      <c r="F31" s="15">
        <f t="shared" si="3"/>
        <v>0</v>
      </c>
      <c r="G31" s="17">
        <v>0</v>
      </c>
      <c r="H31" s="19">
        <f t="shared" si="0"/>
        <v>0.3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95.921052631578945</v>
      </c>
      <c r="C32" s="32">
        <f>AVERAGE(C13:C31)</f>
        <v>0.35526315789473689</v>
      </c>
      <c r="D32" s="31">
        <f t="shared" si="4"/>
        <v>125.72368421052632</v>
      </c>
      <c r="E32" s="32">
        <f>AVERAGE(E13:E31)</f>
        <v>0.71842105263157896</v>
      </c>
      <c r="F32" s="31">
        <f>AVERAGE(F13:F31)</f>
        <v>5.6842105263157894</v>
      </c>
      <c r="G32" s="32">
        <f>(AVERAGE(G13:G31))</f>
        <v>0.2273684210526315</v>
      </c>
      <c r="H32" s="20">
        <f>AVERAGE(H13:H31)</f>
        <v>0.43368421052631578</v>
      </c>
      <c r="I32" s="21">
        <f>AVERAGE(I13:I31)</f>
        <v>0.52631578947368418</v>
      </c>
      <c r="J32" s="25">
        <f t="shared" ref="J32" si="5">AVERAGE(J13:J31)</f>
        <v>17.368421052631579</v>
      </c>
      <c r="K32" s="109">
        <f>AVERAGE(K13:K31)</f>
        <v>12.894736842105264</v>
      </c>
      <c r="L32" s="110"/>
      <c r="M32" s="111">
        <f>AVERAGE(M13:M31)</f>
        <v>7.8947368421052628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85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86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441</v>
      </c>
      <c r="E5" s="82"/>
      <c r="F5" s="82"/>
      <c r="G5" s="82"/>
      <c r="H5" s="82"/>
      <c r="I5" s="82"/>
      <c r="J5" s="83">
        <v>1975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4907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2587</v>
      </c>
      <c r="E7" s="82"/>
      <c r="F7" s="82"/>
      <c r="G7" s="82"/>
      <c r="H7" s="82"/>
      <c r="I7" s="82"/>
      <c r="J7" s="83">
        <v>1170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1863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9798</v>
      </c>
      <c r="E9" s="94"/>
      <c r="F9" s="94"/>
      <c r="G9" s="94"/>
      <c r="H9" s="94"/>
      <c r="I9" s="94"/>
      <c r="J9" s="18">
        <f>J7/J5</f>
        <v>0.59240506329113929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2.5</v>
      </c>
      <c r="G13" s="16">
        <v>0.1</v>
      </c>
      <c r="H13" s="19">
        <f t="shared" ref="H13:H31" si="0">AVERAGE(C13,E13,G13)</f>
        <v>0.3666666666666667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108</v>
      </c>
      <c r="C14" s="28">
        <v>0.4</v>
      </c>
      <c r="D14" s="14">
        <f t="shared" ref="D14:D31" si="2">E14*175</f>
        <v>175</v>
      </c>
      <c r="E14" s="28">
        <v>1</v>
      </c>
      <c r="F14" s="14">
        <f t="shared" ref="F14:F31" si="3">G14*25</f>
        <v>7.5</v>
      </c>
      <c r="G14" s="16">
        <v>0.3</v>
      </c>
      <c r="H14" s="19">
        <f t="shared" si="0"/>
        <v>0.56666666666666665</v>
      </c>
      <c r="I14" s="9">
        <v>0</v>
      </c>
      <c r="J14" s="23">
        <v>5</v>
      </c>
      <c r="K14" s="101">
        <v>15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15</v>
      </c>
      <c r="G15" s="16">
        <v>0.6</v>
      </c>
      <c r="H15" s="19">
        <f t="shared" si="0"/>
        <v>0.8666666666666667</v>
      </c>
      <c r="I15" s="9">
        <v>0</v>
      </c>
      <c r="J15" s="23">
        <v>15</v>
      </c>
      <c r="K15" s="101">
        <v>10</v>
      </c>
      <c r="L15" s="102"/>
      <c r="M15" s="122">
        <v>10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5</v>
      </c>
      <c r="G16" s="16">
        <v>0.2</v>
      </c>
      <c r="H16" s="19">
        <f t="shared" si="0"/>
        <v>0.73333333333333339</v>
      </c>
      <c r="I16" s="9">
        <v>0</v>
      </c>
      <c r="J16" s="23">
        <v>5</v>
      </c>
      <c r="K16" s="101">
        <v>15</v>
      </c>
      <c r="L16" s="102"/>
      <c r="M16" s="122">
        <v>10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175</v>
      </c>
      <c r="E17" s="28">
        <v>1</v>
      </c>
      <c r="F17" s="14">
        <f t="shared" si="3"/>
        <v>5</v>
      </c>
      <c r="G17" s="16">
        <v>0.2</v>
      </c>
      <c r="H17" s="19">
        <f t="shared" si="0"/>
        <v>0.6333333333333333</v>
      </c>
      <c r="I17" s="9">
        <v>0</v>
      </c>
      <c r="J17" s="23">
        <v>5</v>
      </c>
      <c r="K17" s="101">
        <v>20</v>
      </c>
      <c r="L17" s="102"/>
      <c r="M17" s="122">
        <v>15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122.49999999999999</v>
      </c>
      <c r="E18" s="28">
        <v>0.7</v>
      </c>
      <c r="F18" s="14">
        <f t="shared" si="3"/>
        <v>1.25</v>
      </c>
      <c r="G18" s="16">
        <v>0.05</v>
      </c>
      <c r="H18" s="19">
        <f t="shared" si="0"/>
        <v>0.44999999999999996</v>
      </c>
      <c r="I18" s="9">
        <v>0</v>
      </c>
      <c r="J18" s="23">
        <v>5</v>
      </c>
      <c r="K18" s="101">
        <v>10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121.5</v>
      </c>
      <c r="C19" s="29">
        <v>0.45</v>
      </c>
      <c r="D19" s="14">
        <f t="shared" si="2"/>
        <v>175</v>
      </c>
      <c r="E19" s="28">
        <v>1</v>
      </c>
      <c r="F19" s="14">
        <f t="shared" si="3"/>
        <v>1.25</v>
      </c>
      <c r="G19" s="16">
        <v>0.05</v>
      </c>
      <c r="H19" s="19">
        <f t="shared" si="0"/>
        <v>0.5</v>
      </c>
      <c r="I19" s="9">
        <v>0</v>
      </c>
      <c r="J19" s="23">
        <v>10</v>
      </c>
      <c r="K19" s="101">
        <v>15</v>
      </c>
      <c r="L19" s="102"/>
      <c r="M19" s="122">
        <v>15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135</v>
      </c>
      <c r="C20" s="29">
        <v>0.5</v>
      </c>
      <c r="D20" s="14">
        <f t="shared" si="2"/>
        <v>175</v>
      </c>
      <c r="E20" s="28">
        <v>1</v>
      </c>
      <c r="F20" s="14">
        <f t="shared" si="3"/>
        <v>10</v>
      </c>
      <c r="G20" s="16">
        <v>0.4</v>
      </c>
      <c r="H20" s="19">
        <f t="shared" si="0"/>
        <v>0.6333333333333333</v>
      </c>
      <c r="I20" s="9">
        <v>0</v>
      </c>
      <c r="J20" s="23">
        <v>5</v>
      </c>
      <c r="K20" s="101">
        <v>10</v>
      </c>
      <c r="L20" s="102"/>
      <c r="M20" s="122">
        <v>10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105</v>
      </c>
      <c r="E21" s="28">
        <v>0.6</v>
      </c>
      <c r="F21" s="14">
        <f t="shared" si="3"/>
        <v>7.5</v>
      </c>
      <c r="G21" s="16">
        <v>0.3</v>
      </c>
      <c r="H21" s="19">
        <f t="shared" si="0"/>
        <v>0.56666666666666665</v>
      </c>
      <c r="I21" s="9">
        <v>0</v>
      </c>
      <c r="J21" s="23">
        <v>5</v>
      </c>
      <c r="K21" s="101">
        <v>10</v>
      </c>
      <c r="L21" s="102"/>
      <c r="M21" s="122">
        <v>10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54</v>
      </c>
      <c r="C22" s="29">
        <v>0.2</v>
      </c>
      <c r="D22" s="14">
        <f t="shared" si="2"/>
        <v>52.5</v>
      </c>
      <c r="E22" s="28">
        <v>0.3</v>
      </c>
      <c r="F22" s="14">
        <f t="shared" si="3"/>
        <v>1.25</v>
      </c>
      <c r="G22" s="16">
        <v>0.05</v>
      </c>
      <c r="H22" s="19">
        <f t="shared" si="0"/>
        <v>0.18333333333333335</v>
      </c>
      <c r="I22" s="9">
        <v>0</v>
      </c>
      <c r="J22" s="23">
        <v>10</v>
      </c>
      <c r="K22" s="101">
        <v>15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35</v>
      </c>
      <c r="E23" s="28">
        <v>0.2</v>
      </c>
      <c r="F23" s="14">
        <f t="shared" si="3"/>
        <v>5</v>
      </c>
      <c r="G23" s="16">
        <v>0.2</v>
      </c>
      <c r="H23" s="19">
        <f t="shared" si="0"/>
        <v>0.13333333333333333</v>
      </c>
      <c r="I23" s="9">
        <v>5</v>
      </c>
      <c r="J23" s="23">
        <v>15</v>
      </c>
      <c r="K23" s="101">
        <v>15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140</v>
      </c>
      <c r="E24" s="28">
        <v>0.8</v>
      </c>
      <c r="F24" s="14">
        <f t="shared" si="3"/>
        <v>2.5</v>
      </c>
      <c r="G24" s="16">
        <v>0.1</v>
      </c>
      <c r="H24" s="19">
        <f t="shared" si="0"/>
        <v>0.3</v>
      </c>
      <c r="I24" s="9">
        <v>0</v>
      </c>
      <c r="J24" s="23">
        <v>5</v>
      </c>
      <c r="K24" s="101">
        <v>15</v>
      </c>
      <c r="L24" s="102"/>
      <c r="M24" s="122">
        <v>15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162</v>
      </c>
      <c r="C25" s="29">
        <v>0.6</v>
      </c>
      <c r="D25" s="14">
        <f t="shared" si="2"/>
        <v>157.5</v>
      </c>
      <c r="E25" s="28">
        <v>0.9</v>
      </c>
      <c r="F25" s="14">
        <f t="shared" si="3"/>
        <v>7.5</v>
      </c>
      <c r="G25" s="16">
        <v>0.3</v>
      </c>
      <c r="H25" s="19">
        <f t="shared" si="0"/>
        <v>0.6</v>
      </c>
      <c r="I25" s="9">
        <v>0</v>
      </c>
      <c r="J25" s="23">
        <v>5</v>
      </c>
      <c r="K25" s="101">
        <v>15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162</v>
      </c>
      <c r="C26" s="29">
        <v>0.6</v>
      </c>
      <c r="D26" s="14">
        <f t="shared" si="2"/>
        <v>17.5</v>
      </c>
      <c r="E26" s="28">
        <v>0.1</v>
      </c>
      <c r="F26" s="14">
        <f t="shared" si="3"/>
        <v>1.25</v>
      </c>
      <c r="G26" s="16">
        <v>0.05</v>
      </c>
      <c r="H26" s="19">
        <f t="shared" si="0"/>
        <v>0.25</v>
      </c>
      <c r="I26" s="9">
        <v>0</v>
      </c>
      <c r="J26" s="23">
        <v>5</v>
      </c>
      <c r="K26" s="101">
        <v>20</v>
      </c>
      <c r="L26" s="102"/>
      <c r="M26" s="122">
        <v>20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81</v>
      </c>
      <c r="C27" s="29">
        <v>0.3</v>
      </c>
      <c r="D27" s="14">
        <f t="shared" si="2"/>
        <v>70</v>
      </c>
      <c r="E27" s="28">
        <v>0.4</v>
      </c>
      <c r="F27" s="14">
        <f t="shared" si="3"/>
        <v>6.25</v>
      </c>
      <c r="G27" s="16">
        <v>0.25</v>
      </c>
      <c r="H27" s="19">
        <f t="shared" si="0"/>
        <v>0.31666666666666665</v>
      </c>
      <c r="I27" s="9">
        <v>5</v>
      </c>
      <c r="J27" s="23">
        <v>15</v>
      </c>
      <c r="K27" s="101">
        <v>10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54</v>
      </c>
      <c r="C28" s="29">
        <v>0.2</v>
      </c>
      <c r="D28" s="14">
        <f t="shared" si="2"/>
        <v>157.5</v>
      </c>
      <c r="E28" s="28">
        <v>0.9</v>
      </c>
      <c r="F28" s="14">
        <f t="shared" si="3"/>
        <v>2.5</v>
      </c>
      <c r="G28" s="16">
        <v>0.1</v>
      </c>
      <c r="H28" s="19">
        <f t="shared" si="0"/>
        <v>0.40000000000000008</v>
      </c>
      <c r="I28" s="9">
        <v>5</v>
      </c>
      <c r="J28" s="23">
        <v>10</v>
      </c>
      <c r="K28" s="101">
        <v>15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40.5</v>
      </c>
      <c r="C29" s="29">
        <v>0.15</v>
      </c>
      <c r="D29" s="14">
        <f t="shared" si="2"/>
        <v>175</v>
      </c>
      <c r="E29" s="28">
        <v>1</v>
      </c>
      <c r="F29" s="14">
        <f t="shared" si="3"/>
        <v>0</v>
      </c>
      <c r="G29" s="16">
        <v>0</v>
      </c>
      <c r="H29" s="19">
        <f t="shared" si="0"/>
        <v>0.3833333333333333</v>
      </c>
      <c r="I29" s="9">
        <v>0</v>
      </c>
      <c r="J29" s="23">
        <v>15</v>
      </c>
      <c r="K29" s="101">
        <v>15</v>
      </c>
      <c r="L29" s="102"/>
      <c r="M29" s="122">
        <v>15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162</v>
      </c>
      <c r="C30" s="29">
        <v>0.6</v>
      </c>
      <c r="D30" s="14">
        <f t="shared" si="2"/>
        <v>122.49999999999999</v>
      </c>
      <c r="E30" s="28">
        <v>0.7</v>
      </c>
      <c r="F30" s="14">
        <f t="shared" si="3"/>
        <v>0</v>
      </c>
      <c r="G30" s="16">
        <v>0</v>
      </c>
      <c r="H30" s="19">
        <f t="shared" si="0"/>
        <v>0.43333333333333329</v>
      </c>
      <c r="I30" s="9">
        <v>0</v>
      </c>
      <c r="J30" s="23">
        <v>10</v>
      </c>
      <c r="K30" s="101">
        <v>15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54</v>
      </c>
      <c r="C31" s="30">
        <v>0.2</v>
      </c>
      <c r="D31" s="15">
        <f t="shared" si="2"/>
        <v>35</v>
      </c>
      <c r="E31" s="28">
        <v>0.2</v>
      </c>
      <c r="F31" s="15">
        <f t="shared" si="3"/>
        <v>0</v>
      </c>
      <c r="G31" s="17">
        <v>0</v>
      </c>
      <c r="H31" s="19">
        <f t="shared" si="0"/>
        <v>0.13333333333333333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117.94736842105263</v>
      </c>
      <c r="C32" s="32">
        <f>AVERAGE(C13:C31)</f>
        <v>0.43684210526315786</v>
      </c>
      <c r="D32" s="31">
        <f t="shared" si="4"/>
        <v>127.10526315789474</v>
      </c>
      <c r="E32" s="32">
        <f>AVERAGE(E13:E31)</f>
        <v>0.72631578947368425</v>
      </c>
      <c r="F32" s="31">
        <f>AVERAGE(F13:F31)</f>
        <v>4.2763157894736841</v>
      </c>
      <c r="G32" s="32">
        <f>(AVERAGE(G13:G31))</f>
        <v>0.17105263157894735</v>
      </c>
      <c r="H32" s="20">
        <f>AVERAGE(H13:H31)</f>
        <v>0.4447368421052631</v>
      </c>
      <c r="I32" s="21">
        <f>AVERAGE(I13:I31)</f>
        <v>0.78947368421052633</v>
      </c>
      <c r="J32" s="25">
        <f t="shared" ref="J32" si="5">AVERAGE(J13:J31)</f>
        <v>8.1578947368421044</v>
      </c>
      <c r="K32" s="109">
        <f>AVERAGE(K13:K31)</f>
        <v>12.631578947368421</v>
      </c>
      <c r="L32" s="110"/>
      <c r="M32" s="111">
        <f>AVERAGE(M13:M31)</f>
        <v>11.315789473684211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A10" sqref="A10:XFD30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515</v>
      </c>
      <c r="E5" s="82"/>
      <c r="F5" s="82"/>
      <c r="G5" s="82"/>
      <c r="H5" s="82"/>
      <c r="I5" s="82"/>
      <c r="J5" s="83">
        <v>2054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4894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2534</v>
      </c>
      <c r="E7" s="82"/>
      <c r="F7" s="82"/>
      <c r="G7" s="82"/>
      <c r="H7" s="82"/>
      <c r="I7" s="82"/>
      <c r="J7" s="83">
        <v>1073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1656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9599</v>
      </c>
      <c r="E9" s="94"/>
      <c r="F9" s="94"/>
      <c r="G9" s="94"/>
      <c r="H9" s="94"/>
      <c r="I9" s="94"/>
      <c r="J9" s="18">
        <f>J7/J5</f>
        <v>0.5223953261927945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175</v>
      </c>
      <c r="E13" s="27">
        <v>1</v>
      </c>
      <c r="F13" s="13">
        <f>G13*25</f>
        <v>25</v>
      </c>
      <c r="G13" s="16">
        <v>1</v>
      </c>
      <c r="H13" s="19">
        <f t="shared" ref="H13:H31" si="0">AVERAGE(C13,E13,G13)</f>
        <v>0.73333333333333339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122.49999999999999</v>
      </c>
      <c r="E14" s="28">
        <v>0.7</v>
      </c>
      <c r="F14" s="14">
        <f t="shared" ref="F14:F31" si="3">G14*25</f>
        <v>25</v>
      </c>
      <c r="G14" s="16">
        <v>1</v>
      </c>
      <c r="H14" s="19">
        <f t="shared" si="0"/>
        <v>0.83333333333333337</v>
      </c>
      <c r="I14" s="9">
        <v>0</v>
      </c>
      <c r="J14" s="23">
        <v>5</v>
      </c>
      <c r="K14" s="101">
        <v>4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0.8666666666666667</v>
      </c>
      <c r="I15" s="9">
        <v>0</v>
      </c>
      <c r="J15" s="23">
        <v>5</v>
      </c>
      <c r="K15" s="101">
        <v>2</v>
      </c>
      <c r="L15" s="102"/>
      <c r="M15" s="122">
        <v>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135</v>
      </c>
      <c r="C16" s="28">
        <v>0.5</v>
      </c>
      <c r="D16" s="14">
        <f t="shared" si="2"/>
        <v>175</v>
      </c>
      <c r="E16" s="28">
        <v>1</v>
      </c>
      <c r="F16" s="14">
        <f t="shared" si="3"/>
        <v>17.5</v>
      </c>
      <c r="G16" s="16">
        <v>0.7</v>
      </c>
      <c r="H16" s="19">
        <f t="shared" si="0"/>
        <v>0.73333333333333339</v>
      </c>
      <c r="I16" s="9">
        <v>0</v>
      </c>
      <c r="J16" s="23">
        <v>5</v>
      </c>
      <c r="K16" s="101">
        <v>4</v>
      </c>
      <c r="L16" s="102"/>
      <c r="M16" s="122">
        <v>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157.5</v>
      </c>
      <c r="E17" s="28">
        <v>0.9</v>
      </c>
      <c r="F17" s="14">
        <f t="shared" si="3"/>
        <v>1.25</v>
      </c>
      <c r="G17" s="16">
        <v>0.05</v>
      </c>
      <c r="H17" s="19">
        <f t="shared" si="0"/>
        <v>0.55000000000000004</v>
      </c>
      <c r="I17" s="9">
        <v>0</v>
      </c>
      <c r="J17" s="23">
        <v>10</v>
      </c>
      <c r="K17" s="101">
        <v>5</v>
      </c>
      <c r="L17" s="102"/>
      <c r="M17" s="122">
        <v>3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189</v>
      </c>
      <c r="C18" s="29">
        <v>0.7</v>
      </c>
      <c r="D18" s="14">
        <f t="shared" si="2"/>
        <v>157.5</v>
      </c>
      <c r="E18" s="28">
        <v>0.9</v>
      </c>
      <c r="F18" s="14">
        <f t="shared" si="3"/>
        <v>25</v>
      </c>
      <c r="G18" s="16">
        <v>1</v>
      </c>
      <c r="H18" s="19">
        <f t="shared" si="0"/>
        <v>0.8666666666666667</v>
      </c>
      <c r="I18" s="9">
        <v>0</v>
      </c>
      <c r="J18" s="23">
        <v>5</v>
      </c>
      <c r="K18" s="101">
        <v>4</v>
      </c>
      <c r="L18" s="102"/>
      <c r="M18" s="122">
        <v>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108</v>
      </c>
      <c r="C19" s="29">
        <v>0.4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0.79999999999999993</v>
      </c>
      <c r="I19" s="9">
        <v>0</v>
      </c>
      <c r="J19" s="23">
        <v>10</v>
      </c>
      <c r="K19" s="101">
        <v>4</v>
      </c>
      <c r="L19" s="102"/>
      <c r="M19" s="122">
        <v>3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1</v>
      </c>
      <c r="I20" s="9">
        <v>0</v>
      </c>
      <c r="J20" s="23">
        <v>5</v>
      </c>
      <c r="K20" s="101">
        <v>4</v>
      </c>
      <c r="L20" s="102"/>
      <c r="M20" s="122">
        <v>2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162</v>
      </c>
      <c r="C21" s="29">
        <v>0.6</v>
      </c>
      <c r="D21" s="14">
        <f t="shared" si="2"/>
        <v>140</v>
      </c>
      <c r="E21" s="28">
        <v>0.8</v>
      </c>
      <c r="F21" s="14">
        <f t="shared" si="3"/>
        <v>25</v>
      </c>
      <c r="G21" s="16">
        <v>1</v>
      </c>
      <c r="H21" s="19">
        <f t="shared" si="0"/>
        <v>0.79999999999999993</v>
      </c>
      <c r="I21" s="9">
        <v>0</v>
      </c>
      <c r="J21" s="23">
        <v>5</v>
      </c>
      <c r="K21" s="101">
        <v>5</v>
      </c>
      <c r="L21" s="102"/>
      <c r="M21" s="122">
        <v>5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27</v>
      </c>
      <c r="C22" s="29">
        <v>0.1</v>
      </c>
      <c r="D22" s="14">
        <f t="shared" si="2"/>
        <v>52.5</v>
      </c>
      <c r="E22" s="28">
        <v>0.3</v>
      </c>
      <c r="F22" s="14">
        <f t="shared" si="3"/>
        <v>12.5</v>
      </c>
      <c r="G22" s="16">
        <v>0.5</v>
      </c>
      <c r="H22" s="19">
        <f t="shared" si="0"/>
        <v>0.3</v>
      </c>
      <c r="I22" s="9">
        <v>0</v>
      </c>
      <c r="J22" s="23">
        <v>10</v>
      </c>
      <c r="K22" s="101">
        <v>4</v>
      </c>
      <c r="L22" s="102"/>
      <c r="M22" s="122">
        <v>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135</v>
      </c>
      <c r="C23" s="29">
        <v>0.5</v>
      </c>
      <c r="D23" s="14">
        <f t="shared" si="2"/>
        <v>131.25</v>
      </c>
      <c r="E23" s="28">
        <v>0.75</v>
      </c>
      <c r="F23" s="14">
        <f t="shared" si="3"/>
        <v>12.5</v>
      </c>
      <c r="G23" s="16">
        <v>0.5</v>
      </c>
      <c r="H23" s="19">
        <f t="shared" si="0"/>
        <v>0.58333333333333337</v>
      </c>
      <c r="I23" s="9">
        <v>0</v>
      </c>
      <c r="J23" s="23">
        <v>15</v>
      </c>
      <c r="K23" s="101">
        <v>5</v>
      </c>
      <c r="L23" s="102"/>
      <c r="M23" s="122">
        <v>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162</v>
      </c>
      <c r="C24" s="29">
        <v>0.6</v>
      </c>
      <c r="D24" s="14">
        <f t="shared" si="2"/>
        <v>131.25</v>
      </c>
      <c r="E24" s="28">
        <v>0.75</v>
      </c>
      <c r="F24" s="14">
        <f t="shared" si="3"/>
        <v>10</v>
      </c>
      <c r="G24" s="16">
        <v>0.4</v>
      </c>
      <c r="H24" s="19">
        <f t="shared" si="0"/>
        <v>0.58333333333333337</v>
      </c>
      <c r="I24" s="9">
        <v>0</v>
      </c>
      <c r="J24" s="23">
        <v>15</v>
      </c>
      <c r="K24" s="101">
        <v>5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162</v>
      </c>
      <c r="C25" s="29">
        <v>0.6</v>
      </c>
      <c r="D25" s="14">
        <f t="shared" si="2"/>
        <v>131.25</v>
      </c>
      <c r="E25" s="28">
        <v>0.75</v>
      </c>
      <c r="F25" s="14">
        <f t="shared" si="3"/>
        <v>12.5</v>
      </c>
      <c r="G25" s="16">
        <v>0.5</v>
      </c>
      <c r="H25" s="19">
        <f t="shared" si="0"/>
        <v>0.6166666666666667</v>
      </c>
      <c r="I25" s="9">
        <v>0</v>
      </c>
      <c r="J25" s="23">
        <v>15</v>
      </c>
      <c r="K25" s="101">
        <v>10</v>
      </c>
      <c r="L25" s="102"/>
      <c r="M25" s="122">
        <v>6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148.75</v>
      </c>
      <c r="E26" s="28">
        <v>0.85</v>
      </c>
      <c r="F26" s="14">
        <f t="shared" si="3"/>
        <v>0</v>
      </c>
      <c r="G26" s="16">
        <v>0</v>
      </c>
      <c r="H26" s="19">
        <f t="shared" si="0"/>
        <v>0.28333333333333333</v>
      </c>
      <c r="I26" s="9">
        <v>0</v>
      </c>
      <c r="J26" s="23">
        <v>15</v>
      </c>
      <c r="K26" s="101">
        <v>10</v>
      </c>
      <c r="L26" s="102"/>
      <c r="M26" s="122">
        <v>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0</v>
      </c>
      <c r="G27" s="16">
        <v>0</v>
      </c>
      <c r="H27" s="19">
        <f t="shared" si="0"/>
        <v>0</v>
      </c>
      <c r="I27" s="9">
        <v>0</v>
      </c>
      <c r="J27" s="23">
        <v>15</v>
      </c>
      <c r="K27" s="101">
        <v>5</v>
      </c>
      <c r="L27" s="102"/>
      <c r="M27" s="122">
        <v>2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0</v>
      </c>
      <c r="G28" s="16">
        <v>0</v>
      </c>
      <c r="H28" s="19">
        <f t="shared" si="0"/>
        <v>0</v>
      </c>
      <c r="I28" s="9">
        <v>0</v>
      </c>
      <c r="J28" s="23">
        <v>15</v>
      </c>
      <c r="K28" s="101">
        <v>10</v>
      </c>
      <c r="L28" s="102"/>
      <c r="M28" s="122">
        <v>5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27</v>
      </c>
      <c r="C29" s="29">
        <v>0.1</v>
      </c>
      <c r="D29" s="14">
        <f t="shared" si="2"/>
        <v>17.5</v>
      </c>
      <c r="E29" s="28">
        <v>0.1</v>
      </c>
      <c r="F29" s="14">
        <f t="shared" si="3"/>
        <v>0</v>
      </c>
      <c r="G29" s="16">
        <v>0</v>
      </c>
      <c r="H29" s="19">
        <f t="shared" si="0"/>
        <v>6.6666666666666666E-2</v>
      </c>
      <c r="I29" s="9">
        <v>0</v>
      </c>
      <c r="J29" s="23">
        <v>15</v>
      </c>
      <c r="K29" s="101">
        <v>2</v>
      </c>
      <c r="L29" s="102"/>
      <c r="M29" s="122">
        <v>5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35</v>
      </c>
      <c r="E30" s="28">
        <v>0.2</v>
      </c>
      <c r="F30" s="14">
        <f t="shared" si="3"/>
        <v>0</v>
      </c>
      <c r="G30" s="16">
        <v>0</v>
      </c>
      <c r="H30" s="19">
        <f t="shared" si="0"/>
        <v>6.6666666666666666E-2</v>
      </c>
      <c r="I30" s="9">
        <v>0</v>
      </c>
      <c r="J30" s="23">
        <v>15</v>
      </c>
      <c r="K30" s="101">
        <v>0</v>
      </c>
      <c r="L30" s="102"/>
      <c r="M30" s="122">
        <v>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105.15789473684211</v>
      </c>
      <c r="C32" s="32">
        <f>AVERAGE(C13:C31)</f>
        <v>0.38947368421052625</v>
      </c>
      <c r="D32" s="31">
        <f t="shared" si="4"/>
        <v>110.52631578947368</v>
      </c>
      <c r="E32" s="32">
        <f>AVERAGE(E13:E31)</f>
        <v>0.63157894736842102</v>
      </c>
      <c r="F32" s="31">
        <f>AVERAGE(F13:F31)</f>
        <v>12.697368421052632</v>
      </c>
      <c r="G32" s="32">
        <f>(AVERAGE(G13:G31))</f>
        <v>0.50789473684210529</v>
      </c>
      <c r="H32" s="20">
        <f>AVERAGE(H13:H31)</f>
        <v>0.50964912280701757</v>
      </c>
      <c r="I32" s="21">
        <f>AVERAGE(I13:I31)</f>
        <v>0</v>
      </c>
      <c r="J32" s="25">
        <f t="shared" ref="J32" si="5">AVERAGE(J13:J31)</f>
        <v>9.473684210526315</v>
      </c>
      <c r="K32" s="109">
        <f>AVERAGE(K13:K31)</f>
        <v>4.3684210526315788</v>
      </c>
      <c r="L32" s="110"/>
      <c r="M32" s="111">
        <f>AVERAGE(M13:M31)</f>
        <v>2.4210526315789473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88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F14" sqref="F14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89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62"/>
      <c r="E5" s="62"/>
      <c r="F5" s="62">
        <v>338</v>
      </c>
      <c r="G5" s="62"/>
      <c r="H5" s="62"/>
      <c r="I5" s="62"/>
      <c r="J5" s="83">
        <v>2446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4518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1976</v>
      </c>
      <c r="E7" s="82"/>
      <c r="F7" s="82"/>
      <c r="G7" s="82"/>
      <c r="H7" s="82"/>
      <c r="I7" s="82"/>
      <c r="J7" s="83">
        <v>1441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1470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.600000000000001" thickBot="1" x14ac:dyDescent="0.4">
      <c r="A9" s="93" t="s">
        <v>0</v>
      </c>
      <c r="B9" s="93"/>
      <c r="C9" s="93"/>
      <c r="D9" s="94">
        <f>SUM(D6:D8)</f>
        <v>7964</v>
      </c>
      <c r="E9" s="94"/>
      <c r="F9" s="94"/>
      <c r="G9" s="94"/>
      <c r="H9" s="94"/>
      <c r="I9" s="94"/>
      <c r="J9" s="18">
        <f>J7/J5</f>
        <v>0.58912510220768599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  <c r="O10" s="115" t="s">
        <v>46</v>
      </c>
      <c r="P10" s="116"/>
    </row>
    <row r="11" spans="1:16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  <c r="O11" s="37"/>
      <c r="P11" s="38"/>
    </row>
    <row r="12" spans="1:16" ht="15.6" x14ac:dyDescent="0.3">
      <c r="A12" s="39" t="s">
        <v>7</v>
      </c>
      <c r="B12" s="13">
        <f>C12*270</f>
        <v>27</v>
      </c>
      <c r="C12" s="27">
        <v>0.1</v>
      </c>
      <c r="D12" s="13">
        <f>E12*175</f>
        <v>175</v>
      </c>
      <c r="E12" s="27">
        <v>1</v>
      </c>
      <c r="F12" s="13">
        <f>G12*25</f>
        <v>5</v>
      </c>
      <c r="G12" s="16">
        <v>0.2</v>
      </c>
      <c r="H12" s="19">
        <f t="shared" ref="H12:H30" si="0">AVERAGE(C12,E12,G12)</f>
        <v>0.43333333333333335</v>
      </c>
      <c r="I12" s="8">
        <v>0</v>
      </c>
      <c r="J12" s="22">
        <v>0</v>
      </c>
      <c r="K12" s="101">
        <v>0</v>
      </c>
      <c r="L12" s="102"/>
      <c r="M12" s="125">
        <v>5</v>
      </c>
      <c r="N12" s="126"/>
      <c r="O12" s="10"/>
      <c r="P12" s="2"/>
    </row>
    <row r="13" spans="1:16" ht="15.6" x14ac:dyDescent="0.3">
      <c r="A13" s="40" t="s">
        <v>8</v>
      </c>
      <c r="B13" s="14">
        <f t="shared" ref="B13:B30" si="1">C13*270</f>
        <v>216</v>
      </c>
      <c r="C13" s="28">
        <v>0.8</v>
      </c>
      <c r="D13" s="14">
        <f t="shared" ref="D13:D30" si="2">E13*175</f>
        <v>175</v>
      </c>
      <c r="E13" s="28">
        <v>1</v>
      </c>
      <c r="F13" s="14">
        <f t="shared" ref="F13:F30" si="3">G13*25</f>
        <v>10</v>
      </c>
      <c r="G13" s="16">
        <v>0.4</v>
      </c>
      <c r="H13" s="19">
        <f t="shared" si="0"/>
        <v>0.73333333333333339</v>
      </c>
      <c r="I13" s="9">
        <v>0</v>
      </c>
      <c r="J13" s="23">
        <v>0</v>
      </c>
      <c r="K13" s="101">
        <v>4</v>
      </c>
      <c r="L13" s="102"/>
      <c r="M13" s="122">
        <v>5</v>
      </c>
      <c r="N13" s="123"/>
      <c r="O13" s="10"/>
      <c r="P13" s="2"/>
    </row>
    <row r="14" spans="1:16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175</v>
      </c>
      <c r="E14" s="28">
        <v>1</v>
      </c>
      <c r="F14" s="14">
        <f t="shared" si="3"/>
        <v>2.5</v>
      </c>
      <c r="G14" s="16">
        <v>0.1</v>
      </c>
      <c r="H14" s="19">
        <f t="shared" si="0"/>
        <v>0.70000000000000007</v>
      </c>
      <c r="I14" s="9">
        <v>0</v>
      </c>
      <c r="J14" s="23">
        <v>0</v>
      </c>
      <c r="K14" s="101">
        <v>4</v>
      </c>
      <c r="L14" s="102"/>
      <c r="M14" s="122">
        <v>10</v>
      </c>
      <c r="N14" s="123"/>
      <c r="O14" s="10"/>
      <c r="P14" s="2"/>
    </row>
    <row r="15" spans="1:16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12.5</v>
      </c>
      <c r="G15" s="16">
        <v>0.5</v>
      </c>
      <c r="H15" s="19">
        <f t="shared" si="0"/>
        <v>0.83333333333333337</v>
      </c>
      <c r="I15" s="9">
        <v>0</v>
      </c>
      <c r="J15" s="23">
        <v>0</v>
      </c>
      <c r="K15" s="101">
        <v>4</v>
      </c>
      <c r="L15" s="102"/>
      <c r="M15" s="122">
        <v>5</v>
      </c>
      <c r="N15" s="123"/>
      <c r="O15" s="10"/>
      <c r="P15" s="2"/>
    </row>
    <row r="16" spans="1:16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148.75</v>
      </c>
      <c r="E16" s="28">
        <v>0.85</v>
      </c>
      <c r="F16" s="14">
        <f t="shared" si="3"/>
        <v>25</v>
      </c>
      <c r="G16" s="16">
        <v>1</v>
      </c>
      <c r="H16" s="19">
        <f t="shared" si="0"/>
        <v>0.95000000000000007</v>
      </c>
      <c r="I16" s="9">
        <v>0</v>
      </c>
      <c r="J16" s="23">
        <v>0</v>
      </c>
      <c r="K16" s="101">
        <v>5</v>
      </c>
      <c r="L16" s="102"/>
      <c r="M16" s="122">
        <v>5</v>
      </c>
      <c r="N16" s="123"/>
      <c r="O16" s="10"/>
      <c r="P16" s="2"/>
    </row>
    <row r="17" spans="1:16" ht="15.6" x14ac:dyDescent="0.3">
      <c r="A17" s="40" t="s">
        <v>12</v>
      </c>
      <c r="B17" s="14">
        <f t="shared" si="1"/>
        <v>243</v>
      </c>
      <c r="C17" s="29">
        <v>0.9</v>
      </c>
      <c r="D17" s="14">
        <f t="shared" si="2"/>
        <v>140</v>
      </c>
      <c r="E17" s="28">
        <v>0.8</v>
      </c>
      <c r="F17" s="14">
        <f t="shared" si="3"/>
        <v>22.5</v>
      </c>
      <c r="G17" s="16">
        <v>0.9</v>
      </c>
      <c r="H17" s="19">
        <f t="shared" si="0"/>
        <v>0.8666666666666667</v>
      </c>
      <c r="I17" s="9">
        <v>0</v>
      </c>
      <c r="J17" s="23">
        <v>0</v>
      </c>
      <c r="K17" s="101">
        <v>4</v>
      </c>
      <c r="L17" s="102"/>
      <c r="M17" s="122">
        <v>4</v>
      </c>
      <c r="N17" s="123"/>
      <c r="O17" s="10"/>
      <c r="P17" s="2"/>
    </row>
    <row r="18" spans="1:16" ht="15.6" x14ac:dyDescent="0.3">
      <c r="A18" s="40" t="s">
        <v>13</v>
      </c>
      <c r="B18" s="14">
        <f t="shared" si="1"/>
        <v>189</v>
      </c>
      <c r="C18" s="29">
        <v>0.7</v>
      </c>
      <c r="D18" s="14">
        <f t="shared" si="2"/>
        <v>157.5</v>
      </c>
      <c r="E18" s="28">
        <v>0.9</v>
      </c>
      <c r="F18" s="14">
        <f t="shared" si="3"/>
        <v>5</v>
      </c>
      <c r="G18" s="16">
        <v>0.2</v>
      </c>
      <c r="H18" s="19">
        <f t="shared" si="0"/>
        <v>0.6</v>
      </c>
      <c r="I18" s="9">
        <v>1</v>
      </c>
      <c r="J18" s="23">
        <v>0</v>
      </c>
      <c r="K18" s="101">
        <v>4</v>
      </c>
      <c r="L18" s="102"/>
      <c r="M18" s="122">
        <v>2</v>
      </c>
      <c r="N18" s="123"/>
      <c r="O18" s="10"/>
      <c r="P18" s="2"/>
    </row>
    <row r="19" spans="1:16" ht="15.6" x14ac:dyDescent="0.3">
      <c r="A19" s="40" t="s">
        <v>14</v>
      </c>
      <c r="B19" s="14">
        <f t="shared" si="1"/>
        <v>135</v>
      </c>
      <c r="C19" s="29">
        <v>0.5</v>
      </c>
      <c r="D19" s="14">
        <f t="shared" si="2"/>
        <v>131.25</v>
      </c>
      <c r="E19" s="28">
        <v>0.75</v>
      </c>
      <c r="F19" s="14">
        <f t="shared" si="3"/>
        <v>15</v>
      </c>
      <c r="G19" s="16">
        <v>0.6</v>
      </c>
      <c r="H19" s="19">
        <f t="shared" si="0"/>
        <v>0.6166666666666667</v>
      </c>
      <c r="I19" s="9">
        <v>0</v>
      </c>
      <c r="J19" s="23">
        <v>0</v>
      </c>
      <c r="K19" s="101">
        <v>5</v>
      </c>
      <c r="L19" s="102"/>
      <c r="M19" s="122">
        <v>0</v>
      </c>
      <c r="N19" s="123"/>
      <c r="O19" s="10"/>
      <c r="P19" s="2"/>
    </row>
    <row r="20" spans="1:16" ht="15.6" x14ac:dyDescent="0.3">
      <c r="A20" s="40" t="s">
        <v>15</v>
      </c>
      <c r="B20" s="14">
        <f t="shared" si="1"/>
        <v>162</v>
      </c>
      <c r="C20" s="29">
        <v>0.6</v>
      </c>
      <c r="D20" s="14">
        <f t="shared" si="2"/>
        <v>52.5</v>
      </c>
      <c r="E20" s="28">
        <v>0.3</v>
      </c>
      <c r="F20" s="14">
        <f t="shared" si="3"/>
        <v>2.5</v>
      </c>
      <c r="G20" s="16">
        <v>0.1</v>
      </c>
      <c r="H20" s="19">
        <f t="shared" si="0"/>
        <v>0.33333333333333331</v>
      </c>
      <c r="I20" s="9">
        <v>0</v>
      </c>
      <c r="J20" s="23">
        <v>5</v>
      </c>
      <c r="K20" s="101">
        <v>5</v>
      </c>
      <c r="L20" s="102"/>
      <c r="M20" s="122">
        <v>0</v>
      </c>
      <c r="N20" s="123"/>
      <c r="O20" s="10"/>
      <c r="P20" s="2"/>
    </row>
    <row r="21" spans="1:16" ht="15.6" x14ac:dyDescent="0.3">
      <c r="A21" s="40" t="s">
        <v>16</v>
      </c>
      <c r="B21" s="14">
        <f t="shared" si="1"/>
        <v>162</v>
      </c>
      <c r="C21" s="29">
        <v>0.6</v>
      </c>
      <c r="D21" s="14">
        <f t="shared" si="2"/>
        <v>105</v>
      </c>
      <c r="E21" s="28">
        <v>0.6</v>
      </c>
      <c r="F21" s="14">
        <f t="shared" si="3"/>
        <v>6.5</v>
      </c>
      <c r="G21" s="16">
        <v>0.26</v>
      </c>
      <c r="H21" s="19">
        <f t="shared" si="0"/>
        <v>0.48666666666666664</v>
      </c>
      <c r="I21" s="9">
        <v>0</v>
      </c>
      <c r="J21" s="23">
        <v>15</v>
      </c>
      <c r="K21" s="101">
        <v>0</v>
      </c>
      <c r="L21" s="102"/>
      <c r="M21" s="122">
        <v>0</v>
      </c>
      <c r="N21" s="123"/>
      <c r="O21" s="10"/>
      <c r="P21" s="2"/>
    </row>
    <row r="22" spans="1:16" ht="15.6" x14ac:dyDescent="0.3">
      <c r="A22" s="40" t="s">
        <v>17</v>
      </c>
      <c r="B22" s="14">
        <f t="shared" si="1"/>
        <v>162</v>
      </c>
      <c r="C22" s="29">
        <v>0.6</v>
      </c>
      <c r="D22" s="14">
        <f t="shared" si="2"/>
        <v>87.5</v>
      </c>
      <c r="E22" s="28">
        <v>0.5</v>
      </c>
      <c r="F22" s="14">
        <f t="shared" si="3"/>
        <v>3.75</v>
      </c>
      <c r="G22" s="16">
        <v>0.15</v>
      </c>
      <c r="H22" s="19">
        <f t="shared" si="0"/>
        <v>0.41666666666666669</v>
      </c>
      <c r="I22" s="9">
        <v>0</v>
      </c>
      <c r="J22" s="23">
        <v>10</v>
      </c>
      <c r="K22" s="101">
        <v>5</v>
      </c>
      <c r="L22" s="102"/>
      <c r="M22" s="122">
        <v>0</v>
      </c>
      <c r="N22" s="123"/>
      <c r="O22" s="10"/>
      <c r="P22" s="2"/>
    </row>
    <row r="23" spans="1:16" ht="15.6" x14ac:dyDescent="0.3">
      <c r="A23" s="40" t="s">
        <v>18</v>
      </c>
      <c r="B23" s="14">
        <f t="shared" si="1"/>
        <v>135</v>
      </c>
      <c r="C23" s="29">
        <v>0.5</v>
      </c>
      <c r="D23" s="14">
        <f t="shared" si="2"/>
        <v>140</v>
      </c>
      <c r="E23" s="28">
        <v>0.8</v>
      </c>
      <c r="F23" s="14">
        <f t="shared" si="3"/>
        <v>5.75</v>
      </c>
      <c r="G23" s="16">
        <v>0.23</v>
      </c>
      <c r="H23" s="19">
        <f t="shared" si="0"/>
        <v>0.51</v>
      </c>
      <c r="I23" s="9">
        <v>0</v>
      </c>
      <c r="J23" s="23">
        <v>15</v>
      </c>
      <c r="K23" s="101">
        <v>0</v>
      </c>
      <c r="L23" s="102"/>
      <c r="M23" s="122">
        <v>0</v>
      </c>
      <c r="N23" s="123"/>
      <c r="O23" s="10"/>
      <c r="P23" s="2"/>
    </row>
    <row r="24" spans="1:16" ht="15.6" x14ac:dyDescent="0.3">
      <c r="A24" s="40" t="s">
        <v>19</v>
      </c>
      <c r="B24" s="14">
        <f t="shared" si="1"/>
        <v>189</v>
      </c>
      <c r="C24" s="29">
        <v>0.7</v>
      </c>
      <c r="D24" s="14">
        <f t="shared" si="2"/>
        <v>87.5</v>
      </c>
      <c r="E24" s="28">
        <v>0.5</v>
      </c>
      <c r="F24" s="14">
        <f t="shared" si="3"/>
        <v>9.5</v>
      </c>
      <c r="G24" s="16">
        <v>0.38</v>
      </c>
      <c r="H24" s="19">
        <f t="shared" si="0"/>
        <v>0.52666666666666673</v>
      </c>
      <c r="I24" s="9">
        <v>0</v>
      </c>
      <c r="J24" s="23">
        <v>15</v>
      </c>
      <c r="K24" s="101">
        <v>0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20</v>
      </c>
      <c r="B25" s="14">
        <f t="shared" si="1"/>
        <v>121.5</v>
      </c>
      <c r="C25" s="29">
        <v>0.45</v>
      </c>
      <c r="D25" s="14">
        <f t="shared" si="2"/>
        <v>122.49999999999999</v>
      </c>
      <c r="E25" s="28">
        <v>0.7</v>
      </c>
      <c r="F25" s="14">
        <f t="shared" si="3"/>
        <v>0.5</v>
      </c>
      <c r="G25" s="16">
        <v>0.02</v>
      </c>
      <c r="H25" s="19">
        <f t="shared" si="0"/>
        <v>0.38999999999999996</v>
      </c>
      <c r="I25" s="9">
        <v>0</v>
      </c>
      <c r="J25" s="23">
        <v>10</v>
      </c>
      <c r="K25" s="101">
        <v>5</v>
      </c>
      <c r="L25" s="102"/>
      <c r="M25" s="122">
        <v>0</v>
      </c>
      <c r="N25" s="123"/>
      <c r="O25" s="10"/>
      <c r="P25" s="2"/>
    </row>
    <row r="26" spans="1:16" ht="15.6" x14ac:dyDescent="0.3">
      <c r="A26" s="40" t="s">
        <v>22</v>
      </c>
      <c r="B26" s="14">
        <f t="shared" si="1"/>
        <v>0</v>
      </c>
      <c r="C26" s="29">
        <v>0</v>
      </c>
      <c r="D26" s="14">
        <f t="shared" si="2"/>
        <v>113.75</v>
      </c>
      <c r="E26" s="28">
        <v>0.65</v>
      </c>
      <c r="F26" s="14">
        <f t="shared" si="3"/>
        <v>7.5</v>
      </c>
      <c r="G26" s="16">
        <v>0.3</v>
      </c>
      <c r="H26" s="19">
        <f t="shared" si="0"/>
        <v>0.31666666666666665</v>
      </c>
      <c r="I26" s="9">
        <v>0</v>
      </c>
      <c r="J26" s="23">
        <v>5</v>
      </c>
      <c r="K26" s="101">
        <v>5</v>
      </c>
      <c r="L26" s="102"/>
      <c r="M26" s="122">
        <v>0</v>
      </c>
      <c r="N26" s="123"/>
      <c r="O26" s="10"/>
      <c r="P26" s="2"/>
    </row>
    <row r="27" spans="1:16" ht="15.6" x14ac:dyDescent="0.3">
      <c r="A27" s="40" t="s">
        <v>21</v>
      </c>
      <c r="B27" s="14">
        <f t="shared" si="1"/>
        <v>162</v>
      </c>
      <c r="C27" s="29">
        <v>0.6</v>
      </c>
      <c r="D27" s="14">
        <f t="shared" si="2"/>
        <v>105</v>
      </c>
      <c r="E27" s="28">
        <v>0.6</v>
      </c>
      <c r="F27" s="14">
        <f t="shared" si="3"/>
        <v>5</v>
      </c>
      <c r="G27" s="16">
        <v>0.2</v>
      </c>
      <c r="H27" s="19">
        <f t="shared" si="0"/>
        <v>0.46666666666666662</v>
      </c>
      <c r="I27" s="9">
        <v>0</v>
      </c>
      <c r="J27" s="23">
        <v>5</v>
      </c>
      <c r="K27" s="101">
        <v>10</v>
      </c>
      <c r="L27" s="102"/>
      <c r="M27" s="122">
        <v>0</v>
      </c>
      <c r="N27" s="123"/>
      <c r="O27" s="10"/>
      <c r="P27" s="2"/>
    </row>
    <row r="28" spans="1:16" ht="15.6" x14ac:dyDescent="0.3">
      <c r="A28" s="40" t="s">
        <v>23</v>
      </c>
      <c r="B28" s="14">
        <f t="shared" si="1"/>
        <v>216</v>
      </c>
      <c r="C28" s="29">
        <v>0.8</v>
      </c>
      <c r="D28" s="14">
        <f t="shared" si="2"/>
        <v>0</v>
      </c>
      <c r="E28" s="28">
        <v>0</v>
      </c>
      <c r="F28" s="14">
        <f t="shared" si="3"/>
        <v>4.75</v>
      </c>
      <c r="G28" s="16">
        <v>0.19</v>
      </c>
      <c r="H28" s="19">
        <f t="shared" si="0"/>
        <v>0.33</v>
      </c>
      <c r="I28" s="9">
        <v>0</v>
      </c>
      <c r="J28" s="23">
        <v>5</v>
      </c>
      <c r="K28" s="101">
        <v>5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24</v>
      </c>
      <c r="B29" s="14">
        <f t="shared" si="1"/>
        <v>216</v>
      </c>
      <c r="C29" s="29">
        <v>0.8</v>
      </c>
      <c r="D29" s="14">
        <f t="shared" si="2"/>
        <v>0</v>
      </c>
      <c r="E29" s="28">
        <v>0</v>
      </c>
      <c r="F29" s="14">
        <f t="shared" si="3"/>
        <v>17.5</v>
      </c>
      <c r="G29" s="16">
        <v>0.7</v>
      </c>
      <c r="H29" s="19">
        <f t="shared" si="0"/>
        <v>0.5</v>
      </c>
      <c r="I29" s="9">
        <v>0</v>
      </c>
      <c r="J29" s="23">
        <v>5</v>
      </c>
      <c r="K29" s="101">
        <v>5</v>
      </c>
      <c r="L29" s="102"/>
      <c r="M29" s="122">
        <v>0</v>
      </c>
      <c r="N29" s="123"/>
      <c r="O29" s="10"/>
      <c r="P29" s="2"/>
    </row>
    <row r="30" spans="1:16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1.25</v>
      </c>
      <c r="G30" s="17">
        <v>0.05</v>
      </c>
      <c r="H30" s="19">
        <f t="shared" si="0"/>
        <v>1.6666666666666666E-2</v>
      </c>
      <c r="I30" s="9">
        <v>0</v>
      </c>
      <c r="J30" s="24">
        <v>5</v>
      </c>
      <c r="K30" s="107">
        <v>5</v>
      </c>
      <c r="L30" s="108"/>
      <c r="M30" s="122">
        <v>0</v>
      </c>
      <c r="N30" s="123"/>
      <c r="O30" s="10"/>
      <c r="P30" s="2"/>
    </row>
    <row r="31" spans="1:16" ht="18.600000000000001" thickBot="1" x14ac:dyDescent="0.4">
      <c r="A31" s="41" t="s">
        <v>0</v>
      </c>
      <c r="B31" s="26">
        <f t="shared" ref="B31:D31" si="4">AVERAGE(B12:B30)</f>
        <v>165.55263157894737</v>
      </c>
      <c r="C31" s="32">
        <f>AVERAGE(C12:C30)</f>
        <v>0.61315789473684201</v>
      </c>
      <c r="D31" s="31">
        <f t="shared" si="4"/>
        <v>110.06578947368421</v>
      </c>
      <c r="E31" s="32">
        <f>AVERAGE(E12:E30)</f>
        <v>0.62894736842105259</v>
      </c>
      <c r="F31" s="31">
        <f>AVERAGE(F12:F30)</f>
        <v>8.526315789473685</v>
      </c>
      <c r="G31" s="32">
        <f>(AVERAGE(G12:G30))</f>
        <v>0.34105263157894739</v>
      </c>
      <c r="H31" s="20">
        <f>AVERAGE(H12:H30)</f>
        <v>0.52771929824561414</v>
      </c>
      <c r="I31" s="21">
        <f>AVERAGE(I12:I30)</f>
        <v>5.2631578947368418E-2</v>
      </c>
      <c r="J31" s="25">
        <f t="shared" ref="J31" si="5">AVERAGE(J12:J30)</f>
        <v>5</v>
      </c>
      <c r="K31" s="109">
        <f>AVERAGE(K12:K30)</f>
        <v>3.9473684210526314</v>
      </c>
      <c r="L31" s="110"/>
      <c r="M31" s="111">
        <f>AVERAGE(M12:M30)</f>
        <v>1.8947368421052631</v>
      </c>
      <c r="N31" s="112"/>
      <c r="O31" s="11"/>
      <c r="P31" s="4"/>
    </row>
    <row r="32" spans="1:16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0"/>
      <c r="P32" s="2"/>
    </row>
  </sheetData>
  <mergeCells count="76">
    <mergeCell ref="K30:L30"/>
    <mergeCell ref="M30:N30"/>
    <mergeCell ref="K31:L31"/>
    <mergeCell ref="M31:N31"/>
    <mergeCell ref="A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O10:P10"/>
    <mergeCell ref="B11:C11"/>
    <mergeCell ref="D11:E11"/>
    <mergeCell ref="F11:G11"/>
    <mergeCell ref="K11:L11"/>
    <mergeCell ref="M11:N11"/>
    <mergeCell ref="A10:A11"/>
    <mergeCell ref="B10:H10"/>
    <mergeCell ref="I10:N10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K12" sqref="K12:L12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24" t="s">
        <v>50</v>
      </c>
      <c r="C3" s="12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100</v>
      </c>
      <c r="E5" s="82"/>
      <c r="F5" s="82"/>
      <c r="G5" s="82"/>
      <c r="H5" s="82"/>
      <c r="I5" s="82"/>
      <c r="J5" s="83">
        <v>2014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3500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1169</v>
      </c>
      <c r="E7" s="82"/>
      <c r="F7" s="82"/>
      <c r="G7" s="82"/>
      <c r="H7" s="82"/>
      <c r="I7" s="82"/>
      <c r="J7" s="83">
        <v>1421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636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5405</v>
      </c>
      <c r="E9" s="94"/>
      <c r="F9" s="94"/>
      <c r="G9" s="94"/>
      <c r="H9" s="94"/>
      <c r="I9" s="94"/>
      <c r="J9" s="18">
        <f>J7/J5</f>
        <v>0.70556107249255218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0</v>
      </c>
      <c r="E13" s="27">
        <v>0</v>
      </c>
      <c r="F13" s="13">
        <f>G13*25</f>
        <v>0.25</v>
      </c>
      <c r="G13" s="16">
        <v>0.01</v>
      </c>
      <c r="H13" s="19">
        <f t="shared" ref="H13:H31" si="0">AVERAGE(C13,E13,G13)</f>
        <v>3.3333333333333335E-3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52.5</v>
      </c>
      <c r="E14" s="28">
        <v>0.3</v>
      </c>
      <c r="F14" s="14">
        <f t="shared" ref="F14:F31" si="3">G14*25</f>
        <v>0.75</v>
      </c>
      <c r="G14" s="16">
        <v>0.03</v>
      </c>
      <c r="H14" s="19">
        <f t="shared" si="0"/>
        <v>0.14333333333333334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54</v>
      </c>
      <c r="C15" s="28">
        <v>0.2</v>
      </c>
      <c r="D15" s="14">
        <f t="shared" si="2"/>
        <v>175</v>
      </c>
      <c r="E15" s="28">
        <v>1</v>
      </c>
      <c r="F15" s="14">
        <f t="shared" si="3"/>
        <v>1.25</v>
      </c>
      <c r="G15" s="16">
        <v>0.05</v>
      </c>
      <c r="H15" s="19">
        <f t="shared" si="0"/>
        <v>0.41666666666666669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216</v>
      </c>
      <c r="C16" s="28">
        <v>0.8</v>
      </c>
      <c r="D16" s="14">
        <f t="shared" si="2"/>
        <v>175</v>
      </c>
      <c r="E16" s="28">
        <v>1</v>
      </c>
      <c r="F16" s="14">
        <f t="shared" si="3"/>
        <v>0.25</v>
      </c>
      <c r="G16" s="16">
        <v>0.01</v>
      </c>
      <c r="H16" s="19">
        <f t="shared" si="0"/>
        <v>0.60333333333333339</v>
      </c>
      <c r="I16" s="9">
        <v>0</v>
      </c>
      <c r="J16" s="23">
        <v>5</v>
      </c>
      <c r="K16" s="101">
        <v>10</v>
      </c>
      <c r="L16" s="102"/>
      <c r="M16" s="122">
        <v>10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157.5</v>
      </c>
      <c r="E17" s="28">
        <v>0.9</v>
      </c>
      <c r="F17" s="14">
        <f t="shared" si="3"/>
        <v>7.5</v>
      </c>
      <c r="G17" s="16">
        <v>0.3</v>
      </c>
      <c r="H17" s="19">
        <f t="shared" si="0"/>
        <v>0.63333333333333341</v>
      </c>
      <c r="I17" s="9">
        <v>0</v>
      </c>
      <c r="J17" s="23">
        <v>5</v>
      </c>
      <c r="K17" s="101">
        <v>20</v>
      </c>
      <c r="L17" s="102"/>
      <c r="M17" s="122">
        <v>10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108</v>
      </c>
      <c r="C18" s="29">
        <v>0.4</v>
      </c>
      <c r="D18" s="14">
        <f t="shared" si="2"/>
        <v>175</v>
      </c>
      <c r="E18" s="28">
        <v>1</v>
      </c>
      <c r="F18" s="14">
        <f t="shared" si="3"/>
        <v>5</v>
      </c>
      <c r="G18" s="16">
        <v>0.2</v>
      </c>
      <c r="H18" s="19">
        <f t="shared" si="0"/>
        <v>0.53333333333333333</v>
      </c>
      <c r="I18" s="9">
        <v>5</v>
      </c>
      <c r="J18" s="23">
        <v>5</v>
      </c>
      <c r="K18" s="101">
        <v>10</v>
      </c>
      <c r="L18" s="102"/>
      <c r="M18" s="122">
        <v>10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12.5</v>
      </c>
      <c r="G19" s="16">
        <v>0.5</v>
      </c>
      <c r="H19" s="19">
        <f t="shared" si="0"/>
        <v>0.76666666666666661</v>
      </c>
      <c r="I19" s="9">
        <v>2</v>
      </c>
      <c r="J19" s="23">
        <v>5</v>
      </c>
      <c r="K19" s="101">
        <v>10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157.5</v>
      </c>
      <c r="E20" s="28">
        <v>0.9</v>
      </c>
      <c r="F20" s="14">
        <f t="shared" si="3"/>
        <v>2.5</v>
      </c>
      <c r="G20" s="16">
        <v>0.1</v>
      </c>
      <c r="H20" s="19">
        <f t="shared" si="0"/>
        <v>0.53333333333333333</v>
      </c>
      <c r="I20" s="9">
        <v>5</v>
      </c>
      <c r="J20" s="23">
        <v>5</v>
      </c>
      <c r="K20" s="101">
        <v>15</v>
      </c>
      <c r="L20" s="102"/>
      <c r="M20" s="122">
        <v>10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140</v>
      </c>
      <c r="E21" s="28">
        <v>0.8</v>
      </c>
      <c r="F21" s="14">
        <f t="shared" si="3"/>
        <v>5</v>
      </c>
      <c r="G21" s="16">
        <v>0.2</v>
      </c>
      <c r="H21" s="19">
        <f t="shared" si="0"/>
        <v>0.66666666666666663</v>
      </c>
      <c r="I21" s="9">
        <v>0</v>
      </c>
      <c r="J21" s="23">
        <v>5</v>
      </c>
      <c r="K21" s="101">
        <v>15</v>
      </c>
      <c r="L21" s="102"/>
      <c r="M21" s="122">
        <v>10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216</v>
      </c>
      <c r="C22" s="29">
        <v>0.8</v>
      </c>
      <c r="D22" s="14">
        <f t="shared" si="2"/>
        <v>166.25</v>
      </c>
      <c r="E22" s="28">
        <v>0.95</v>
      </c>
      <c r="F22" s="14">
        <f t="shared" si="3"/>
        <v>3.75</v>
      </c>
      <c r="G22" s="16">
        <v>0.15</v>
      </c>
      <c r="H22" s="19">
        <f t="shared" si="0"/>
        <v>0.6333333333333333</v>
      </c>
      <c r="I22" s="9">
        <v>0</v>
      </c>
      <c r="J22" s="23">
        <v>5</v>
      </c>
      <c r="K22" s="101">
        <v>20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81</v>
      </c>
      <c r="C23" s="29">
        <v>0.3</v>
      </c>
      <c r="D23" s="14">
        <f t="shared" si="2"/>
        <v>140</v>
      </c>
      <c r="E23" s="28">
        <v>0.8</v>
      </c>
      <c r="F23" s="14">
        <f t="shared" si="3"/>
        <v>2.5</v>
      </c>
      <c r="G23" s="16">
        <v>0.1</v>
      </c>
      <c r="H23" s="19">
        <f t="shared" si="0"/>
        <v>0.40000000000000008</v>
      </c>
      <c r="I23" s="9">
        <v>0</v>
      </c>
      <c r="J23" s="23">
        <v>10</v>
      </c>
      <c r="K23" s="101">
        <v>20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13.5</v>
      </c>
      <c r="C24" s="29">
        <v>0.05</v>
      </c>
      <c r="D24" s="14">
        <f t="shared" si="2"/>
        <v>105</v>
      </c>
      <c r="E24" s="28">
        <v>0.6</v>
      </c>
      <c r="F24" s="14">
        <f t="shared" si="3"/>
        <v>0.75</v>
      </c>
      <c r="G24" s="16">
        <v>0.03</v>
      </c>
      <c r="H24" s="19">
        <f t="shared" si="0"/>
        <v>0.22666666666666668</v>
      </c>
      <c r="I24" s="9">
        <v>10</v>
      </c>
      <c r="J24" s="23">
        <v>10</v>
      </c>
      <c r="K24" s="101">
        <v>20</v>
      </c>
      <c r="L24" s="102"/>
      <c r="M24" s="122">
        <v>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40.5</v>
      </c>
      <c r="C25" s="29">
        <v>0.15</v>
      </c>
      <c r="D25" s="14">
        <f t="shared" si="2"/>
        <v>175</v>
      </c>
      <c r="E25" s="28">
        <v>1</v>
      </c>
      <c r="F25" s="14">
        <f t="shared" si="3"/>
        <v>2.5</v>
      </c>
      <c r="G25" s="16">
        <v>0.1</v>
      </c>
      <c r="H25" s="19">
        <f t="shared" si="0"/>
        <v>0.41666666666666669</v>
      </c>
      <c r="I25" s="9">
        <v>0</v>
      </c>
      <c r="J25" s="23">
        <v>10</v>
      </c>
      <c r="K25" s="101">
        <v>20</v>
      </c>
      <c r="L25" s="102"/>
      <c r="M25" s="122">
        <v>15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202.5</v>
      </c>
      <c r="C26" s="29">
        <v>0.75</v>
      </c>
      <c r="D26" s="14">
        <f t="shared" si="2"/>
        <v>175</v>
      </c>
      <c r="E26" s="28">
        <v>1</v>
      </c>
      <c r="F26" s="14">
        <f t="shared" si="3"/>
        <v>0.75</v>
      </c>
      <c r="G26" s="16">
        <v>0.03</v>
      </c>
      <c r="H26" s="19">
        <f t="shared" si="0"/>
        <v>0.59333333333333338</v>
      </c>
      <c r="I26" s="9">
        <v>5</v>
      </c>
      <c r="J26" s="23">
        <v>5</v>
      </c>
      <c r="K26" s="101">
        <v>10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202.5</v>
      </c>
      <c r="C27" s="29">
        <v>0.75</v>
      </c>
      <c r="D27" s="14">
        <f t="shared" si="2"/>
        <v>148.75</v>
      </c>
      <c r="E27" s="28">
        <v>0.85</v>
      </c>
      <c r="F27" s="14">
        <f t="shared" si="3"/>
        <v>0</v>
      </c>
      <c r="G27" s="16">
        <v>0</v>
      </c>
      <c r="H27" s="19">
        <f t="shared" si="0"/>
        <v>0.53333333333333333</v>
      </c>
      <c r="I27" s="9">
        <v>0</v>
      </c>
      <c r="J27" s="23">
        <v>5</v>
      </c>
      <c r="K27" s="101">
        <v>15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216</v>
      </c>
      <c r="C28" s="29">
        <v>0.8</v>
      </c>
      <c r="D28" s="14">
        <f t="shared" si="2"/>
        <v>140</v>
      </c>
      <c r="E28" s="28">
        <v>0.8</v>
      </c>
      <c r="F28" s="14">
        <f t="shared" si="3"/>
        <v>0</v>
      </c>
      <c r="G28" s="16">
        <v>0</v>
      </c>
      <c r="H28" s="19">
        <f t="shared" si="0"/>
        <v>0.53333333333333333</v>
      </c>
      <c r="I28" s="9">
        <v>0</v>
      </c>
      <c r="J28" s="23">
        <v>5</v>
      </c>
      <c r="K28" s="101">
        <v>15</v>
      </c>
      <c r="L28" s="102"/>
      <c r="M28" s="122">
        <v>10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189</v>
      </c>
      <c r="C29" s="29">
        <v>0.7</v>
      </c>
      <c r="D29" s="14">
        <f t="shared" si="2"/>
        <v>78.75</v>
      </c>
      <c r="E29" s="28">
        <v>0.45</v>
      </c>
      <c r="F29" s="14">
        <f t="shared" si="3"/>
        <v>0</v>
      </c>
      <c r="G29" s="16">
        <v>0</v>
      </c>
      <c r="H29" s="19">
        <f t="shared" si="0"/>
        <v>0.3833333333333333</v>
      </c>
      <c r="I29" s="9">
        <v>0</v>
      </c>
      <c r="J29" s="23">
        <v>5</v>
      </c>
      <c r="K29" s="101">
        <v>15</v>
      </c>
      <c r="L29" s="102"/>
      <c r="M29" s="122">
        <v>10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27</v>
      </c>
      <c r="C30" s="29">
        <v>0.1</v>
      </c>
      <c r="D30" s="14">
        <f t="shared" si="2"/>
        <v>8.75</v>
      </c>
      <c r="E30" s="28">
        <v>0.05</v>
      </c>
      <c r="F30" s="14">
        <f t="shared" si="3"/>
        <v>0</v>
      </c>
      <c r="G30" s="16">
        <v>0</v>
      </c>
      <c r="H30" s="19">
        <f t="shared" si="0"/>
        <v>5.000000000000001E-2</v>
      </c>
      <c r="I30" s="9">
        <v>0</v>
      </c>
      <c r="J30" s="23">
        <v>5</v>
      </c>
      <c r="K30" s="101">
        <v>15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8.75</v>
      </c>
      <c r="E31" s="28">
        <v>0.05</v>
      </c>
      <c r="F31" s="15">
        <f t="shared" si="3"/>
        <v>0</v>
      </c>
      <c r="G31" s="17">
        <v>0</v>
      </c>
      <c r="H31" s="19">
        <f t="shared" si="0"/>
        <v>1.6666666666666666E-2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127.89473684210526</v>
      </c>
      <c r="C32" s="32">
        <f>AVERAGE(C13:C31)</f>
        <v>0.47368421052631571</v>
      </c>
      <c r="D32" s="31">
        <f t="shared" si="4"/>
        <v>123.88157894736842</v>
      </c>
      <c r="E32" s="32">
        <f>AVERAGE(E13:E31)</f>
        <v>0.70789473684210535</v>
      </c>
      <c r="F32" s="31">
        <f>AVERAGE(F13:F31)</f>
        <v>2.3815789473684212</v>
      </c>
      <c r="G32" s="32">
        <f>(AVERAGE(G13:G31))</f>
        <v>9.5263157894736855E-2</v>
      </c>
      <c r="H32" s="20">
        <f>AVERAGE(H13:H31)</f>
        <v>0.42561403508771944</v>
      </c>
      <c r="I32" s="21">
        <f>AVERAGE(I13:I31)</f>
        <v>1.4210526315789473</v>
      </c>
      <c r="J32" s="25">
        <f t="shared" ref="J32" si="5">AVERAGE(J13:J31)</f>
        <v>5.7894736842105265</v>
      </c>
      <c r="K32" s="109">
        <f>AVERAGE(K13:K31)</f>
        <v>12.368421052631579</v>
      </c>
      <c r="L32" s="110"/>
      <c r="M32" s="111">
        <f>AVERAGE(M13:M31)</f>
        <v>8.4210526315789469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51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G14" sqref="G14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90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85</v>
      </c>
      <c r="E5" s="82"/>
      <c r="F5" s="82"/>
      <c r="G5" s="82"/>
      <c r="H5" s="82"/>
      <c r="I5" s="82"/>
      <c r="J5" s="83">
        <v>1368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2356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811</v>
      </c>
      <c r="E7" s="82"/>
      <c r="F7" s="82"/>
      <c r="G7" s="82"/>
      <c r="H7" s="82"/>
      <c r="I7" s="82"/>
      <c r="J7" s="83">
        <v>716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582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3834</v>
      </c>
      <c r="E9" s="94"/>
      <c r="F9" s="94"/>
      <c r="G9" s="94"/>
      <c r="H9" s="94"/>
      <c r="I9" s="94"/>
      <c r="J9" s="18">
        <f>J7/J5</f>
        <v>0.52339181286549707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17.5</v>
      </c>
      <c r="E13" s="27">
        <v>0.1</v>
      </c>
      <c r="F13" s="13">
        <f>G13*25</f>
        <v>1.25</v>
      </c>
      <c r="G13" s="16">
        <v>0.05</v>
      </c>
      <c r="H13" s="19">
        <f t="shared" ref="H13:H31" si="0">AVERAGE(C13,E13,G13)</f>
        <v>6.6666666666666666E-2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81</v>
      </c>
      <c r="C14" s="28">
        <v>0.3</v>
      </c>
      <c r="D14" s="14">
        <f t="shared" ref="D14:D31" si="2">E14*175</f>
        <v>105</v>
      </c>
      <c r="E14" s="28">
        <v>0.6</v>
      </c>
      <c r="F14" s="14">
        <f t="shared" ref="F14:F31" si="3">G14*25</f>
        <v>2.5</v>
      </c>
      <c r="G14" s="16">
        <v>0.1</v>
      </c>
      <c r="H14" s="19">
        <f t="shared" si="0"/>
        <v>0.33333333333333331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108</v>
      </c>
      <c r="C15" s="28">
        <v>0.4</v>
      </c>
      <c r="D15" s="14">
        <f t="shared" si="2"/>
        <v>157.5</v>
      </c>
      <c r="E15" s="28">
        <v>0.9</v>
      </c>
      <c r="F15" s="14">
        <f t="shared" si="3"/>
        <v>1.25</v>
      </c>
      <c r="G15" s="16">
        <v>0.05</v>
      </c>
      <c r="H15" s="19">
        <f t="shared" si="0"/>
        <v>0.45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135</v>
      </c>
      <c r="C16" s="28">
        <v>0.5</v>
      </c>
      <c r="D16" s="14">
        <f t="shared" si="2"/>
        <v>175</v>
      </c>
      <c r="E16" s="28">
        <v>1</v>
      </c>
      <c r="F16" s="14">
        <f t="shared" si="3"/>
        <v>5</v>
      </c>
      <c r="G16" s="16">
        <v>0.2</v>
      </c>
      <c r="H16" s="19">
        <f t="shared" si="0"/>
        <v>0.56666666666666665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162</v>
      </c>
      <c r="C17" s="28">
        <v>0.6</v>
      </c>
      <c r="D17" s="14">
        <f t="shared" si="2"/>
        <v>166.25</v>
      </c>
      <c r="E17" s="28">
        <v>0.95</v>
      </c>
      <c r="F17" s="14">
        <f t="shared" si="3"/>
        <v>12.5</v>
      </c>
      <c r="G17" s="16">
        <v>0.5</v>
      </c>
      <c r="H17" s="19">
        <f t="shared" si="0"/>
        <v>0.68333333333333324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175</v>
      </c>
      <c r="E18" s="28">
        <v>1</v>
      </c>
      <c r="F18" s="14">
        <f t="shared" si="3"/>
        <v>10</v>
      </c>
      <c r="G18" s="16">
        <v>0.4</v>
      </c>
      <c r="H18" s="19">
        <f t="shared" si="0"/>
        <v>0.66666666666666663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135</v>
      </c>
      <c r="C19" s="29">
        <v>0.5</v>
      </c>
      <c r="D19" s="14">
        <f t="shared" si="2"/>
        <v>140</v>
      </c>
      <c r="E19" s="28">
        <v>0.8</v>
      </c>
      <c r="F19" s="14">
        <f t="shared" si="3"/>
        <v>15</v>
      </c>
      <c r="G19" s="16">
        <v>0.6</v>
      </c>
      <c r="H19" s="19">
        <f t="shared" si="0"/>
        <v>0.6333333333333333</v>
      </c>
      <c r="I19" s="9">
        <v>0</v>
      </c>
      <c r="J19" s="23">
        <v>5</v>
      </c>
      <c r="K19" s="101">
        <v>1</v>
      </c>
      <c r="L19" s="102"/>
      <c r="M19" s="122">
        <v>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216</v>
      </c>
      <c r="C20" s="29">
        <v>0.8</v>
      </c>
      <c r="D20" s="14">
        <f t="shared" si="2"/>
        <v>157.5</v>
      </c>
      <c r="E20" s="28">
        <v>0.9</v>
      </c>
      <c r="F20" s="14">
        <f t="shared" si="3"/>
        <v>1.25</v>
      </c>
      <c r="G20" s="16">
        <v>0.05</v>
      </c>
      <c r="H20" s="19">
        <f t="shared" si="0"/>
        <v>0.58333333333333337</v>
      </c>
      <c r="I20" s="9">
        <v>0</v>
      </c>
      <c r="J20" s="23">
        <v>5</v>
      </c>
      <c r="K20" s="101">
        <v>0</v>
      </c>
      <c r="L20" s="102"/>
      <c r="M20" s="122">
        <v>0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189</v>
      </c>
      <c r="C21" s="29">
        <v>0.7</v>
      </c>
      <c r="D21" s="14">
        <f t="shared" si="2"/>
        <v>140</v>
      </c>
      <c r="E21" s="28">
        <v>0.8</v>
      </c>
      <c r="F21" s="14">
        <f t="shared" si="3"/>
        <v>15</v>
      </c>
      <c r="G21" s="16">
        <v>0.6</v>
      </c>
      <c r="H21" s="19">
        <f t="shared" si="0"/>
        <v>0.70000000000000007</v>
      </c>
      <c r="I21" s="9">
        <v>0</v>
      </c>
      <c r="J21" s="23">
        <v>5</v>
      </c>
      <c r="K21" s="101">
        <v>0</v>
      </c>
      <c r="L21" s="102"/>
      <c r="M21" s="122">
        <v>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94.5</v>
      </c>
      <c r="C22" s="29">
        <v>0.35</v>
      </c>
      <c r="D22" s="14">
        <f t="shared" si="2"/>
        <v>140</v>
      </c>
      <c r="E22" s="28">
        <v>0.8</v>
      </c>
      <c r="F22" s="14">
        <f t="shared" si="3"/>
        <v>0.5</v>
      </c>
      <c r="G22" s="16">
        <v>0.02</v>
      </c>
      <c r="H22" s="19">
        <f t="shared" si="0"/>
        <v>0.38999999999999996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40.5</v>
      </c>
      <c r="C23" s="29">
        <v>0.15</v>
      </c>
      <c r="D23" s="14">
        <f t="shared" si="2"/>
        <v>43.75</v>
      </c>
      <c r="E23" s="28">
        <v>0.25</v>
      </c>
      <c r="F23" s="14">
        <f t="shared" si="3"/>
        <v>2.5</v>
      </c>
      <c r="G23" s="16">
        <v>0.1</v>
      </c>
      <c r="H23" s="19">
        <f t="shared" si="0"/>
        <v>0.16666666666666666</v>
      </c>
      <c r="I23" s="9">
        <v>0</v>
      </c>
      <c r="J23" s="23">
        <v>5</v>
      </c>
      <c r="K23" s="101">
        <v>0</v>
      </c>
      <c r="L23" s="102"/>
      <c r="M23" s="122">
        <v>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40.5</v>
      </c>
      <c r="C24" s="29">
        <v>0.15</v>
      </c>
      <c r="D24" s="14">
        <f t="shared" si="2"/>
        <v>87.5</v>
      </c>
      <c r="E24" s="28">
        <v>0.5</v>
      </c>
      <c r="F24" s="14">
        <f t="shared" si="3"/>
        <v>2.5</v>
      </c>
      <c r="G24" s="16">
        <v>0.1</v>
      </c>
      <c r="H24" s="19">
        <f t="shared" si="0"/>
        <v>0.25</v>
      </c>
      <c r="I24" s="9">
        <v>0</v>
      </c>
      <c r="J24" s="23">
        <v>5</v>
      </c>
      <c r="K24" s="101">
        <v>0</v>
      </c>
      <c r="L24" s="102"/>
      <c r="M24" s="122">
        <v>0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108</v>
      </c>
      <c r="C25" s="29">
        <v>0.4</v>
      </c>
      <c r="D25" s="14">
        <f t="shared" si="2"/>
        <v>131.25</v>
      </c>
      <c r="E25" s="28">
        <v>0.75</v>
      </c>
      <c r="F25" s="14">
        <f t="shared" si="3"/>
        <v>1</v>
      </c>
      <c r="G25" s="16">
        <v>0.04</v>
      </c>
      <c r="H25" s="19">
        <f t="shared" si="0"/>
        <v>0.39666666666666667</v>
      </c>
      <c r="I25" s="9">
        <v>0</v>
      </c>
      <c r="J25" s="23">
        <v>5</v>
      </c>
      <c r="K25" s="101">
        <v>0</v>
      </c>
      <c r="L25" s="102"/>
      <c r="M25" s="122">
        <v>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87.5</v>
      </c>
      <c r="E26" s="28">
        <v>0.5</v>
      </c>
      <c r="F26" s="14">
        <f t="shared" si="3"/>
        <v>0</v>
      </c>
      <c r="G26" s="16">
        <v>0</v>
      </c>
      <c r="H26" s="19">
        <f t="shared" si="0"/>
        <v>0.3</v>
      </c>
      <c r="I26" s="9">
        <v>0</v>
      </c>
      <c r="J26" s="23">
        <v>5</v>
      </c>
      <c r="K26" s="101">
        <v>0</v>
      </c>
      <c r="L26" s="102"/>
      <c r="M26" s="122">
        <v>0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17.5</v>
      </c>
      <c r="E27" s="28">
        <v>0.1</v>
      </c>
      <c r="F27" s="14">
        <f t="shared" si="3"/>
        <v>0</v>
      </c>
      <c r="G27" s="16">
        <v>0</v>
      </c>
      <c r="H27" s="19">
        <f t="shared" si="0"/>
        <v>3.3333333333333333E-2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40.5</v>
      </c>
      <c r="C28" s="29">
        <v>0.15</v>
      </c>
      <c r="D28" s="14">
        <f t="shared" si="2"/>
        <v>0</v>
      </c>
      <c r="E28" s="28">
        <v>0</v>
      </c>
      <c r="F28" s="14">
        <f t="shared" si="3"/>
        <v>0</v>
      </c>
      <c r="G28" s="16">
        <v>0</v>
      </c>
      <c r="H28" s="19">
        <f t="shared" si="0"/>
        <v>4.9999999999999996E-2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54</v>
      </c>
      <c r="C29" s="29">
        <v>0.2</v>
      </c>
      <c r="D29" s="14">
        <f t="shared" si="2"/>
        <v>8.75</v>
      </c>
      <c r="E29" s="28">
        <v>0.05</v>
      </c>
      <c r="F29" s="14">
        <f t="shared" si="3"/>
        <v>0</v>
      </c>
      <c r="G29" s="16">
        <v>0</v>
      </c>
      <c r="H29" s="19">
        <f t="shared" si="0"/>
        <v>8.3333333333333329E-2</v>
      </c>
      <c r="I29" s="9">
        <v>0</v>
      </c>
      <c r="J29" s="23">
        <v>10</v>
      </c>
      <c r="K29" s="101">
        <v>0</v>
      </c>
      <c r="L29" s="102"/>
      <c r="M29" s="122">
        <v>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8.75</v>
      </c>
      <c r="E30" s="28">
        <v>0.05</v>
      </c>
      <c r="F30" s="14">
        <f t="shared" si="3"/>
        <v>0</v>
      </c>
      <c r="G30" s="16">
        <v>0</v>
      </c>
      <c r="H30" s="19">
        <f t="shared" si="0"/>
        <v>1.6666666666666666E-2</v>
      </c>
      <c r="I30" s="9">
        <v>0</v>
      </c>
      <c r="J30" s="23">
        <v>15</v>
      </c>
      <c r="K30" s="101">
        <v>0</v>
      </c>
      <c r="L30" s="102"/>
      <c r="M30" s="122">
        <v>0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88.815789473684205</v>
      </c>
      <c r="C32" s="32">
        <f>AVERAGE(C13:C31)</f>
        <v>0.32894736842105271</v>
      </c>
      <c r="D32" s="31">
        <f t="shared" si="4"/>
        <v>92.565789473684205</v>
      </c>
      <c r="E32" s="32">
        <f>AVERAGE(E13:E31)</f>
        <v>0.52894736842105272</v>
      </c>
      <c r="F32" s="31">
        <f>AVERAGE(F13:F31)</f>
        <v>3.6973684210526314</v>
      </c>
      <c r="G32" s="32">
        <f>(AVERAGE(G13:G31))</f>
        <v>0.14789473684210527</v>
      </c>
      <c r="H32" s="20">
        <f>AVERAGE(H13:H31)</f>
        <v>0.33526315789473676</v>
      </c>
      <c r="I32" s="21">
        <f>AVERAGE(I13:I31)</f>
        <v>0</v>
      </c>
      <c r="J32" s="25">
        <f t="shared" ref="J32" si="5">AVERAGE(J13:J31)</f>
        <v>5.5263157894736841</v>
      </c>
      <c r="K32" s="109">
        <f>AVERAGE(K13:K31)</f>
        <v>5.2631578947368418E-2</v>
      </c>
      <c r="L32" s="110"/>
      <c r="M32" s="111">
        <f>AVERAGE(M13:M31)</f>
        <v>0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</sheetData>
  <mergeCells count="78">
    <mergeCell ref="K31:L31"/>
    <mergeCell ref="M31:N31"/>
    <mergeCell ref="K32:L32"/>
    <mergeCell ref="M32:N32"/>
    <mergeCell ref="A33:N33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257</v>
      </c>
      <c r="E5" s="82"/>
      <c r="F5" s="82"/>
      <c r="G5" s="82"/>
      <c r="H5" s="82"/>
      <c r="I5" s="82"/>
      <c r="J5" s="83">
        <v>2221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4381</v>
      </c>
      <c r="E6" s="82"/>
      <c r="F6" s="82"/>
      <c r="G6" s="82"/>
      <c r="H6" s="82"/>
      <c r="I6" s="82"/>
      <c r="J6" s="83"/>
      <c r="K6" s="84"/>
      <c r="L6" s="82">
        <v>1</v>
      </c>
      <c r="M6" s="82"/>
      <c r="N6" s="82"/>
    </row>
    <row r="7" spans="1:14" ht="15.6" x14ac:dyDescent="0.3">
      <c r="A7" s="85" t="s">
        <v>34</v>
      </c>
      <c r="B7" s="85"/>
      <c r="C7" s="85"/>
      <c r="D7" s="81">
        <v>2461</v>
      </c>
      <c r="E7" s="82"/>
      <c r="F7" s="82"/>
      <c r="G7" s="82"/>
      <c r="H7" s="82"/>
      <c r="I7" s="82"/>
      <c r="J7" s="83">
        <v>1144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1086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8185</v>
      </c>
      <c r="E9" s="94"/>
      <c r="F9" s="94"/>
      <c r="G9" s="94"/>
      <c r="H9" s="94"/>
      <c r="I9" s="94"/>
      <c r="J9" s="18">
        <f>J7/J5</f>
        <v>0.51508329581269696</v>
      </c>
      <c r="K9" s="12" t="s">
        <v>44</v>
      </c>
      <c r="L9" s="95">
        <f>SUM(L5:N8)</f>
        <v>1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26.25</v>
      </c>
      <c r="E13" s="27">
        <v>0.15</v>
      </c>
      <c r="F13" s="13">
        <f>G13*25</f>
        <v>2.5</v>
      </c>
      <c r="G13" s="16">
        <v>0.1</v>
      </c>
      <c r="H13" s="19">
        <f t="shared" ref="H13:H31" si="0">AVERAGE(C13,E13,G13)</f>
        <v>0.10000000000000002</v>
      </c>
      <c r="I13" s="8">
        <v>0</v>
      </c>
      <c r="J13" s="22">
        <v>5</v>
      </c>
      <c r="K13" s="101">
        <v>1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0</v>
      </c>
      <c r="C14" s="28">
        <v>0</v>
      </c>
      <c r="D14" s="14">
        <f t="shared" ref="D14:D31" si="2">E14*175</f>
        <v>175</v>
      </c>
      <c r="E14" s="28">
        <v>1</v>
      </c>
      <c r="F14" s="14">
        <f t="shared" ref="F14:F31" si="3">G14*25</f>
        <v>2.5</v>
      </c>
      <c r="G14" s="16">
        <v>0.1</v>
      </c>
      <c r="H14" s="19">
        <f t="shared" si="0"/>
        <v>0.3666666666666667</v>
      </c>
      <c r="I14" s="9">
        <v>0</v>
      </c>
      <c r="J14" s="23">
        <v>5</v>
      </c>
      <c r="K14" s="101">
        <v>1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40.5</v>
      </c>
      <c r="C15" s="28">
        <v>0.15</v>
      </c>
      <c r="D15" s="14">
        <f t="shared" si="2"/>
        <v>175</v>
      </c>
      <c r="E15" s="28">
        <v>1</v>
      </c>
      <c r="F15" s="14">
        <f t="shared" si="3"/>
        <v>2.5</v>
      </c>
      <c r="G15" s="16">
        <v>0.1</v>
      </c>
      <c r="H15" s="19">
        <f t="shared" si="0"/>
        <v>0.41666666666666669</v>
      </c>
      <c r="I15" s="9">
        <v>0</v>
      </c>
      <c r="J15" s="23">
        <v>5</v>
      </c>
      <c r="K15" s="101">
        <v>1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54</v>
      </c>
      <c r="C16" s="28">
        <v>0.2</v>
      </c>
      <c r="D16" s="14">
        <f t="shared" si="2"/>
        <v>175</v>
      </c>
      <c r="E16" s="28">
        <v>1</v>
      </c>
      <c r="F16" s="14">
        <f t="shared" si="3"/>
        <v>10</v>
      </c>
      <c r="G16" s="16">
        <v>0.4</v>
      </c>
      <c r="H16" s="19">
        <f t="shared" si="0"/>
        <v>0.53333333333333333</v>
      </c>
      <c r="I16" s="9">
        <v>0</v>
      </c>
      <c r="J16" s="23">
        <v>5</v>
      </c>
      <c r="K16" s="101">
        <v>2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175</v>
      </c>
      <c r="E17" s="28">
        <v>1</v>
      </c>
      <c r="F17" s="14">
        <f t="shared" si="3"/>
        <v>1.25</v>
      </c>
      <c r="G17" s="16">
        <v>0.05</v>
      </c>
      <c r="H17" s="19">
        <f t="shared" si="0"/>
        <v>0.65</v>
      </c>
      <c r="I17" s="9">
        <v>0</v>
      </c>
      <c r="J17" s="23">
        <v>5</v>
      </c>
      <c r="K17" s="101">
        <v>5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256.5</v>
      </c>
      <c r="C18" s="29">
        <v>0.95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0.81666666666666676</v>
      </c>
      <c r="I18" s="9">
        <v>0</v>
      </c>
      <c r="J18" s="23">
        <v>5</v>
      </c>
      <c r="K18" s="101">
        <v>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207.9</v>
      </c>
      <c r="C19" s="29">
        <v>0.77</v>
      </c>
      <c r="D19" s="14">
        <f t="shared" si="2"/>
        <v>175</v>
      </c>
      <c r="E19" s="28">
        <v>1</v>
      </c>
      <c r="F19" s="14">
        <f t="shared" si="3"/>
        <v>12.5</v>
      </c>
      <c r="G19" s="16">
        <v>0.5</v>
      </c>
      <c r="H19" s="19">
        <f t="shared" si="0"/>
        <v>0.75666666666666671</v>
      </c>
      <c r="I19" s="9">
        <v>0</v>
      </c>
      <c r="J19" s="23">
        <v>5</v>
      </c>
      <c r="K19" s="101">
        <v>5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157.5</v>
      </c>
      <c r="E20" s="28">
        <v>0.9</v>
      </c>
      <c r="F20" s="14">
        <f t="shared" si="3"/>
        <v>10</v>
      </c>
      <c r="G20" s="16">
        <v>0.4</v>
      </c>
      <c r="H20" s="19">
        <f t="shared" si="0"/>
        <v>0.76666666666666661</v>
      </c>
      <c r="I20" s="9">
        <v>0</v>
      </c>
      <c r="J20" s="23">
        <v>5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140</v>
      </c>
      <c r="E21" s="28">
        <v>0.8</v>
      </c>
      <c r="F21" s="14">
        <f t="shared" si="3"/>
        <v>1.25</v>
      </c>
      <c r="G21" s="16">
        <v>0.05</v>
      </c>
      <c r="H21" s="19">
        <f t="shared" si="0"/>
        <v>0.45</v>
      </c>
      <c r="I21" s="9">
        <v>0</v>
      </c>
      <c r="J21" s="23">
        <v>10</v>
      </c>
      <c r="K21" s="101">
        <v>5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40.5</v>
      </c>
      <c r="C22" s="29">
        <v>0.15</v>
      </c>
      <c r="D22" s="14">
        <f t="shared" si="2"/>
        <v>87.5</v>
      </c>
      <c r="E22" s="28">
        <v>0.5</v>
      </c>
      <c r="F22" s="14">
        <f t="shared" si="3"/>
        <v>2.5</v>
      </c>
      <c r="G22" s="16">
        <v>0.1</v>
      </c>
      <c r="H22" s="19">
        <f t="shared" si="0"/>
        <v>0.25</v>
      </c>
      <c r="I22" s="9">
        <v>0</v>
      </c>
      <c r="J22" s="23">
        <v>5</v>
      </c>
      <c r="K22" s="101">
        <v>5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131.25</v>
      </c>
      <c r="E23" s="28">
        <v>0.75</v>
      </c>
      <c r="F23" s="14">
        <f t="shared" si="3"/>
        <v>1.25</v>
      </c>
      <c r="G23" s="16">
        <v>0.05</v>
      </c>
      <c r="H23" s="19">
        <f t="shared" si="0"/>
        <v>0.26666666666666666</v>
      </c>
      <c r="I23" s="9">
        <v>5</v>
      </c>
      <c r="J23" s="23">
        <v>15</v>
      </c>
      <c r="K23" s="101">
        <v>10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140</v>
      </c>
      <c r="E24" s="28">
        <v>0.8</v>
      </c>
      <c r="F24" s="14">
        <f t="shared" si="3"/>
        <v>2.5</v>
      </c>
      <c r="G24" s="16">
        <v>0.1</v>
      </c>
      <c r="H24" s="19">
        <f t="shared" si="0"/>
        <v>0.3</v>
      </c>
      <c r="I24" s="9">
        <v>2</v>
      </c>
      <c r="J24" s="23">
        <v>20</v>
      </c>
      <c r="K24" s="101">
        <v>5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70</v>
      </c>
      <c r="E25" s="28">
        <v>0.4</v>
      </c>
      <c r="F25" s="14">
        <f t="shared" si="3"/>
        <v>1.25</v>
      </c>
      <c r="G25" s="16">
        <v>0.05</v>
      </c>
      <c r="H25" s="19">
        <f t="shared" si="0"/>
        <v>0.15</v>
      </c>
      <c r="I25" s="9">
        <v>2</v>
      </c>
      <c r="J25" s="23">
        <v>25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0</v>
      </c>
      <c r="E26" s="28">
        <v>0</v>
      </c>
      <c r="F26" s="14">
        <f t="shared" si="3"/>
        <v>0</v>
      </c>
      <c r="G26" s="16">
        <v>0</v>
      </c>
      <c r="H26" s="19">
        <f t="shared" si="0"/>
        <v>0</v>
      </c>
      <c r="I26" s="9">
        <v>0</v>
      </c>
      <c r="J26" s="23">
        <v>25</v>
      </c>
      <c r="K26" s="101">
        <v>5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1.25</v>
      </c>
      <c r="G27" s="16">
        <v>0.05</v>
      </c>
      <c r="H27" s="19">
        <f t="shared" si="0"/>
        <v>1.6666666666666666E-2</v>
      </c>
      <c r="I27" s="9">
        <v>2</v>
      </c>
      <c r="J27" s="23">
        <v>25</v>
      </c>
      <c r="K27" s="101">
        <v>10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1.25</v>
      </c>
      <c r="G28" s="16">
        <v>0.05</v>
      </c>
      <c r="H28" s="19">
        <f t="shared" si="0"/>
        <v>1.6666666666666666E-2</v>
      </c>
      <c r="I28" s="9">
        <v>5</v>
      </c>
      <c r="J28" s="23">
        <v>25</v>
      </c>
      <c r="K28" s="101">
        <v>15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40.5</v>
      </c>
      <c r="C29" s="29">
        <v>0.15</v>
      </c>
      <c r="D29" s="14">
        <f t="shared" si="2"/>
        <v>0</v>
      </c>
      <c r="E29" s="28">
        <v>0</v>
      </c>
      <c r="F29" s="14">
        <f t="shared" si="3"/>
        <v>1.25</v>
      </c>
      <c r="G29" s="16">
        <v>0.05</v>
      </c>
      <c r="H29" s="19">
        <f t="shared" si="0"/>
        <v>6.6666666666666666E-2</v>
      </c>
      <c r="I29" s="9">
        <v>2</v>
      </c>
      <c r="J29" s="23">
        <v>25</v>
      </c>
      <c r="K29" s="101">
        <v>15</v>
      </c>
      <c r="L29" s="102"/>
      <c r="M29" s="122">
        <v>10</v>
      </c>
      <c r="N29" s="123"/>
    </row>
    <row r="30" spans="1:14" ht="15.6" x14ac:dyDescent="0.3">
      <c r="A30" s="40" t="s">
        <v>24</v>
      </c>
      <c r="B30" s="14">
        <f t="shared" si="1"/>
        <v>81</v>
      </c>
      <c r="C30" s="29">
        <v>0.3</v>
      </c>
      <c r="D30" s="14">
        <f t="shared" si="2"/>
        <v>35</v>
      </c>
      <c r="E30" s="28">
        <v>0.2</v>
      </c>
      <c r="F30" s="14">
        <f t="shared" si="3"/>
        <v>0</v>
      </c>
      <c r="G30" s="16">
        <v>0</v>
      </c>
      <c r="H30" s="19">
        <f t="shared" si="0"/>
        <v>0.16666666666666666</v>
      </c>
      <c r="I30" s="9">
        <v>0</v>
      </c>
      <c r="J30" s="23">
        <v>25</v>
      </c>
      <c r="K30" s="101">
        <v>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148.5</v>
      </c>
      <c r="C31" s="30">
        <v>0.55000000000000004</v>
      </c>
      <c r="D31" s="15">
        <f t="shared" si="2"/>
        <v>35</v>
      </c>
      <c r="E31" s="28">
        <v>0.2</v>
      </c>
      <c r="F31" s="15">
        <f t="shared" si="3"/>
        <v>0</v>
      </c>
      <c r="G31" s="17">
        <v>0</v>
      </c>
      <c r="H31" s="19">
        <f t="shared" si="0"/>
        <v>0.25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80.573684210526324</v>
      </c>
      <c r="C32" s="32">
        <f>AVERAGE(C13:C31)</f>
        <v>0.29842105263157892</v>
      </c>
      <c r="D32" s="31">
        <f t="shared" si="4"/>
        <v>98.55263157894737</v>
      </c>
      <c r="E32" s="32">
        <f>AVERAGE(E13:E31)</f>
        <v>0.56315789473684219</v>
      </c>
      <c r="F32" s="31">
        <f>AVERAGE(F13:F31)</f>
        <v>3.486842105263158</v>
      </c>
      <c r="G32" s="32">
        <f>(AVERAGE(G13:G31))</f>
        <v>0.13947368421052628</v>
      </c>
      <c r="H32" s="20">
        <f>AVERAGE(H13:H31)</f>
        <v>0.33368421052631581</v>
      </c>
      <c r="I32" s="21">
        <f>AVERAGE(I13:I31)</f>
        <v>0.94736842105263153</v>
      </c>
      <c r="J32" s="25">
        <f t="shared" ref="J32" si="5">AVERAGE(J13:J31)</f>
        <v>12.894736842105264</v>
      </c>
      <c r="K32" s="109">
        <f>AVERAGE(K13:K31)</f>
        <v>5.5263157894736841</v>
      </c>
      <c r="L32" s="110"/>
      <c r="M32" s="111">
        <f>AVERAGE(M13:M31)</f>
        <v>4.2105263157894735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418</v>
      </c>
      <c r="E5" s="82"/>
      <c r="F5" s="82"/>
      <c r="G5" s="82"/>
      <c r="H5" s="82"/>
      <c r="I5" s="82"/>
      <c r="J5" s="83">
        <v>2517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4883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2393</v>
      </c>
      <c r="E7" s="82"/>
      <c r="F7" s="82"/>
      <c r="G7" s="82"/>
      <c r="H7" s="82"/>
      <c r="I7" s="82"/>
      <c r="J7" s="83">
        <v>1740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1325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9019</v>
      </c>
      <c r="E9" s="94"/>
      <c r="F9" s="94"/>
      <c r="G9" s="94"/>
      <c r="H9" s="94"/>
      <c r="I9" s="94"/>
      <c r="J9" s="18">
        <f>J7/J5</f>
        <v>0.69129916567342076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22.5</v>
      </c>
      <c r="G13" s="16">
        <v>0.9</v>
      </c>
      <c r="H13" s="19">
        <f t="shared" ref="H13:H31" si="0">AVERAGE(C13,E13,G13)</f>
        <v>0.66666666666666663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270</v>
      </c>
      <c r="C14" s="28">
        <v>1</v>
      </c>
      <c r="D14" s="14">
        <f t="shared" ref="D14:D31" si="2">E14*175</f>
        <v>157.5</v>
      </c>
      <c r="E14" s="28">
        <v>0.9</v>
      </c>
      <c r="F14" s="14">
        <f t="shared" ref="F14:F31" si="3">G14*25</f>
        <v>22.5</v>
      </c>
      <c r="G14" s="16">
        <v>0.9</v>
      </c>
      <c r="H14" s="19">
        <f t="shared" si="0"/>
        <v>0.93333333333333324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157.5</v>
      </c>
      <c r="E15" s="28">
        <v>0.9</v>
      </c>
      <c r="F15" s="14">
        <f t="shared" si="3"/>
        <v>25</v>
      </c>
      <c r="G15" s="16">
        <v>1</v>
      </c>
      <c r="H15" s="19">
        <f t="shared" si="0"/>
        <v>0.96666666666666667</v>
      </c>
      <c r="I15" s="9">
        <v>0</v>
      </c>
      <c r="J15" s="23">
        <v>5</v>
      </c>
      <c r="K15" s="101">
        <v>10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0</v>
      </c>
      <c r="C16" s="28">
        <v>0</v>
      </c>
      <c r="D16" s="14">
        <f t="shared" si="2"/>
        <v>157.5</v>
      </c>
      <c r="E16" s="28">
        <v>0.9</v>
      </c>
      <c r="F16" s="14">
        <f t="shared" si="3"/>
        <v>1.25</v>
      </c>
      <c r="G16" s="16">
        <v>0.05</v>
      </c>
      <c r="H16" s="19">
        <f t="shared" si="0"/>
        <v>0.31666666666666671</v>
      </c>
      <c r="I16" s="9">
        <v>0</v>
      </c>
      <c r="J16" s="23">
        <v>5</v>
      </c>
      <c r="K16" s="101">
        <v>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135</v>
      </c>
      <c r="C17" s="28">
        <v>0.5</v>
      </c>
      <c r="D17" s="14">
        <f t="shared" si="2"/>
        <v>175</v>
      </c>
      <c r="E17" s="28">
        <v>1</v>
      </c>
      <c r="F17" s="14">
        <f t="shared" si="3"/>
        <v>5</v>
      </c>
      <c r="G17" s="16">
        <v>0.2</v>
      </c>
      <c r="H17" s="19">
        <f t="shared" si="0"/>
        <v>0.56666666666666665</v>
      </c>
      <c r="I17" s="9">
        <v>0</v>
      </c>
      <c r="J17" s="23">
        <v>10</v>
      </c>
      <c r="K17" s="101">
        <v>5</v>
      </c>
      <c r="L17" s="102"/>
      <c r="M17" s="122">
        <v>10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0.76666666666666661</v>
      </c>
      <c r="I18" s="9">
        <v>0</v>
      </c>
      <c r="J18" s="23">
        <v>5</v>
      </c>
      <c r="K18" s="101">
        <v>15</v>
      </c>
      <c r="L18" s="102"/>
      <c r="M18" s="122">
        <v>10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0</v>
      </c>
      <c r="J19" s="23">
        <v>5</v>
      </c>
      <c r="K19" s="101">
        <v>10</v>
      </c>
      <c r="L19" s="102"/>
      <c r="M19" s="122">
        <v>10</v>
      </c>
      <c r="N19" s="123"/>
    </row>
    <row r="20" spans="1:14" ht="15.6" x14ac:dyDescent="0.3">
      <c r="A20" s="40" t="s">
        <v>14</v>
      </c>
      <c r="B20" s="14">
        <f t="shared" si="1"/>
        <v>243</v>
      </c>
      <c r="C20" s="29">
        <v>0.9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0.96666666666666667</v>
      </c>
      <c r="I20" s="9">
        <v>0</v>
      </c>
      <c r="J20" s="23">
        <v>5</v>
      </c>
      <c r="K20" s="101">
        <v>10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175</v>
      </c>
      <c r="E21" s="28">
        <v>1</v>
      </c>
      <c r="F21" s="14">
        <f t="shared" si="3"/>
        <v>20</v>
      </c>
      <c r="G21" s="16">
        <v>0.8</v>
      </c>
      <c r="H21" s="19">
        <f t="shared" si="0"/>
        <v>0.8666666666666667</v>
      </c>
      <c r="I21" s="9">
        <v>5</v>
      </c>
      <c r="J21" s="23">
        <v>10</v>
      </c>
      <c r="K21" s="101">
        <v>10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256.5</v>
      </c>
      <c r="C22" s="29">
        <v>0.95</v>
      </c>
      <c r="D22" s="14">
        <f t="shared" si="2"/>
        <v>175</v>
      </c>
      <c r="E22" s="28">
        <v>1</v>
      </c>
      <c r="F22" s="14">
        <f t="shared" si="3"/>
        <v>20</v>
      </c>
      <c r="G22" s="16">
        <v>0.8</v>
      </c>
      <c r="H22" s="19">
        <f t="shared" si="0"/>
        <v>0.91666666666666663</v>
      </c>
      <c r="I22" s="9">
        <v>5</v>
      </c>
      <c r="J22" s="23">
        <v>10</v>
      </c>
      <c r="K22" s="101">
        <v>10</v>
      </c>
      <c r="L22" s="102"/>
      <c r="M22" s="122">
        <v>10</v>
      </c>
      <c r="N22" s="123"/>
    </row>
    <row r="23" spans="1:14" ht="15.6" x14ac:dyDescent="0.3">
      <c r="A23" s="40" t="s">
        <v>17</v>
      </c>
      <c r="B23" s="14">
        <f t="shared" si="1"/>
        <v>256.5</v>
      </c>
      <c r="C23" s="29">
        <v>0.95</v>
      </c>
      <c r="D23" s="14">
        <f t="shared" si="2"/>
        <v>140</v>
      </c>
      <c r="E23" s="28">
        <v>0.8</v>
      </c>
      <c r="F23" s="14">
        <f t="shared" si="3"/>
        <v>25</v>
      </c>
      <c r="G23" s="16">
        <v>1</v>
      </c>
      <c r="H23" s="19">
        <f t="shared" si="0"/>
        <v>0.91666666666666663</v>
      </c>
      <c r="I23" s="9">
        <v>5</v>
      </c>
      <c r="J23" s="23">
        <v>10</v>
      </c>
      <c r="K23" s="101">
        <v>5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175</v>
      </c>
      <c r="E24" s="28">
        <v>1</v>
      </c>
      <c r="F24" s="14">
        <f t="shared" si="3"/>
        <v>25</v>
      </c>
      <c r="G24" s="16">
        <v>1</v>
      </c>
      <c r="H24" s="19">
        <f t="shared" si="0"/>
        <v>1</v>
      </c>
      <c r="I24" s="9">
        <v>0</v>
      </c>
      <c r="J24" s="23">
        <v>10</v>
      </c>
      <c r="K24" s="101">
        <v>5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229.5</v>
      </c>
      <c r="C25" s="29">
        <v>0.85</v>
      </c>
      <c r="D25" s="14">
        <f t="shared" si="2"/>
        <v>52.5</v>
      </c>
      <c r="E25" s="28">
        <v>0.3</v>
      </c>
      <c r="F25" s="14">
        <f t="shared" si="3"/>
        <v>20</v>
      </c>
      <c r="G25" s="16">
        <v>0.8</v>
      </c>
      <c r="H25" s="19">
        <f t="shared" si="0"/>
        <v>0.65</v>
      </c>
      <c r="I25" s="9">
        <v>0</v>
      </c>
      <c r="J25" s="23">
        <v>10</v>
      </c>
      <c r="K25" s="101">
        <v>15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202.5</v>
      </c>
      <c r="C26" s="29">
        <v>0.75</v>
      </c>
      <c r="D26" s="14">
        <f t="shared" si="2"/>
        <v>175</v>
      </c>
      <c r="E26" s="28">
        <v>1</v>
      </c>
      <c r="F26" s="14">
        <f t="shared" si="3"/>
        <v>22.5</v>
      </c>
      <c r="G26" s="16">
        <v>0.9</v>
      </c>
      <c r="H26" s="19">
        <f t="shared" si="0"/>
        <v>0.8833333333333333</v>
      </c>
      <c r="I26" s="9">
        <v>0</v>
      </c>
      <c r="J26" s="23">
        <v>5</v>
      </c>
      <c r="K26" s="101">
        <v>10</v>
      </c>
      <c r="L26" s="102"/>
      <c r="M26" s="122">
        <v>10</v>
      </c>
      <c r="N26" s="123"/>
    </row>
    <row r="27" spans="1:14" ht="15.6" x14ac:dyDescent="0.3">
      <c r="A27" s="40" t="s">
        <v>22</v>
      </c>
      <c r="B27" s="14">
        <f t="shared" si="1"/>
        <v>189</v>
      </c>
      <c r="C27" s="29">
        <v>0.7</v>
      </c>
      <c r="D27" s="14">
        <f t="shared" si="2"/>
        <v>105</v>
      </c>
      <c r="E27" s="28">
        <v>0.6</v>
      </c>
      <c r="F27" s="14">
        <f t="shared" si="3"/>
        <v>18.75</v>
      </c>
      <c r="G27" s="16">
        <v>0.75</v>
      </c>
      <c r="H27" s="19">
        <f t="shared" si="0"/>
        <v>0.68333333333333324</v>
      </c>
      <c r="I27" s="9">
        <v>0</v>
      </c>
      <c r="J27" s="23">
        <v>5</v>
      </c>
      <c r="K27" s="101">
        <v>10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135</v>
      </c>
      <c r="C28" s="29">
        <v>0.5</v>
      </c>
      <c r="D28" s="14">
        <f t="shared" si="2"/>
        <v>157.5</v>
      </c>
      <c r="E28" s="28">
        <v>0.9</v>
      </c>
      <c r="F28" s="14">
        <f t="shared" si="3"/>
        <v>1.25</v>
      </c>
      <c r="G28" s="16">
        <v>0.05</v>
      </c>
      <c r="H28" s="19">
        <f t="shared" si="0"/>
        <v>0.48333333333333334</v>
      </c>
      <c r="I28" s="9">
        <v>0</v>
      </c>
      <c r="J28" s="23">
        <v>5</v>
      </c>
      <c r="K28" s="101">
        <v>10</v>
      </c>
      <c r="L28" s="102"/>
      <c r="M28" s="122">
        <v>2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122.49999999999999</v>
      </c>
      <c r="E29" s="28">
        <v>0.7</v>
      </c>
      <c r="F29" s="14">
        <f t="shared" si="3"/>
        <v>0</v>
      </c>
      <c r="G29" s="16">
        <v>0</v>
      </c>
      <c r="H29" s="19">
        <f t="shared" si="0"/>
        <v>0.3666666666666667</v>
      </c>
      <c r="I29" s="9">
        <v>0</v>
      </c>
      <c r="J29" s="23">
        <v>15</v>
      </c>
      <c r="K29" s="101">
        <v>10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148.5</v>
      </c>
      <c r="C30" s="29">
        <v>0.55000000000000004</v>
      </c>
      <c r="D30" s="14">
        <f t="shared" si="2"/>
        <v>70</v>
      </c>
      <c r="E30" s="28">
        <v>0.4</v>
      </c>
      <c r="F30" s="14">
        <f t="shared" si="3"/>
        <v>0</v>
      </c>
      <c r="G30" s="16">
        <v>0</v>
      </c>
      <c r="H30" s="19">
        <f t="shared" si="0"/>
        <v>0.31666666666666671</v>
      </c>
      <c r="I30" s="9">
        <v>0</v>
      </c>
      <c r="J30" s="23">
        <v>5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175.5</v>
      </c>
      <c r="C31" s="30">
        <v>0.65</v>
      </c>
      <c r="D31" s="15">
        <f t="shared" si="2"/>
        <v>87.5</v>
      </c>
      <c r="E31" s="28">
        <v>0.5</v>
      </c>
      <c r="F31" s="15">
        <f t="shared" si="3"/>
        <v>0</v>
      </c>
      <c r="G31" s="17">
        <v>0</v>
      </c>
      <c r="H31" s="19">
        <f t="shared" si="0"/>
        <v>0.3833333333333333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190.42105263157896</v>
      </c>
      <c r="C32" s="32">
        <f>AVERAGE(C13:C31)</f>
        <v>0.70526315789473681</v>
      </c>
      <c r="D32" s="31">
        <f t="shared" si="4"/>
        <v>146.44736842105263</v>
      </c>
      <c r="E32" s="32">
        <f>AVERAGE(E13:E31)</f>
        <v>0.83684210526315794</v>
      </c>
      <c r="F32" s="31">
        <f>AVERAGE(F13:F31)</f>
        <v>15.328947368421053</v>
      </c>
      <c r="G32" s="32">
        <f>(AVERAGE(G13:G31))</f>
        <v>0.61315789473684212</v>
      </c>
      <c r="H32" s="20">
        <f>AVERAGE(H13:H31)</f>
        <v>0.71842105263157896</v>
      </c>
      <c r="I32" s="21">
        <f>AVERAGE(I13:I31)</f>
        <v>0.78947368421052633</v>
      </c>
      <c r="J32" s="25">
        <f t="shared" ref="J32" si="5">AVERAGE(J13:J31)</f>
        <v>6.8421052631578947</v>
      </c>
      <c r="K32" s="109">
        <f>AVERAGE(K13:K31)</f>
        <v>7.6315789473684212</v>
      </c>
      <c r="L32" s="110"/>
      <c r="M32" s="111">
        <f>AVERAGE(M13:M31)</f>
        <v>4.8421052631578947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93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248</v>
      </c>
      <c r="E5" s="82"/>
      <c r="F5" s="82"/>
      <c r="G5" s="82"/>
      <c r="H5" s="82"/>
      <c r="I5" s="82"/>
      <c r="J5" s="83">
        <v>1916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4600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2455</v>
      </c>
      <c r="E7" s="82"/>
      <c r="F7" s="82"/>
      <c r="G7" s="82"/>
      <c r="H7" s="82"/>
      <c r="I7" s="82"/>
      <c r="J7" s="83">
        <v>1250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1363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8666</v>
      </c>
      <c r="E9" s="94"/>
      <c r="F9" s="94"/>
      <c r="G9" s="94"/>
      <c r="H9" s="94"/>
      <c r="I9" s="94"/>
      <c r="J9" s="18">
        <f>J7/J5</f>
        <v>0.6524008350730689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2.5</v>
      </c>
      <c r="G13" s="16">
        <v>0.1</v>
      </c>
      <c r="H13" s="19">
        <f t="shared" ref="H13:H31" si="0">AVERAGE(C13,E13,G13)</f>
        <v>0.40000000000000008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189</v>
      </c>
      <c r="C14" s="28">
        <v>0.7</v>
      </c>
      <c r="D14" s="14">
        <f t="shared" ref="D14:D31" si="2">E14*175</f>
        <v>175</v>
      </c>
      <c r="E14" s="28">
        <v>1</v>
      </c>
      <c r="F14" s="14">
        <f t="shared" ref="F14:F31" si="3">G14*25</f>
        <v>20</v>
      </c>
      <c r="G14" s="16">
        <v>0.8</v>
      </c>
      <c r="H14" s="19">
        <f t="shared" si="0"/>
        <v>0.83333333333333337</v>
      </c>
      <c r="I14" s="9">
        <v>5</v>
      </c>
      <c r="J14" s="23">
        <v>5</v>
      </c>
      <c r="K14" s="101">
        <v>15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15</v>
      </c>
      <c r="G15" s="16">
        <v>0.6</v>
      </c>
      <c r="H15" s="19">
        <f t="shared" si="0"/>
        <v>0.8666666666666667</v>
      </c>
      <c r="I15" s="9">
        <v>5</v>
      </c>
      <c r="J15" s="23">
        <v>5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5</v>
      </c>
      <c r="J16" s="23">
        <v>5</v>
      </c>
      <c r="K16" s="101">
        <v>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5</v>
      </c>
      <c r="J17" s="23">
        <v>5</v>
      </c>
      <c r="K17" s="101">
        <v>15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131.25</v>
      </c>
      <c r="E18" s="28">
        <v>0.75</v>
      </c>
      <c r="F18" s="14">
        <f t="shared" si="3"/>
        <v>20</v>
      </c>
      <c r="G18" s="16">
        <v>0.8</v>
      </c>
      <c r="H18" s="19">
        <f t="shared" si="0"/>
        <v>0.85</v>
      </c>
      <c r="I18" s="9">
        <v>10</v>
      </c>
      <c r="J18" s="23">
        <v>15</v>
      </c>
      <c r="K18" s="101">
        <v>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148.75</v>
      </c>
      <c r="E19" s="28">
        <v>0.85</v>
      </c>
      <c r="F19" s="14">
        <f t="shared" si="3"/>
        <v>25</v>
      </c>
      <c r="G19" s="16">
        <v>1</v>
      </c>
      <c r="H19" s="19">
        <f t="shared" si="0"/>
        <v>0.95000000000000007</v>
      </c>
      <c r="I19" s="9">
        <v>5</v>
      </c>
      <c r="J19" s="23">
        <v>5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1</v>
      </c>
      <c r="I20" s="9">
        <v>5</v>
      </c>
      <c r="J20" s="23">
        <v>5</v>
      </c>
      <c r="K20" s="101">
        <v>5</v>
      </c>
      <c r="L20" s="102"/>
      <c r="M20" s="146">
        <v>3</v>
      </c>
      <c r="N20" s="123"/>
    </row>
    <row r="21" spans="1:14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25</v>
      </c>
      <c r="G21" s="16">
        <v>1</v>
      </c>
      <c r="H21" s="19">
        <f t="shared" si="0"/>
        <v>1</v>
      </c>
      <c r="I21" s="9">
        <v>0</v>
      </c>
      <c r="J21" s="23">
        <v>5</v>
      </c>
      <c r="K21" s="101">
        <v>5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270</v>
      </c>
      <c r="C22" s="29">
        <v>1</v>
      </c>
      <c r="D22" s="14">
        <f t="shared" si="2"/>
        <v>175</v>
      </c>
      <c r="E22" s="28">
        <v>1</v>
      </c>
      <c r="F22" s="14">
        <f t="shared" si="3"/>
        <v>25</v>
      </c>
      <c r="G22" s="16">
        <v>1</v>
      </c>
      <c r="H22" s="19">
        <f t="shared" si="0"/>
        <v>1</v>
      </c>
      <c r="I22" s="9">
        <v>0</v>
      </c>
      <c r="J22" s="23">
        <v>5</v>
      </c>
      <c r="K22" s="101">
        <v>5</v>
      </c>
      <c r="L22" s="102"/>
      <c r="M22" s="122">
        <v>3</v>
      </c>
      <c r="N22" s="123"/>
    </row>
    <row r="23" spans="1:14" ht="15.6" x14ac:dyDescent="0.3">
      <c r="A23" s="40" t="s">
        <v>17</v>
      </c>
      <c r="B23" s="14">
        <f t="shared" si="1"/>
        <v>270</v>
      </c>
      <c r="C23" s="29">
        <v>1</v>
      </c>
      <c r="D23" s="14">
        <f t="shared" si="2"/>
        <v>140</v>
      </c>
      <c r="E23" s="28">
        <v>0.8</v>
      </c>
      <c r="F23" s="14">
        <f t="shared" si="3"/>
        <v>25</v>
      </c>
      <c r="G23" s="16">
        <v>1</v>
      </c>
      <c r="H23" s="19">
        <f t="shared" si="0"/>
        <v>0.93333333333333324</v>
      </c>
      <c r="I23" s="9">
        <v>0</v>
      </c>
      <c r="J23" s="23">
        <v>5</v>
      </c>
      <c r="K23" s="101">
        <v>5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157.5</v>
      </c>
      <c r="E24" s="28">
        <v>0.9</v>
      </c>
      <c r="F24" s="14">
        <f t="shared" si="3"/>
        <v>25</v>
      </c>
      <c r="G24" s="16">
        <v>1</v>
      </c>
      <c r="H24" s="19">
        <f t="shared" si="0"/>
        <v>0.96666666666666667</v>
      </c>
      <c r="I24" s="9">
        <v>0</v>
      </c>
      <c r="J24" s="23">
        <v>5</v>
      </c>
      <c r="K24" s="101">
        <v>5</v>
      </c>
      <c r="L24" s="102"/>
      <c r="M24" s="122">
        <v>3</v>
      </c>
      <c r="N24" s="123"/>
    </row>
    <row r="25" spans="1:14" ht="15.6" x14ac:dyDescent="0.3">
      <c r="A25" s="40" t="s">
        <v>19</v>
      </c>
      <c r="B25" s="14">
        <f t="shared" si="1"/>
        <v>229.5</v>
      </c>
      <c r="C25" s="29">
        <v>0.85</v>
      </c>
      <c r="D25" s="14">
        <f t="shared" si="2"/>
        <v>166.25</v>
      </c>
      <c r="E25" s="28">
        <v>0.95</v>
      </c>
      <c r="F25" s="14">
        <f t="shared" si="3"/>
        <v>22.5</v>
      </c>
      <c r="G25" s="16">
        <v>0.9</v>
      </c>
      <c r="H25" s="19">
        <f t="shared" si="0"/>
        <v>0.89999999999999991</v>
      </c>
      <c r="I25" s="9">
        <v>0</v>
      </c>
      <c r="J25" s="23">
        <v>10</v>
      </c>
      <c r="K25" s="101">
        <v>5</v>
      </c>
      <c r="L25" s="102"/>
      <c r="M25" s="122">
        <v>3</v>
      </c>
      <c r="N25" s="123"/>
    </row>
    <row r="26" spans="1:14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70</v>
      </c>
      <c r="E26" s="28">
        <v>0.4</v>
      </c>
      <c r="F26" s="14">
        <f t="shared" si="3"/>
        <v>17.5</v>
      </c>
      <c r="G26" s="16">
        <v>0.7</v>
      </c>
      <c r="H26" s="19">
        <f t="shared" si="0"/>
        <v>0.5</v>
      </c>
      <c r="I26" s="9">
        <v>0</v>
      </c>
      <c r="J26" s="23">
        <v>15</v>
      </c>
      <c r="K26" s="101">
        <v>20</v>
      </c>
      <c r="L26" s="102"/>
      <c r="M26" s="122">
        <v>10</v>
      </c>
      <c r="N26" s="123"/>
    </row>
    <row r="27" spans="1:14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105</v>
      </c>
      <c r="E27" s="28">
        <v>0.6</v>
      </c>
      <c r="F27" s="14">
        <f t="shared" si="3"/>
        <v>25</v>
      </c>
      <c r="G27" s="16">
        <v>1</v>
      </c>
      <c r="H27" s="19">
        <f t="shared" si="0"/>
        <v>0.66666666666666663</v>
      </c>
      <c r="I27" s="9">
        <v>0</v>
      </c>
      <c r="J27" s="23">
        <v>5</v>
      </c>
      <c r="K27" s="101">
        <v>15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81</v>
      </c>
      <c r="C28" s="29">
        <v>0.3</v>
      </c>
      <c r="D28" s="14">
        <f t="shared" si="2"/>
        <v>52.5</v>
      </c>
      <c r="E28" s="28">
        <v>0.3</v>
      </c>
      <c r="F28" s="14">
        <f t="shared" si="3"/>
        <v>25</v>
      </c>
      <c r="G28" s="16">
        <v>1</v>
      </c>
      <c r="H28" s="19">
        <f t="shared" si="0"/>
        <v>0.53333333333333333</v>
      </c>
      <c r="I28" s="9">
        <v>0</v>
      </c>
      <c r="J28" s="23">
        <v>10</v>
      </c>
      <c r="K28" s="101">
        <v>15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94.5</v>
      </c>
      <c r="C29" s="29">
        <v>0.35</v>
      </c>
      <c r="D29" s="14">
        <f t="shared" si="2"/>
        <v>175</v>
      </c>
      <c r="E29" s="28">
        <v>1</v>
      </c>
      <c r="F29" s="14">
        <f t="shared" si="3"/>
        <v>25</v>
      </c>
      <c r="G29" s="16">
        <v>1</v>
      </c>
      <c r="H29" s="19">
        <f t="shared" si="0"/>
        <v>0.78333333333333333</v>
      </c>
      <c r="I29" s="9">
        <v>0</v>
      </c>
      <c r="J29" s="23">
        <v>10</v>
      </c>
      <c r="K29" s="101">
        <v>10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67.5</v>
      </c>
      <c r="C30" s="29">
        <v>0.25</v>
      </c>
      <c r="D30" s="14">
        <f t="shared" si="2"/>
        <v>78.75</v>
      </c>
      <c r="E30" s="28">
        <v>0.45</v>
      </c>
      <c r="F30" s="14">
        <f t="shared" si="3"/>
        <v>0</v>
      </c>
      <c r="G30" s="16">
        <v>0</v>
      </c>
      <c r="H30" s="19">
        <f t="shared" si="0"/>
        <v>0.23333333333333331</v>
      </c>
      <c r="I30" s="9">
        <v>0</v>
      </c>
      <c r="J30" s="23">
        <v>5</v>
      </c>
      <c r="K30" s="101">
        <v>10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189.71052631578948</v>
      </c>
      <c r="C32" s="32">
        <f>AVERAGE(C13:C31)</f>
        <v>0.7026315789473685</v>
      </c>
      <c r="D32" s="31">
        <f t="shared" si="4"/>
        <v>138.15789473684211</v>
      </c>
      <c r="E32" s="32">
        <f>AVERAGE(E13:E31)</f>
        <v>0.78947368421052633</v>
      </c>
      <c r="F32" s="31">
        <f>AVERAGE(F13:F31)</f>
        <v>19.605263157894736</v>
      </c>
      <c r="G32" s="32">
        <f>(AVERAGE(G13:G31))</f>
        <v>0.78421052631578947</v>
      </c>
      <c r="H32" s="20">
        <f>AVERAGE(H13:H31)</f>
        <v>0.75877192982456132</v>
      </c>
      <c r="I32" s="21">
        <f>AVERAGE(I13:I31)</f>
        <v>2.1052631578947367</v>
      </c>
      <c r="J32" s="25">
        <f t="shared" ref="J32" si="5">AVERAGE(J13:J31)</f>
        <v>6.8421052631578947</v>
      </c>
      <c r="K32" s="109">
        <f>AVERAGE(K13:K31)</f>
        <v>7.8947368421052628</v>
      </c>
      <c r="L32" s="110"/>
      <c r="M32" s="111">
        <f>AVERAGE(M13:M31)</f>
        <v>2.3684210526315788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94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336</v>
      </c>
      <c r="E5" s="82"/>
      <c r="F5" s="82"/>
      <c r="G5" s="82"/>
      <c r="H5" s="82"/>
      <c r="I5" s="82"/>
      <c r="J5" s="83">
        <v>2298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4277</v>
      </c>
      <c r="E6" s="82"/>
      <c r="F6" s="82"/>
      <c r="G6" s="82"/>
      <c r="H6" s="82"/>
      <c r="I6" s="82"/>
      <c r="J6" s="83"/>
      <c r="K6" s="84"/>
      <c r="L6" s="82">
        <v>1</v>
      </c>
      <c r="M6" s="82"/>
      <c r="N6" s="82"/>
    </row>
    <row r="7" spans="1:14" ht="15.6" x14ac:dyDescent="0.3">
      <c r="A7" s="85" t="s">
        <v>34</v>
      </c>
      <c r="B7" s="85"/>
      <c r="C7" s="85"/>
      <c r="D7" s="81">
        <v>2874</v>
      </c>
      <c r="E7" s="82"/>
      <c r="F7" s="82"/>
      <c r="G7" s="82"/>
      <c r="H7" s="82"/>
      <c r="I7" s="82"/>
      <c r="J7" s="83">
        <v>892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1382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8869</v>
      </c>
      <c r="E9" s="94"/>
      <c r="F9" s="94"/>
      <c r="G9" s="94"/>
      <c r="H9" s="94"/>
      <c r="I9" s="94"/>
      <c r="J9" s="18">
        <f>J7/J5</f>
        <v>0.38816362053959963</v>
      </c>
      <c r="K9" s="12" t="s">
        <v>44</v>
      </c>
      <c r="L9" s="95">
        <f>SUM(L5:N8)</f>
        <v>1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175</v>
      </c>
      <c r="E13" s="27">
        <v>1</v>
      </c>
      <c r="F13" s="13">
        <f>G13*25</f>
        <v>15</v>
      </c>
      <c r="G13" s="16">
        <v>0.6</v>
      </c>
      <c r="H13" s="19">
        <f t="shared" ref="H13:H31" si="0">AVERAGE(C13,E13,G13)</f>
        <v>0.6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135</v>
      </c>
      <c r="C14" s="28">
        <v>0.5</v>
      </c>
      <c r="D14" s="14">
        <f t="shared" ref="D14:D31" si="2">E14*175</f>
        <v>175</v>
      </c>
      <c r="E14" s="28">
        <v>1</v>
      </c>
      <c r="F14" s="14">
        <f t="shared" ref="F14:F31" si="3">G14*25</f>
        <v>15</v>
      </c>
      <c r="G14" s="16">
        <v>0.6</v>
      </c>
      <c r="H14" s="19">
        <f t="shared" si="0"/>
        <v>0.70000000000000007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189</v>
      </c>
      <c r="C15" s="28">
        <v>0.7</v>
      </c>
      <c r="D15" s="14">
        <f t="shared" si="2"/>
        <v>175</v>
      </c>
      <c r="E15" s="28">
        <v>1</v>
      </c>
      <c r="F15" s="14">
        <f t="shared" si="3"/>
        <v>12.5</v>
      </c>
      <c r="G15" s="16">
        <v>0.5</v>
      </c>
      <c r="H15" s="19">
        <f t="shared" si="0"/>
        <v>0.73333333333333339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12.5</v>
      </c>
      <c r="G16" s="16">
        <v>0.5</v>
      </c>
      <c r="H16" s="19">
        <f t="shared" si="0"/>
        <v>0.79999999999999993</v>
      </c>
      <c r="I16" s="9">
        <v>0</v>
      </c>
      <c r="J16" s="23">
        <v>5</v>
      </c>
      <c r="K16" s="101">
        <v>5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175</v>
      </c>
      <c r="E17" s="28">
        <v>1</v>
      </c>
      <c r="F17" s="14">
        <f t="shared" si="3"/>
        <v>12.5</v>
      </c>
      <c r="G17" s="16">
        <v>0.5</v>
      </c>
      <c r="H17" s="19">
        <f t="shared" si="0"/>
        <v>0.79999999999999993</v>
      </c>
      <c r="I17" s="9">
        <v>0</v>
      </c>
      <c r="J17" s="23">
        <v>5</v>
      </c>
      <c r="K17" s="101">
        <v>10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2.5</v>
      </c>
      <c r="G18" s="16">
        <v>0.1</v>
      </c>
      <c r="H18" s="19">
        <f t="shared" si="0"/>
        <v>0.70000000000000007</v>
      </c>
      <c r="I18" s="9">
        <v>0</v>
      </c>
      <c r="J18" s="23">
        <v>10</v>
      </c>
      <c r="K18" s="101">
        <v>5</v>
      </c>
      <c r="L18" s="102"/>
      <c r="M18" s="122">
        <v>10</v>
      </c>
      <c r="N18" s="123"/>
    </row>
    <row r="19" spans="1:14" ht="15.6" x14ac:dyDescent="0.3">
      <c r="A19" s="40" t="s">
        <v>13</v>
      </c>
      <c r="B19" s="14">
        <f t="shared" si="1"/>
        <v>243</v>
      </c>
      <c r="C19" s="29">
        <v>0.9</v>
      </c>
      <c r="D19" s="14">
        <f t="shared" si="2"/>
        <v>140</v>
      </c>
      <c r="E19" s="28">
        <v>0.8</v>
      </c>
      <c r="F19" s="14">
        <f t="shared" si="3"/>
        <v>7.5</v>
      </c>
      <c r="G19" s="16">
        <v>0.3</v>
      </c>
      <c r="H19" s="19">
        <f t="shared" si="0"/>
        <v>0.66666666666666663</v>
      </c>
      <c r="I19" s="9">
        <v>0</v>
      </c>
      <c r="J19" s="23">
        <v>5</v>
      </c>
      <c r="K19" s="101">
        <v>10</v>
      </c>
      <c r="L19" s="102"/>
      <c r="M19" s="122">
        <v>10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113.75</v>
      </c>
      <c r="E20" s="28">
        <v>0.65</v>
      </c>
      <c r="F20" s="14">
        <f t="shared" si="3"/>
        <v>7.5</v>
      </c>
      <c r="G20" s="16">
        <v>0.3</v>
      </c>
      <c r="H20" s="19">
        <f t="shared" si="0"/>
        <v>0.51666666666666672</v>
      </c>
      <c r="I20" s="9">
        <v>0</v>
      </c>
      <c r="J20" s="23">
        <v>5</v>
      </c>
      <c r="K20" s="101">
        <v>10</v>
      </c>
      <c r="L20" s="102"/>
      <c r="M20" s="146">
        <v>10</v>
      </c>
      <c r="N20" s="123"/>
    </row>
    <row r="21" spans="1:14" ht="15.6" x14ac:dyDescent="0.3">
      <c r="A21" s="40" t="s">
        <v>15</v>
      </c>
      <c r="B21" s="14">
        <f t="shared" si="1"/>
        <v>189</v>
      </c>
      <c r="C21" s="29">
        <v>0.7</v>
      </c>
      <c r="D21" s="14">
        <f t="shared" si="2"/>
        <v>113.75</v>
      </c>
      <c r="E21" s="28">
        <v>0.65</v>
      </c>
      <c r="F21" s="14">
        <f t="shared" si="3"/>
        <v>10</v>
      </c>
      <c r="G21" s="16">
        <v>0.4</v>
      </c>
      <c r="H21" s="19">
        <f t="shared" si="0"/>
        <v>0.58333333333333337</v>
      </c>
      <c r="I21" s="9">
        <v>0</v>
      </c>
      <c r="J21" s="23">
        <v>10</v>
      </c>
      <c r="K21" s="101">
        <v>10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61.249999999999993</v>
      </c>
      <c r="E22" s="28">
        <v>0.35</v>
      </c>
      <c r="F22" s="14">
        <f t="shared" si="3"/>
        <v>0</v>
      </c>
      <c r="G22" s="16">
        <v>0</v>
      </c>
      <c r="H22" s="19">
        <f t="shared" si="0"/>
        <v>0.11666666666666665</v>
      </c>
      <c r="I22" s="9">
        <v>0</v>
      </c>
      <c r="J22" s="23">
        <v>10</v>
      </c>
      <c r="K22" s="101">
        <v>10</v>
      </c>
      <c r="L22" s="102"/>
      <c r="M22" s="122">
        <v>10</v>
      </c>
      <c r="N22" s="123"/>
    </row>
    <row r="23" spans="1:14" ht="15.6" x14ac:dyDescent="0.3">
      <c r="A23" s="40" t="s">
        <v>17</v>
      </c>
      <c r="B23" s="14">
        <f t="shared" si="1"/>
        <v>27</v>
      </c>
      <c r="C23" s="29">
        <v>0.1</v>
      </c>
      <c r="D23" s="14">
        <f t="shared" si="2"/>
        <v>70</v>
      </c>
      <c r="E23" s="28">
        <v>0.4</v>
      </c>
      <c r="F23" s="14">
        <f t="shared" si="3"/>
        <v>20</v>
      </c>
      <c r="G23" s="16">
        <v>0.8</v>
      </c>
      <c r="H23" s="19">
        <f t="shared" si="0"/>
        <v>0.43333333333333335</v>
      </c>
      <c r="I23" s="9">
        <v>0</v>
      </c>
      <c r="J23" s="23">
        <v>10</v>
      </c>
      <c r="K23" s="101">
        <v>10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27</v>
      </c>
      <c r="C24" s="29">
        <v>0.1</v>
      </c>
      <c r="D24" s="14">
        <f t="shared" si="2"/>
        <v>87.5</v>
      </c>
      <c r="E24" s="28">
        <v>0.5</v>
      </c>
      <c r="F24" s="14">
        <f t="shared" si="3"/>
        <v>6.25</v>
      </c>
      <c r="G24" s="16">
        <v>0.25</v>
      </c>
      <c r="H24" s="19">
        <f t="shared" si="0"/>
        <v>0.28333333333333333</v>
      </c>
      <c r="I24" s="9">
        <v>0</v>
      </c>
      <c r="J24" s="23">
        <v>5</v>
      </c>
      <c r="K24" s="101">
        <v>10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175</v>
      </c>
      <c r="E25" s="28">
        <v>1</v>
      </c>
      <c r="F25" s="14">
        <f t="shared" si="3"/>
        <v>3.75</v>
      </c>
      <c r="G25" s="16">
        <v>0.15</v>
      </c>
      <c r="H25" s="19">
        <f t="shared" si="0"/>
        <v>0.3833333333333333</v>
      </c>
      <c r="I25" s="9">
        <v>0</v>
      </c>
      <c r="J25" s="23">
        <v>5</v>
      </c>
      <c r="K25" s="101">
        <v>5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70</v>
      </c>
      <c r="E26" s="28">
        <v>0.4</v>
      </c>
      <c r="F26" s="14">
        <f t="shared" si="3"/>
        <v>1.25</v>
      </c>
      <c r="G26" s="16">
        <v>0.05</v>
      </c>
      <c r="H26" s="19">
        <f t="shared" si="0"/>
        <v>0.15</v>
      </c>
      <c r="I26" s="9">
        <v>0</v>
      </c>
      <c r="J26" s="23">
        <v>10</v>
      </c>
      <c r="K26" s="101">
        <v>5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105</v>
      </c>
      <c r="E27" s="28">
        <v>0.6</v>
      </c>
      <c r="F27" s="14">
        <f t="shared" si="3"/>
        <v>1.25</v>
      </c>
      <c r="G27" s="16">
        <v>0.05</v>
      </c>
      <c r="H27" s="19">
        <f t="shared" si="0"/>
        <v>0.21666666666666667</v>
      </c>
      <c r="I27" s="9">
        <v>0</v>
      </c>
      <c r="J27" s="23">
        <v>5</v>
      </c>
      <c r="K27" s="101">
        <v>15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27</v>
      </c>
      <c r="C28" s="29">
        <v>0.1</v>
      </c>
      <c r="D28" s="14">
        <f t="shared" si="2"/>
        <v>131.25</v>
      </c>
      <c r="E28" s="28">
        <v>0.75</v>
      </c>
      <c r="F28" s="14">
        <f t="shared" si="3"/>
        <v>3.75</v>
      </c>
      <c r="G28" s="16">
        <v>0.15</v>
      </c>
      <c r="H28" s="19">
        <f t="shared" si="0"/>
        <v>0.33333333333333331</v>
      </c>
      <c r="I28" s="9">
        <v>0</v>
      </c>
      <c r="J28" s="23">
        <v>5</v>
      </c>
      <c r="K28" s="101">
        <v>5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166.25</v>
      </c>
      <c r="E29" s="28">
        <v>0.95</v>
      </c>
      <c r="F29" s="14">
        <f t="shared" si="3"/>
        <v>2.5</v>
      </c>
      <c r="G29" s="16">
        <v>0.1</v>
      </c>
      <c r="H29" s="19">
        <f t="shared" si="0"/>
        <v>0.45</v>
      </c>
      <c r="I29" s="9">
        <v>0</v>
      </c>
      <c r="J29" s="23">
        <v>10</v>
      </c>
      <c r="K29" s="101">
        <v>5</v>
      </c>
      <c r="L29" s="102"/>
      <c r="M29" s="122">
        <v>2</v>
      </c>
      <c r="N29" s="123"/>
    </row>
    <row r="30" spans="1:14" ht="15.6" x14ac:dyDescent="0.3">
      <c r="A30" s="40" t="s">
        <v>24</v>
      </c>
      <c r="B30" s="14">
        <f t="shared" si="1"/>
        <v>27</v>
      </c>
      <c r="C30" s="29">
        <v>0.1</v>
      </c>
      <c r="D30" s="14">
        <f t="shared" si="2"/>
        <v>140</v>
      </c>
      <c r="E30" s="28">
        <v>0.8</v>
      </c>
      <c r="F30" s="14">
        <f t="shared" si="3"/>
        <v>0</v>
      </c>
      <c r="G30" s="16">
        <v>0</v>
      </c>
      <c r="H30" s="19">
        <f t="shared" si="0"/>
        <v>0.3</v>
      </c>
      <c r="I30" s="9">
        <v>0</v>
      </c>
      <c r="J30" s="23">
        <v>5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13.5</v>
      </c>
      <c r="C31" s="30">
        <v>0.05</v>
      </c>
      <c r="D31" s="15">
        <f t="shared" si="2"/>
        <v>87.5</v>
      </c>
      <c r="E31" s="28">
        <v>0.5</v>
      </c>
      <c r="F31" s="15">
        <f t="shared" si="3"/>
        <v>0</v>
      </c>
      <c r="G31" s="17">
        <v>0</v>
      </c>
      <c r="H31" s="19">
        <f t="shared" si="0"/>
        <v>0.18333333333333335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101.60526315789474</v>
      </c>
      <c r="C32" s="32">
        <f>AVERAGE(C13:C31)</f>
        <v>0.3763157894736841</v>
      </c>
      <c r="D32" s="31">
        <f t="shared" si="4"/>
        <v>132.17105263157896</v>
      </c>
      <c r="E32" s="32">
        <f>AVERAGE(E13:E31)</f>
        <v>0.75526315789473686</v>
      </c>
      <c r="F32" s="31">
        <f>AVERAGE(F13:F31)</f>
        <v>7.0394736842105265</v>
      </c>
      <c r="G32" s="32">
        <f>(AVERAGE(G13:G31))</f>
        <v>0.28157894736842104</v>
      </c>
      <c r="H32" s="20">
        <f>AVERAGE(H13:H31)</f>
        <v>0.47105263157894744</v>
      </c>
      <c r="I32" s="21">
        <f>AVERAGE(I13:I31)</f>
        <v>0</v>
      </c>
      <c r="J32" s="25">
        <f t="shared" ref="J32" si="5">AVERAGE(J13:J31)</f>
        <v>6.5789473684210522</v>
      </c>
      <c r="K32" s="109">
        <f>AVERAGE(K13:K31)</f>
        <v>6.8421052631578947</v>
      </c>
      <c r="L32" s="110"/>
      <c r="M32" s="111">
        <f>AVERAGE(M13:M31)</f>
        <v>5.6315789473684212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34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95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315</v>
      </c>
      <c r="E5" s="82"/>
      <c r="F5" s="82"/>
      <c r="G5" s="82"/>
      <c r="H5" s="82"/>
      <c r="I5" s="82"/>
      <c r="J5" s="83">
        <v>1870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4604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2944</v>
      </c>
      <c r="E7" s="82"/>
      <c r="F7" s="82"/>
      <c r="G7" s="82"/>
      <c r="H7" s="82"/>
      <c r="I7" s="82"/>
      <c r="J7" s="83">
        <v>1045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1906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9769</v>
      </c>
      <c r="E9" s="94"/>
      <c r="F9" s="94"/>
      <c r="G9" s="94"/>
      <c r="H9" s="94"/>
      <c r="I9" s="94"/>
      <c r="J9" s="18">
        <f>J7/J5</f>
        <v>0.55882352941176472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10</v>
      </c>
      <c r="G13" s="16">
        <v>0.4</v>
      </c>
      <c r="H13" s="19">
        <f t="shared" ref="H13:H31" si="0">AVERAGE(C13,E13,G13)</f>
        <v>0.48333333333333339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54</v>
      </c>
      <c r="C14" s="28">
        <v>0.2</v>
      </c>
      <c r="D14" s="14">
        <f t="shared" ref="D14:D31" si="2">E14*175</f>
        <v>175</v>
      </c>
      <c r="E14" s="28">
        <v>1</v>
      </c>
      <c r="F14" s="14">
        <f t="shared" ref="F14:F31" si="3">G14*25</f>
        <v>25</v>
      </c>
      <c r="G14" s="16">
        <v>1</v>
      </c>
      <c r="H14" s="19">
        <f t="shared" si="0"/>
        <v>0.73333333333333339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1</v>
      </c>
      <c r="I15" s="9">
        <v>0</v>
      </c>
      <c r="J15" s="23">
        <v>5</v>
      </c>
      <c r="K15" s="101">
        <v>10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0</v>
      </c>
      <c r="J16" s="23">
        <v>5</v>
      </c>
      <c r="K16" s="101">
        <v>15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20</v>
      </c>
      <c r="G17" s="16">
        <v>0.8</v>
      </c>
      <c r="H17" s="19">
        <f t="shared" si="0"/>
        <v>0.93333333333333324</v>
      </c>
      <c r="I17" s="9">
        <v>0</v>
      </c>
      <c r="J17" s="23">
        <v>10</v>
      </c>
      <c r="K17" s="101">
        <v>10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189</v>
      </c>
      <c r="C18" s="29">
        <v>0.7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</v>
      </c>
      <c r="I18" s="9">
        <v>0</v>
      </c>
      <c r="J18" s="23">
        <v>10</v>
      </c>
      <c r="K18" s="101">
        <v>15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22.5</v>
      </c>
      <c r="G19" s="16">
        <v>0.9</v>
      </c>
      <c r="H19" s="19">
        <f t="shared" si="0"/>
        <v>0.9</v>
      </c>
      <c r="I19" s="9">
        <v>0</v>
      </c>
      <c r="J19" s="23">
        <v>5</v>
      </c>
      <c r="K19" s="101">
        <v>15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122.49999999999999</v>
      </c>
      <c r="E20" s="28">
        <v>0.7</v>
      </c>
      <c r="F20" s="14">
        <f t="shared" si="3"/>
        <v>25</v>
      </c>
      <c r="G20" s="16">
        <v>1</v>
      </c>
      <c r="H20" s="19">
        <f t="shared" si="0"/>
        <v>0.9</v>
      </c>
      <c r="I20" s="9">
        <v>0</v>
      </c>
      <c r="J20" s="23">
        <v>5</v>
      </c>
      <c r="K20" s="101">
        <v>15</v>
      </c>
      <c r="L20" s="102"/>
      <c r="M20" s="146">
        <v>5</v>
      </c>
      <c r="N20" s="123"/>
    </row>
    <row r="21" spans="1:14" ht="15.6" x14ac:dyDescent="0.3">
      <c r="A21" s="40" t="s">
        <v>15</v>
      </c>
      <c r="B21" s="14">
        <f t="shared" si="1"/>
        <v>162</v>
      </c>
      <c r="C21" s="29">
        <v>0.6</v>
      </c>
      <c r="D21" s="14">
        <f t="shared" si="2"/>
        <v>87.5</v>
      </c>
      <c r="E21" s="28">
        <v>0.5</v>
      </c>
      <c r="F21" s="14">
        <f t="shared" si="3"/>
        <v>3.75</v>
      </c>
      <c r="G21" s="16">
        <v>0.15</v>
      </c>
      <c r="H21" s="19">
        <f t="shared" si="0"/>
        <v>0.41666666666666669</v>
      </c>
      <c r="I21" s="9">
        <v>5</v>
      </c>
      <c r="J21" s="23">
        <v>15</v>
      </c>
      <c r="K21" s="101">
        <v>15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35</v>
      </c>
      <c r="E22" s="28">
        <v>0.2</v>
      </c>
      <c r="F22" s="14">
        <f t="shared" si="3"/>
        <v>1.25</v>
      </c>
      <c r="G22" s="16">
        <v>0.05</v>
      </c>
      <c r="H22" s="19">
        <f t="shared" si="0"/>
        <v>0.25</v>
      </c>
      <c r="I22" s="9">
        <v>5</v>
      </c>
      <c r="J22" s="23">
        <v>5</v>
      </c>
      <c r="K22" s="101">
        <v>15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256.5</v>
      </c>
      <c r="C23" s="29">
        <v>0.95</v>
      </c>
      <c r="D23" s="14">
        <f t="shared" si="2"/>
        <v>0</v>
      </c>
      <c r="E23" s="28">
        <v>0</v>
      </c>
      <c r="F23" s="14">
        <f t="shared" si="3"/>
        <v>2.5</v>
      </c>
      <c r="G23" s="16">
        <v>0.1</v>
      </c>
      <c r="H23" s="19">
        <f t="shared" si="0"/>
        <v>0.35000000000000003</v>
      </c>
      <c r="I23" s="9">
        <v>5</v>
      </c>
      <c r="J23" s="23">
        <v>5</v>
      </c>
      <c r="K23" s="101">
        <v>15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70</v>
      </c>
      <c r="E24" s="28">
        <v>0.4</v>
      </c>
      <c r="F24" s="14">
        <f t="shared" si="3"/>
        <v>25</v>
      </c>
      <c r="G24" s="16">
        <v>1</v>
      </c>
      <c r="H24" s="19">
        <f t="shared" si="0"/>
        <v>0.79999999999999993</v>
      </c>
      <c r="I24" s="9">
        <v>5</v>
      </c>
      <c r="J24" s="23">
        <v>10</v>
      </c>
      <c r="K24" s="101">
        <v>10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229.5</v>
      </c>
      <c r="C25" s="29">
        <v>0.85</v>
      </c>
      <c r="D25" s="14">
        <f t="shared" si="2"/>
        <v>105</v>
      </c>
      <c r="E25" s="28">
        <v>0.6</v>
      </c>
      <c r="F25" s="14">
        <f t="shared" si="3"/>
        <v>25</v>
      </c>
      <c r="G25" s="16">
        <v>1</v>
      </c>
      <c r="H25" s="19">
        <f t="shared" si="0"/>
        <v>0.81666666666666676</v>
      </c>
      <c r="I25" s="9">
        <v>5</v>
      </c>
      <c r="J25" s="23">
        <v>20</v>
      </c>
      <c r="K25" s="101">
        <v>10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243</v>
      </c>
      <c r="C26" s="29">
        <v>0.9</v>
      </c>
      <c r="D26" s="14">
        <f t="shared" si="2"/>
        <v>87.5</v>
      </c>
      <c r="E26" s="28">
        <v>0.5</v>
      </c>
      <c r="F26" s="14">
        <f t="shared" si="3"/>
        <v>3.75</v>
      </c>
      <c r="G26" s="16">
        <v>0.15</v>
      </c>
      <c r="H26" s="19">
        <f t="shared" si="0"/>
        <v>0.51666666666666661</v>
      </c>
      <c r="I26" s="9">
        <v>5</v>
      </c>
      <c r="J26" s="23">
        <v>15</v>
      </c>
      <c r="K26" s="101">
        <v>10</v>
      </c>
      <c r="L26" s="102"/>
      <c r="M26" s="122">
        <v>15</v>
      </c>
      <c r="N26" s="123"/>
    </row>
    <row r="27" spans="1:14" ht="15.6" x14ac:dyDescent="0.3">
      <c r="A27" s="40" t="s">
        <v>22</v>
      </c>
      <c r="B27" s="14">
        <f t="shared" si="1"/>
        <v>270</v>
      </c>
      <c r="C27" s="29">
        <v>1</v>
      </c>
      <c r="D27" s="14">
        <f t="shared" si="2"/>
        <v>0</v>
      </c>
      <c r="E27" s="28">
        <v>0</v>
      </c>
      <c r="F27" s="14">
        <f t="shared" si="3"/>
        <v>20</v>
      </c>
      <c r="G27" s="16">
        <v>0.8</v>
      </c>
      <c r="H27" s="19">
        <f t="shared" si="0"/>
        <v>0.6</v>
      </c>
      <c r="I27" s="9">
        <v>5</v>
      </c>
      <c r="J27" s="23">
        <v>20</v>
      </c>
      <c r="K27" s="101">
        <v>10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229.5</v>
      </c>
      <c r="C28" s="29">
        <v>0.85</v>
      </c>
      <c r="D28" s="14">
        <f t="shared" si="2"/>
        <v>0</v>
      </c>
      <c r="E28" s="28">
        <v>0</v>
      </c>
      <c r="F28" s="14">
        <f t="shared" si="3"/>
        <v>20</v>
      </c>
      <c r="G28" s="16">
        <v>0.8</v>
      </c>
      <c r="H28" s="19">
        <f t="shared" si="0"/>
        <v>0.54999999999999993</v>
      </c>
      <c r="I28" s="9">
        <v>5</v>
      </c>
      <c r="J28" s="23">
        <v>15</v>
      </c>
      <c r="K28" s="101">
        <v>10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270</v>
      </c>
      <c r="C29" s="29">
        <v>1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0.33333333333333331</v>
      </c>
      <c r="I29" s="9">
        <v>0</v>
      </c>
      <c r="J29" s="23">
        <v>20</v>
      </c>
      <c r="K29" s="101">
        <v>10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243</v>
      </c>
      <c r="C30" s="29">
        <v>0.9</v>
      </c>
      <c r="D30" s="14">
        <f t="shared" si="2"/>
        <v>52.5</v>
      </c>
      <c r="E30" s="28">
        <v>0.3</v>
      </c>
      <c r="F30" s="14">
        <f t="shared" si="3"/>
        <v>0</v>
      </c>
      <c r="G30" s="16">
        <v>0</v>
      </c>
      <c r="H30" s="19">
        <f t="shared" si="0"/>
        <v>0.39999999999999997</v>
      </c>
      <c r="I30" s="9">
        <v>0</v>
      </c>
      <c r="J30" s="23">
        <v>20</v>
      </c>
      <c r="K30" s="101">
        <v>10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270</v>
      </c>
      <c r="C31" s="30">
        <v>1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0.33333333333333331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217.42105263157896</v>
      </c>
      <c r="C32" s="32">
        <f>AVERAGE(C13:C31)</f>
        <v>0.8052631578947369</v>
      </c>
      <c r="D32" s="31">
        <f t="shared" si="4"/>
        <v>93.94736842105263</v>
      </c>
      <c r="E32" s="32">
        <f>AVERAGE(E13:E31)</f>
        <v>0.5368421052631579</v>
      </c>
      <c r="F32" s="31">
        <f>AVERAGE(F13:F31)</f>
        <v>14.671052631578947</v>
      </c>
      <c r="G32" s="32">
        <f>(AVERAGE(G13:G31))</f>
        <v>0.58684210526315805</v>
      </c>
      <c r="H32" s="20">
        <f>AVERAGE(H13:H31)</f>
        <v>0.64298245614035099</v>
      </c>
      <c r="I32" s="21">
        <f>AVERAGE(I13:I31)</f>
        <v>2.1052631578947367</v>
      </c>
      <c r="J32" s="25">
        <f t="shared" ref="J32" si="5">AVERAGE(J13:J31)</f>
        <v>10.526315789473685</v>
      </c>
      <c r="K32" s="109">
        <f>AVERAGE(K13:K31)</f>
        <v>10.526315789473685</v>
      </c>
      <c r="L32" s="110"/>
      <c r="M32" s="111">
        <f>AVERAGE(M13:M31)</f>
        <v>4.2105263157894735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  <row r="34" spans="1:14" ht="15.6" x14ac:dyDescent="0.3">
      <c r="A34" s="82" t="s">
        <v>96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</sheetData>
  <mergeCells count="78">
    <mergeCell ref="A34:N34"/>
    <mergeCell ref="K30:L30"/>
    <mergeCell ref="M30:N30"/>
    <mergeCell ref="K31:L31"/>
    <mergeCell ref="M31:N31"/>
    <mergeCell ref="K32:L32"/>
    <mergeCell ref="M32:N32"/>
    <mergeCell ref="K28:L28"/>
    <mergeCell ref="M28:N28"/>
    <mergeCell ref="K29:L29"/>
    <mergeCell ref="M29:N29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34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343</v>
      </c>
      <c r="E5" s="82"/>
      <c r="F5" s="82"/>
      <c r="G5" s="82"/>
      <c r="H5" s="82"/>
      <c r="I5" s="82"/>
      <c r="J5" s="83">
        <v>2373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4602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2579</v>
      </c>
      <c r="E7" s="82"/>
      <c r="F7" s="82"/>
      <c r="G7" s="82"/>
      <c r="H7" s="82"/>
      <c r="I7" s="82"/>
      <c r="J7" s="83">
        <v>1300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2074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9598</v>
      </c>
      <c r="E9" s="94"/>
      <c r="F9" s="94"/>
      <c r="G9" s="94"/>
      <c r="H9" s="94"/>
      <c r="I9" s="94"/>
      <c r="J9" s="18">
        <f>J7/J5</f>
        <v>0.54782975136957435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108</v>
      </c>
      <c r="C13" s="27">
        <v>0.4</v>
      </c>
      <c r="D13" s="13">
        <f>E13*175</f>
        <v>175</v>
      </c>
      <c r="E13" s="27">
        <v>1</v>
      </c>
      <c r="F13" s="13">
        <f>G13*25</f>
        <v>6.25</v>
      </c>
      <c r="G13" s="16">
        <v>0.25</v>
      </c>
      <c r="H13" s="19">
        <f t="shared" ref="H13:H31" si="0">AVERAGE(C13,E13,G13)</f>
        <v>0.54999999999999993</v>
      </c>
      <c r="I13" s="8">
        <v>0</v>
      </c>
      <c r="J13" s="22">
        <v>0</v>
      </c>
      <c r="K13" s="101">
        <v>5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175</v>
      </c>
      <c r="E14" s="28">
        <v>1</v>
      </c>
      <c r="F14" s="14">
        <f t="shared" ref="F14:F31" si="3">G14*25</f>
        <v>15</v>
      </c>
      <c r="G14" s="16">
        <v>0.6</v>
      </c>
      <c r="H14" s="19">
        <f t="shared" si="0"/>
        <v>0.79999999999999993</v>
      </c>
      <c r="I14" s="9">
        <v>0</v>
      </c>
      <c r="J14" s="23">
        <v>0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105</v>
      </c>
      <c r="E15" s="28">
        <v>0.6</v>
      </c>
      <c r="F15" s="14">
        <f t="shared" si="3"/>
        <v>20</v>
      </c>
      <c r="G15" s="16">
        <v>0.8</v>
      </c>
      <c r="H15" s="19">
        <f t="shared" si="0"/>
        <v>0.76666666666666661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105</v>
      </c>
      <c r="E16" s="28">
        <v>0.6</v>
      </c>
      <c r="F16" s="14">
        <f t="shared" si="3"/>
        <v>12.5</v>
      </c>
      <c r="G16" s="16">
        <v>0.5</v>
      </c>
      <c r="H16" s="19">
        <f t="shared" si="0"/>
        <v>0.66666666666666663</v>
      </c>
      <c r="I16" s="9">
        <v>0</v>
      </c>
      <c r="J16" s="23">
        <v>5</v>
      </c>
      <c r="K16" s="101">
        <v>0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140</v>
      </c>
      <c r="E17" s="28">
        <v>0.8</v>
      </c>
      <c r="F17" s="14">
        <f t="shared" si="3"/>
        <v>17.5</v>
      </c>
      <c r="G17" s="16">
        <v>0.7</v>
      </c>
      <c r="H17" s="19">
        <f t="shared" si="0"/>
        <v>0.80000000000000016</v>
      </c>
      <c r="I17" s="9">
        <v>0</v>
      </c>
      <c r="J17" s="23">
        <v>5</v>
      </c>
      <c r="K17" s="101">
        <v>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105</v>
      </c>
      <c r="E18" s="28">
        <v>0.6</v>
      </c>
      <c r="F18" s="14">
        <f t="shared" si="3"/>
        <v>3.75</v>
      </c>
      <c r="G18" s="16">
        <v>0.15</v>
      </c>
      <c r="H18" s="19">
        <f t="shared" si="0"/>
        <v>0.44999999999999996</v>
      </c>
      <c r="I18" s="9">
        <v>0</v>
      </c>
      <c r="J18" s="23">
        <v>5</v>
      </c>
      <c r="K18" s="101">
        <v>0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135</v>
      </c>
      <c r="C19" s="29">
        <v>0.5</v>
      </c>
      <c r="D19" s="14">
        <f t="shared" si="2"/>
        <v>113.75</v>
      </c>
      <c r="E19" s="28">
        <v>0.65</v>
      </c>
      <c r="F19" s="14">
        <f t="shared" si="3"/>
        <v>5</v>
      </c>
      <c r="G19" s="16">
        <v>0.2</v>
      </c>
      <c r="H19" s="19">
        <f t="shared" si="0"/>
        <v>0.44999999999999996</v>
      </c>
      <c r="I19" s="9">
        <v>0</v>
      </c>
      <c r="J19" s="23">
        <v>5</v>
      </c>
      <c r="K19" s="101">
        <v>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108</v>
      </c>
      <c r="C20" s="29">
        <v>0.4</v>
      </c>
      <c r="D20" s="14">
        <f t="shared" si="2"/>
        <v>122.49999999999999</v>
      </c>
      <c r="E20" s="28">
        <v>0.7</v>
      </c>
      <c r="F20" s="14">
        <f t="shared" si="3"/>
        <v>1.25</v>
      </c>
      <c r="G20" s="16">
        <v>0.05</v>
      </c>
      <c r="H20" s="19">
        <f t="shared" si="0"/>
        <v>0.38333333333333336</v>
      </c>
      <c r="I20" s="9">
        <v>0</v>
      </c>
      <c r="J20" s="23">
        <v>5</v>
      </c>
      <c r="K20" s="101">
        <v>0</v>
      </c>
      <c r="L20" s="102"/>
      <c r="M20" s="146">
        <v>5</v>
      </c>
      <c r="N20" s="123"/>
    </row>
    <row r="21" spans="1:14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122.49999999999999</v>
      </c>
      <c r="E21" s="28">
        <v>0.7</v>
      </c>
      <c r="F21" s="14">
        <f t="shared" si="3"/>
        <v>2.5</v>
      </c>
      <c r="G21" s="16">
        <v>0.1</v>
      </c>
      <c r="H21" s="19">
        <f t="shared" si="0"/>
        <v>0.26666666666666666</v>
      </c>
      <c r="I21" s="9">
        <v>0</v>
      </c>
      <c r="J21" s="23">
        <v>5</v>
      </c>
      <c r="K21" s="101">
        <v>0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27</v>
      </c>
      <c r="C22" s="29">
        <v>0.1</v>
      </c>
      <c r="D22" s="14">
        <f t="shared" si="2"/>
        <v>175</v>
      </c>
      <c r="E22" s="28">
        <v>1</v>
      </c>
      <c r="F22" s="14">
        <f t="shared" si="3"/>
        <v>7.5</v>
      </c>
      <c r="G22" s="16">
        <v>0.3</v>
      </c>
      <c r="H22" s="19">
        <f t="shared" si="0"/>
        <v>0.46666666666666673</v>
      </c>
      <c r="I22" s="9">
        <v>0</v>
      </c>
      <c r="J22" s="23">
        <v>5</v>
      </c>
      <c r="K22" s="101">
        <v>0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162</v>
      </c>
      <c r="C23" s="29">
        <v>0.6</v>
      </c>
      <c r="D23" s="14">
        <f t="shared" si="2"/>
        <v>26.25</v>
      </c>
      <c r="E23" s="28">
        <v>0.15</v>
      </c>
      <c r="F23" s="14">
        <f t="shared" si="3"/>
        <v>17.5</v>
      </c>
      <c r="G23" s="16">
        <v>0.7</v>
      </c>
      <c r="H23" s="19">
        <f t="shared" si="0"/>
        <v>0.48333333333333334</v>
      </c>
      <c r="I23" s="9">
        <v>0</v>
      </c>
      <c r="J23" s="23">
        <v>5</v>
      </c>
      <c r="K23" s="101">
        <v>0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229.5</v>
      </c>
      <c r="C24" s="29">
        <v>0.85</v>
      </c>
      <c r="D24" s="14">
        <f t="shared" si="2"/>
        <v>35</v>
      </c>
      <c r="E24" s="28">
        <v>0.2</v>
      </c>
      <c r="F24" s="14">
        <f t="shared" si="3"/>
        <v>2.5</v>
      </c>
      <c r="G24" s="16">
        <v>0.1</v>
      </c>
      <c r="H24" s="19">
        <f t="shared" si="0"/>
        <v>0.38333333333333336</v>
      </c>
      <c r="I24" s="9">
        <v>0</v>
      </c>
      <c r="J24" s="23">
        <v>10</v>
      </c>
      <c r="K24" s="101">
        <v>0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175.5</v>
      </c>
      <c r="C25" s="29">
        <v>0.65</v>
      </c>
      <c r="D25" s="14">
        <f t="shared" si="2"/>
        <v>87.5</v>
      </c>
      <c r="E25" s="28">
        <v>0.5</v>
      </c>
      <c r="F25" s="14">
        <f t="shared" si="3"/>
        <v>2.5</v>
      </c>
      <c r="G25" s="16">
        <v>0.1</v>
      </c>
      <c r="H25" s="19">
        <f t="shared" si="0"/>
        <v>0.41666666666666669</v>
      </c>
      <c r="I25" s="9">
        <v>0</v>
      </c>
      <c r="J25" s="23">
        <v>10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81</v>
      </c>
      <c r="C26" s="29">
        <v>0.3</v>
      </c>
      <c r="D26" s="14">
        <f t="shared" si="2"/>
        <v>157.5</v>
      </c>
      <c r="E26" s="28">
        <v>0.9</v>
      </c>
      <c r="F26" s="14">
        <f t="shared" si="3"/>
        <v>1.25</v>
      </c>
      <c r="G26" s="16">
        <v>0.05</v>
      </c>
      <c r="H26" s="19">
        <f t="shared" si="0"/>
        <v>0.41666666666666669</v>
      </c>
      <c r="I26" s="9">
        <v>0</v>
      </c>
      <c r="J26" s="23">
        <v>10</v>
      </c>
      <c r="K26" s="101">
        <v>5</v>
      </c>
      <c r="L26" s="102"/>
      <c r="M26" s="122">
        <v>15</v>
      </c>
      <c r="N26" s="123"/>
    </row>
    <row r="27" spans="1:14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0</v>
      </c>
      <c r="E27" s="28">
        <v>0</v>
      </c>
      <c r="F27" s="14">
        <f t="shared" si="3"/>
        <v>1.25</v>
      </c>
      <c r="G27" s="16">
        <v>0.05</v>
      </c>
      <c r="H27" s="19">
        <f t="shared" si="0"/>
        <v>0.15</v>
      </c>
      <c r="I27" s="9">
        <v>0</v>
      </c>
      <c r="J27" s="23">
        <v>10</v>
      </c>
      <c r="K27" s="101">
        <v>5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94.5</v>
      </c>
      <c r="C28" s="29">
        <v>0.35</v>
      </c>
      <c r="D28" s="14">
        <f t="shared" si="2"/>
        <v>140</v>
      </c>
      <c r="E28" s="28">
        <v>0.8</v>
      </c>
      <c r="F28" s="14">
        <f t="shared" si="3"/>
        <v>2.5</v>
      </c>
      <c r="G28" s="16">
        <v>0.1</v>
      </c>
      <c r="H28" s="19">
        <f t="shared" si="0"/>
        <v>0.41666666666666669</v>
      </c>
      <c r="I28" s="9">
        <v>0</v>
      </c>
      <c r="J28" s="23">
        <v>10</v>
      </c>
      <c r="K28" s="101">
        <v>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121.5</v>
      </c>
      <c r="C29" s="29">
        <v>0.45</v>
      </c>
      <c r="D29" s="14">
        <f t="shared" si="2"/>
        <v>70</v>
      </c>
      <c r="E29" s="28">
        <v>0.4</v>
      </c>
      <c r="F29" s="14">
        <f t="shared" si="3"/>
        <v>1.25</v>
      </c>
      <c r="G29" s="16">
        <v>0.05</v>
      </c>
      <c r="H29" s="19">
        <f t="shared" si="0"/>
        <v>0.30000000000000004</v>
      </c>
      <c r="I29" s="9">
        <v>0</v>
      </c>
      <c r="J29" s="23">
        <v>10</v>
      </c>
      <c r="K29" s="101">
        <v>10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108</v>
      </c>
      <c r="C30" s="29">
        <v>0.4</v>
      </c>
      <c r="D30" s="14">
        <f t="shared" si="2"/>
        <v>0</v>
      </c>
      <c r="E30" s="28">
        <v>0</v>
      </c>
      <c r="F30" s="14">
        <f t="shared" si="3"/>
        <v>2.5</v>
      </c>
      <c r="G30" s="16">
        <v>0.1</v>
      </c>
      <c r="H30" s="19">
        <f t="shared" si="0"/>
        <v>0.16666666666666666</v>
      </c>
      <c r="I30" s="9">
        <v>0</v>
      </c>
      <c r="J30" s="23">
        <v>15</v>
      </c>
      <c r="K30" s="101">
        <v>10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135</v>
      </c>
      <c r="C32" s="32">
        <f>AVERAGE(C13:C31)</f>
        <v>0.49999999999999989</v>
      </c>
      <c r="D32" s="31">
        <f t="shared" si="4"/>
        <v>97.631578947368425</v>
      </c>
      <c r="E32" s="32">
        <f>AVERAGE(E13:E31)</f>
        <v>0.55789473684210533</v>
      </c>
      <c r="F32" s="31">
        <f>AVERAGE(F13:F31)</f>
        <v>6.4473684210526319</v>
      </c>
      <c r="G32" s="32">
        <f>(AVERAGE(G13:G31))</f>
        <v>0.25789473684210512</v>
      </c>
      <c r="H32" s="20">
        <f>AVERAGE(H13:H31)</f>
        <v>0.43859649122807032</v>
      </c>
      <c r="I32" s="21">
        <f>AVERAGE(I13:I31)</f>
        <v>0</v>
      </c>
      <c r="J32" s="25">
        <f t="shared" ref="J32" si="5">AVERAGE(J13:J31)</f>
        <v>6.8421052631578947</v>
      </c>
      <c r="K32" s="109">
        <f>AVERAGE(K13:K31)</f>
        <v>2.6315789473684212</v>
      </c>
      <c r="L32" s="110"/>
      <c r="M32" s="111">
        <f>AVERAGE(M13:M31)</f>
        <v>4.2105263157894735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  <row r="34" spans="1:14" ht="15.6" x14ac:dyDescent="0.3">
      <c r="A34" s="82" t="s">
        <v>96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</sheetData>
  <mergeCells count="78">
    <mergeCell ref="A34:N34"/>
    <mergeCell ref="K30:L30"/>
    <mergeCell ref="M30:N30"/>
    <mergeCell ref="K31:L31"/>
    <mergeCell ref="M31:N31"/>
    <mergeCell ref="K32:L32"/>
    <mergeCell ref="M32:N32"/>
    <mergeCell ref="K28:L28"/>
    <mergeCell ref="M28:N28"/>
    <mergeCell ref="K29:L29"/>
    <mergeCell ref="M29:N29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6" workbookViewId="0">
      <selection activeCell="A10" sqref="A10:N10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24" t="s">
        <v>98</v>
      </c>
      <c r="C3" s="12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111</v>
      </c>
      <c r="E5" s="82"/>
      <c r="F5" s="82"/>
      <c r="G5" s="82"/>
      <c r="H5" s="82"/>
      <c r="I5" s="82"/>
      <c r="J5" s="83">
        <v>1516</v>
      </c>
      <c r="K5" s="84" t="s">
        <v>47</v>
      </c>
      <c r="L5" s="82">
        <v>1</v>
      </c>
      <c r="M5" s="82"/>
      <c r="N5" s="82"/>
    </row>
    <row r="6" spans="1:14" ht="15.6" x14ac:dyDescent="0.3">
      <c r="A6" s="85" t="s">
        <v>3</v>
      </c>
      <c r="B6" s="85"/>
      <c r="C6" s="85"/>
      <c r="D6" s="81">
        <v>2870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1285</v>
      </c>
      <c r="E7" s="82"/>
      <c r="F7" s="82"/>
      <c r="G7" s="82"/>
      <c r="H7" s="82"/>
      <c r="I7" s="82"/>
      <c r="J7" s="83">
        <v>768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804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5070</v>
      </c>
      <c r="E9" s="94"/>
      <c r="F9" s="94"/>
      <c r="G9" s="94"/>
      <c r="H9" s="94"/>
      <c r="I9" s="94"/>
      <c r="J9" s="18">
        <f>J7/J5</f>
        <v>0.50659630606860162</v>
      </c>
      <c r="K9" s="12" t="s">
        <v>44</v>
      </c>
      <c r="L9" s="95">
        <f>SUM(L5:N8)</f>
        <v>1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8.75</v>
      </c>
      <c r="E13" s="27">
        <v>0.05</v>
      </c>
      <c r="F13" s="13">
        <f>G13*25</f>
        <v>2</v>
      </c>
      <c r="G13" s="16">
        <v>0.08</v>
      </c>
      <c r="H13" s="19">
        <f t="shared" ref="H13:H31" si="0">AVERAGE(C13,E13,G13)</f>
        <v>0.06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108</v>
      </c>
      <c r="C14" s="28">
        <v>0.4</v>
      </c>
      <c r="D14" s="14">
        <f t="shared" ref="D14:D31" si="2">E14*175</f>
        <v>131.25</v>
      </c>
      <c r="E14" s="28">
        <v>0.75</v>
      </c>
      <c r="F14" s="14">
        <f t="shared" ref="F14:F31" si="3">G14*25</f>
        <v>1.25</v>
      </c>
      <c r="G14" s="16">
        <v>0.05</v>
      </c>
      <c r="H14" s="19">
        <f t="shared" si="0"/>
        <v>0.39999999999999997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166.25</v>
      </c>
      <c r="E15" s="28">
        <v>0.95</v>
      </c>
      <c r="F15" s="14">
        <f t="shared" si="3"/>
        <v>7.5</v>
      </c>
      <c r="G15" s="16">
        <v>0.3</v>
      </c>
      <c r="H15" s="19">
        <f t="shared" si="0"/>
        <v>0.61666666666666659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108</v>
      </c>
      <c r="C16" s="28">
        <v>0.4</v>
      </c>
      <c r="D16" s="14">
        <f t="shared" si="2"/>
        <v>175</v>
      </c>
      <c r="E16" s="28">
        <v>1</v>
      </c>
      <c r="F16" s="14">
        <f t="shared" si="3"/>
        <v>5</v>
      </c>
      <c r="G16" s="16">
        <v>0.2</v>
      </c>
      <c r="H16" s="19">
        <f t="shared" si="0"/>
        <v>0.53333333333333333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108</v>
      </c>
      <c r="C17" s="28">
        <v>0.4</v>
      </c>
      <c r="D17" s="14">
        <f t="shared" si="2"/>
        <v>175</v>
      </c>
      <c r="E17" s="28">
        <v>1</v>
      </c>
      <c r="F17" s="14">
        <f t="shared" si="3"/>
        <v>2.5</v>
      </c>
      <c r="G17" s="16">
        <v>0.1</v>
      </c>
      <c r="H17" s="19">
        <f t="shared" si="0"/>
        <v>0.5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0</v>
      </c>
      <c r="C18" s="29">
        <v>0</v>
      </c>
      <c r="D18" s="14">
        <f t="shared" si="2"/>
        <v>87.5</v>
      </c>
      <c r="E18" s="28">
        <v>0.5</v>
      </c>
      <c r="F18" s="14">
        <f t="shared" si="3"/>
        <v>1.25</v>
      </c>
      <c r="G18" s="16">
        <v>0.05</v>
      </c>
      <c r="H18" s="19">
        <f t="shared" si="0"/>
        <v>0.18333333333333335</v>
      </c>
      <c r="I18" s="9">
        <v>0</v>
      </c>
      <c r="J18" s="23">
        <v>5</v>
      </c>
      <c r="K18" s="101">
        <v>0</v>
      </c>
      <c r="L18" s="102"/>
      <c r="M18" s="122">
        <v>10</v>
      </c>
      <c r="N18" s="123"/>
    </row>
    <row r="19" spans="1:14" ht="15.6" x14ac:dyDescent="0.3">
      <c r="A19" s="40" t="s">
        <v>13</v>
      </c>
      <c r="B19" s="14">
        <f t="shared" si="1"/>
        <v>81</v>
      </c>
      <c r="C19" s="29">
        <v>0.3</v>
      </c>
      <c r="D19" s="14">
        <f t="shared" si="2"/>
        <v>131.25</v>
      </c>
      <c r="E19" s="28">
        <v>0.75</v>
      </c>
      <c r="F19" s="14">
        <f t="shared" si="3"/>
        <v>1.25</v>
      </c>
      <c r="G19" s="16">
        <v>0.05</v>
      </c>
      <c r="H19" s="19">
        <f t="shared" si="0"/>
        <v>0.3666666666666667</v>
      </c>
      <c r="I19" s="9">
        <v>0</v>
      </c>
      <c r="J19" s="23">
        <v>5</v>
      </c>
      <c r="K19" s="101">
        <v>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0</v>
      </c>
      <c r="C20" s="29">
        <v>0</v>
      </c>
      <c r="D20" s="14">
        <f t="shared" si="2"/>
        <v>140</v>
      </c>
      <c r="E20" s="28">
        <v>0.8</v>
      </c>
      <c r="F20" s="14">
        <f t="shared" si="3"/>
        <v>0</v>
      </c>
      <c r="G20" s="16">
        <v>0</v>
      </c>
      <c r="H20" s="19">
        <f t="shared" si="0"/>
        <v>0.26666666666666666</v>
      </c>
      <c r="I20" s="9">
        <v>0</v>
      </c>
      <c r="J20" s="23">
        <v>10</v>
      </c>
      <c r="K20" s="101">
        <v>0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108</v>
      </c>
      <c r="C21" s="29">
        <v>0.4</v>
      </c>
      <c r="D21" s="14">
        <f t="shared" si="2"/>
        <v>52.5</v>
      </c>
      <c r="E21" s="28">
        <v>0.3</v>
      </c>
      <c r="F21" s="14">
        <f t="shared" si="3"/>
        <v>2.5</v>
      </c>
      <c r="G21" s="16">
        <v>0.1</v>
      </c>
      <c r="H21" s="19">
        <f t="shared" si="0"/>
        <v>0.26666666666666666</v>
      </c>
      <c r="I21" s="9">
        <v>0</v>
      </c>
      <c r="J21" s="23">
        <v>5</v>
      </c>
      <c r="K21" s="101">
        <v>5</v>
      </c>
      <c r="L21" s="102"/>
      <c r="M21" s="122">
        <v>1</v>
      </c>
      <c r="N21" s="123"/>
    </row>
    <row r="22" spans="1:14" ht="15.6" x14ac:dyDescent="0.3">
      <c r="A22" s="40" t="s">
        <v>16</v>
      </c>
      <c r="B22" s="14">
        <f t="shared" si="1"/>
        <v>108</v>
      </c>
      <c r="C22" s="29">
        <v>0.4</v>
      </c>
      <c r="D22" s="14">
        <f t="shared" si="2"/>
        <v>96.250000000000014</v>
      </c>
      <c r="E22" s="28">
        <v>0.55000000000000004</v>
      </c>
      <c r="F22" s="14">
        <f t="shared" si="3"/>
        <v>2.5</v>
      </c>
      <c r="G22" s="16">
        <v>0.1</v>
      </c>
      <c r="H22" s="19">
        <f t="shared" si="0"/>
        <v>0.35000000000000003</v>
      </c>
      <c r="I22" s="9">
        <v>0</v>
      </c>
      <c r="J22" s="23">
        <v>5</v>
      </c>
      <c r="K22" s="101">
        <v>1</v>
      </c>
      <c r="L22" s="102"/>
      <c r="M22" s="122">
        <v>1</v>
      </c>
      <c r="N22" s="123"/>
    </row>
    <row r="23" spans="1:14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87.5</v>
      </c>
      <c r="E23" s="28">
        <v>0.5</v>
      </c>
      <c r="F23" s="14">
        <f t="shared" si="3"/>
        <v>10</v>
      </c>
      <c r="G23" s="16">
        <v>0.4</v>
      </c>
      <c r="H23" s="19">
        <f t="shared" si="0"/>
        <v>0.43333333333333335</v>
      </c>
      <c r="I23" s="9">
        <v>0</v>
      </c>
      <c r="J23" s="23">
        <v>3</v>
      </c>
      <c r="K23" s="101">
        <v>1</v>
      </c>
      <c r="L23" s="102"/>
      <c r="M23" s="122">
        <v>1</v>
      </c>
      <c r="N23" s="123"/>
    </row>
    <row r="24" spans="1:14" ht="15.6" x14ac:dyDescent="0.3">
      <c r="A24" s="40" t="s">
        <v>18</v>
      </c>
      <c r="B24" s="14">
        <f t="shared" si="1"/>
        <v>121.5</v>
      </c>
      <c r="C24" s="29">
        <v>0.45</v>
      </c>
      <c r="D24" s="14">
        <f t="shared" si="2"/>
        <v>87.5</v>
      </c>
      <c r="E24" s="28">
        <v>0.5</v>
      </c>
      <c r="F24" s="14">
        <f t="shared" si="3"/>
        <v>1.25</v>
      </c>
      <c r="G24" s="16">
        <v>0.05</v>
      </c>
      <c r="H24" s="19">
        <f t="shared" si="0"/>
        <v>0.33333333333333331</v>
      </c>
      <c r="I24" s="9">
        <v>0</v>
      </c>
      <c r="J24" s="23">
        <v>5</v>
      </c>
      <c r="K24" s="101">
        <v>1</v>
      </c>
      <c r="L24" s="102"/>
      <c r="M24" s="122">
        <v>1</v>
      </c>
      <c r="N24" s="123"/>
    </row>
    <row r="25" spans="1:14" ht="15.6" x14ac:dyDescent="0.3">
      <c r="A25" s="40" t="s">
        <v>19</v>
      </c>
      <c r="B25" s="14">
        <f t="shared" si="1"/>
        <v>135</v>
      </c>
      <c r="C25" s="29">
        <v>0.5</v>
      </c>
      <c r="D25" s="14">
        <f t="shared" si="2"/>
        <v>52.5</v>
      </c>
      <c r="E25" s="28">
        <v>0.3</v>
      </c>
      <c r="F25" s="14">
        <f t="shared" si="3"/>
        <v>0</v>
      </c>
      <c r="G25" s="16">
        <v>0</v>
      </c>
      <c r="H25" s="19">
        <f t="shared" si="0"/>
        <v>0.26666666666666666</v>
      </c>
      <c r="I25" s="9">
        <v>0</v>
      </c>
      <c r="J25" s="23">
        <v>5</v>
      </c>
      <c r="K25" s="101">
        <v>2</v>
      </c>
      <c r="L25" s="102"/>
      <c r="M25" s="122">
        <v>1</v>
      </c>
      <c r="N25" s="123"/>
    </row>
    <row r="26" spans="1:14" ht="15.6" x14ac:dyDescent="0.3">
      <c r="A26" s="40" t="s">
        <v>20</v>
      </c>
      <c r="B26" s="14">
        <f t="shared" si="1"/>
        <v>229.5</v>
      </c>
      <c r="C26" s="29">
        <v>0.85</v>
      </c>
      <c r="D26" s="14">
        <f t="shared" si="2"/>
        <v>87.5</v>
      </c>
      <c r="E26" s="28">
        <v>0.5</v>
      </c>
      <c r="F26" s="14">
        <f t="shared" si="3"/>
        <v>0</v>
      </c>
      <c r="G26" s="16">
        <v>0</v>
      </c>
      <c r="H26" s="19">
        <f t="shared" si="0"/>
        <v>0.45</v>
      </c>
      <c r="I26" s="9">
        <v>0</v>
      </c>
      <c r="J26" s="23">
        <v>5</v>
      </c>
      <c r="K26" s="101">
        <v>0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135</v>
      </c>
      <c r="C27" s="29">
        <v>0.5</v>
      </c>
      <c r="D27" s="14">
        <f t="shared" si="2"/>
        <v>87.5</v>
      </c>
      <c r="E27" s="28">
        <v>0.5</v>
      </c>
      <c r="F27" s="14">
        <f t="shared" si="3"/>
        <v>0</v>
      </c>
      <c r="G27" s="16">
        <v>0</v>
      </c>
      <c r="H27" s="19">
        <f t="shared" si="0"/>
        <v>0.33333333333333331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108</v>
      </c>
      <c r="C28" s="29">
        <v>0.4</v>
      </c>
      <c r="D28" s="14">
        <f t="shared" si="2"/>
        <v>43.75</v>
      </c>
      <c r="E28" s="28">
        <v>0.25</v>
      </c>
      <c r="F28" s="14">
        <f t="shared" si="3"/>
        <v>0</v>
      </c>
      <c r="G28" s="16">
        <v>0</v>
      </c>
      <c r="H28" s="19">
        <f t="shared" si="0"/>
        <v>0.21666666666666667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</row>
    <row r="29" spans="1:14" ht="15.6" x14ac:dyDescent="0.3">
      <c r="A29" s="40" t="s">
        <v>23</v>
      </c>
      <c r="B29" s="14">
        <f t="shared" si="1"/>
        <v>13.5</v>
      </c>
      <c r="C29" s="29">
        <v>0.05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1.6666666666666666E-2</v>
      </c>
      <c r="I29" s="9">
        <v>0</v>
      </c>
      <c r="J29" s="23">
        <v>5</v>
      </c>
      <c r="K29" s="101">
        <v>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5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5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86.684210526315795</v>
      </c>
      <c r="C32" s="32">
        <f>AVERAGE(C13:C31)</f>
        <v>0.32105263157894737</v>
      </c>
      <c r="D32" s="31">
        <f t="shared" si="4"/>
        <v>84.736842105263165</v>
      </c>
      <c r="E32" s="32">
        <f>AVERAGE(E13:E31)</f>
        <v>0.48421052631578942</v>
      </c>
      <c r="F32" s="31">
        <f>AVERAGE(F13:F31)</f>
        <v>1.9473684210526316</v>
      </c>
      <c r="G32" s="32">
        <f>(AVERAGE(G13:G31))</f>
        <v>7.789473684210528E-2</v>
      </c>
      <c r="H32" s="20">
        <f>AVERAGE(H13:H31)</f>
        <v>0.2943859649122807</v>
      </c>
      <c r="I32" s="21">
        <f>AVERAGE(I13:I31)</f>
        <v>0</v>
      </c>
      <c r="J32" s="25">
        <f t="shared" ref="J32" si="5">AVERAGE(J13:J31)</f>
        <v>5.1578947368421053</v>
      </c>
      <c r="K32" s="109">
        <f>AVERAGE(K13:K31)</f>
        <v>1.0526315789473684</v>
      </c>
      <c r="L32" s="110"/>
      <c r="M32" s="111">
        <f>AVERAGE(M13:M31)</f>
        <v>1.5789473684210527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99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389</v>
      </c>
      <c r="E5" s="82"/>
      <c r="F5" s="82"/>
      <c r="G5" s="82"/>
      <c r="H5" s="82"/>
      <c r="I5" s="82"/>
      <c r="J5" s="83">
        <v>2638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4566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2312</v>
      </c>
      <c r="E7" s="82"/>
      <c r="F7" s="82"/>
      <c r="G7" s="82"/>
      <c r="H7" s="82"/>
      <c r="I7" s="82"/>
      <c r="J7" s="83">
        <v>1418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1754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9021</v>
      </c>
      <c r="E9" s="94"/>
      <c r="F9" s="94"/>
      <c r="G9" s="94"/>
      <c r="H9" s="94"/>
      <c r="I9" s="94"/>
      <c r="J9" s="18">
        <f>J7/J5</f>
        <v>0.53752843062926459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17.5</v>
      </c>
      <c r="E13" s="27">
        <v>0.1</v>
      </c>
      <c r="F13" s="13">
        <f>G13*25</f>
        <v>0.75</v>
      </c>
      <c r="G13" s="16">
        <v>0.03</v>
      </c>
      <c r="H13" s="19">
        <f t="shared" ref="H13:H31" si="0">AVERAGE(C13,E13,G13)</f>
        <v>4.3333333333333335E-2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105</v>
      </c>
      <c r="E14" s="28">
        <v>0.6</v>
      </c>
      <c r="F14" s="14">
        <f t="shared" ref="F14:F31" si="3">G14*25</f>
        <v>1.25</v>
      </c>
      <c r="G14" s="16">
        <v>0.05</v>
      </c>
      <c r="H14" s="19">
        <f t="shared" si="0"/>
        <v>0.25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81</v>
      </c>
      <c r="C15" s="28">
        <v>0.3</v>
      </c>
      <c r="D15" s="14">
        <f t="shared" si="2"/>
        <v>175</v>
      </c>
      <c r="E15" s="28">
        <v>1</v>
      </c>
      <c r="F15" s="14">
        <f t="shared" si="3"/>
        <v>0.75</v>
      </c>
      <c r="G15" s="16">
        <v>0.03</v>
      </c>
      <c r="H15" s="19">
        <f t="shared" si="0"/>
        <v>0.44333333333333336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135</v>
      </c>
      <c r="C16" s="28">
        <v>0.5</v>
      </c>
      <c r="D16" s="14">
        <f t="shared" si="2"/>
        <v>175</v>
      </c>
      <c r="E16" s="28">
        <v>1</v>
      </c>
      <c r="F16" s="14">
        <f t="shared" si="3"/>
        <v>5</v>
      </c>
      <c r="G16" s="16">
        <v>0.2</v>
      </c>
      <c r="H16" s="19">
        <f t="shared" si="0"/>
        <v>0.56666666666666665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81</v>
      </c>
      <c r="C17" s="28">
        <v>0.3</v>
      </c>
      <c r="D17" s="14">
        <f t="shared" si="2"/>
        <v>157.5</v>
      </c>
      <c r="E17" s="28">
        <v>0.9</v>
      </c>
      <c r="F17" s="14">
        <f t="shared" si="3"/>
        <v>1</v>
      </c>
      <c r="G17" s="16">
        <v>0.04</v>
      </c>
      <c r="H17" s="19">
        <f t="shared" si="0"/>
        <v>0.41333333333333333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27</v>
      </c>
      <c r="C18" s="29">
        <v>0.1</v>
      </c>
      <c r="D18" s="14">
        <f t="shared" si="2"/>
        <v>122.49999999999999</v>
      </c>
      <c r="E18" s="28">
        <v>0.7</v>
      </c>
      <c r="F18" s="14">
        <f t="shared" si="3"/>
        <v>12.5</v>
      </c>
      <c r="G18" s="16">
        <v>0.5</v>
      </c>
      <c r="H18" s="19">
        <f t="shared" si="0"/>
        <v>0.43333333333333329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54</v>
      </c>
      <c r="C19" s="29">
        <v>0.2</v>
      </c>
      <c r="D19" s="14">
        <f t="shared" si="2"/>
        <v>131.25</v>
      </c>
      <c r="E19" s="28">
        <v>0.75</v>
      </c>
      <c r="F19" s="14">
        <f t="shared" si="3"/>
        <v>10</v>
      </c>
      <c r="G19" s="16">
        <v>0.4</v>
      </c>
      <c r="H19" s="19">
        <f t="shared" si="0"/>
        <v>0.45</v>
      </c>
      <c r="I19" s="9">
        <v>0</v>
      </c>
      <c r="J19" s="23">
        <v>5</v>
      </c>
      <c r="K19" s="101">
        <v>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108</v>
      </c>
      <c r="C20" s="29">
        <v>0.4</v>
      </c>
      <c r="D20" s="14">
        <f t="shared" si="2"/>
        <v>175</v>
      </c>
      <c r="E20" s="28">
        <v>1</v>
      </c>
      <c r="F20" s="14">
        <f t="shared" si="3"/>
        <v>10</v>
      </c>
      <c r="G20" s="16">
        <v>0.4</v>
      </c>
      <c r="H20" s="19">
        <f t="shared" si="0"/>
        <v>0.6</v>
      </c>
      <c r="I20" s="9">
        <v>0</v>
      </c>
      <c r="J20" s="23">
        <v>5</v>
      </c>
      <c r="K20" s="101">
        <v>0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108</v>
      </c>
      <c r="C21" s="29">
        <v>0.4</v>
      </c>
      <c r="D21" s="14">
        <f t="shared" si="2"/>
        <v>175</v>
      </c>
      <c r="E21" s="28">
        <v>1</v>
      </c>
      <c r="F21" s="14">
        <f t="shared" si="3"/>
        <v>7.5</v>
      </c>
      <c r="G21" s="16">
        <v>0.3</v>
      </c>
      <c r="H21" s="19">
        <f t="shared" si="0"/>
        <v>0.56666666666666665</v>
      </c>
      <c r="I21" s="9">
        <v>0</v>
      </c>
      <c r="J21" s="23">
        <v>5</v>
      </c>
      <c r="K21" s="101">
        <v>3</v>
      </c>
      <c r="L21" s="102"/>
      <c r="M21" s="122">
        <v>2</v>
      </c>
      <c r="N21" s="123"/>
    </row>
    <row r="22" spans="1:14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87.5</v>
      </c>
      <c r="E22" s="28">
        <v>0.5</v>
      </c>
      <c r="F22" s="14">
        <f t="shared" si="3"/>
        <v>2.5</v>
      </c>
      <c r="G22" s="16">
        <v>0.1</v>
      </c>
      <c r="H22" s="19">
        <f t="shared" si="0"/>
        <v>0.3</v>
      </c>
      <c r="I22" s="9">
        <v>2</v>
      </c>
      <c r="J22" s="23">
        <v>5</v>
      </c>
      <c r="K22" s="101">
        <v>3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81</v>
      </c>
      <c r="C23" s="29">
        <v>0.3</v>
      </c>
      <c r="D23" s="14">
        <f t="shared" si="2"/>
        <v>131.25</v>
      </c>
      <c r="E23" s="28">
        <v>0.75</v>
      </c>
      <c r="F23" s="14">
        <f t="shared" si="3"/>
        <v>25</v>
      </c>
      <c r="G23" s="16">
        <v>1</v>
      </c>
      <c r="H23" s="19">
        <f t="shared" si="0"/>
        <v>0.68333333333333324</v>
      </c>
      <c r="I23" s="9">
        <v>0</v>
      </c>
      <c r="J23" s="23">
        <v>5</v>
      </c>
      <c r="K23" s="101">
        <v>0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135</v>
      </c>
      <c r="C24" s="29">
        <v>0.5</v>
      </c>
      <c r="D24" s="14">
        <f t="shared" si="2"/>
        <v>148.75</v>
      </c>
      <c r="E24" s="28">
        <v>0.85</v>
      </c>
      <c r="F24" s="14">
        <f t="shared" si="3"/>
        <v>25</v>
      </c>
      <c r="G24" s="16">
        <v>1</v>
      </c>
      <c r="H24" s="19">
        <f t="shared" si="0"/>
        <v>0.78333333333333333</v>
      </c>
      <c r="I24" s="9">
        <v>0</v>
      </c>
      <c r="J24" s="23">
        <v>10</v>
      </c>
      <c r="K24" s="101">
        <v>5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26.25</v>
      </c>
      <c r="E25" s="28">
        <v>0.15</v>
      </c>
      <c r="F25" s="14">
        <f t="shared" si="3"/>
        <v>10</v>
      </c>
      <c r="G25" s="16">
        <v>0.4</v>
      </c>
      <c r="H25" s="19">
        <f t="shared" si="0"/>
        <v>0.18333333333333335</v>
      </c>
      <c r="I25" s="9">
        <v>5</v>
      </c>
      <c r="J25" s="23">
        <v>10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157.5</v>
      </c>
      <c r="E26" s="28">
        <v>0.9</v>
      </c>
      <c r="F26" s="14">
        <f t="shared" si="3"/>
        <v>1.25</v>
      </c>
      <c r="G26" s="16">
        <v>0.05</v>
      </c>
      <c r="H26" s="19">
        <f t="shared" si="0"/>
        <v>0.31666666666666671</v>
      </c>
      <c r="I26" s="9">
        <v>2</v>
      </c>
      <c r="J26" s="23">
        <v>10</v>
      </c>
      <c r="K26" s="101">
        <v>5</v>
      </c>
      <c r="L26" s="102"/>
      <c r="M26" s="122">
        <v>2</v>
      </c>
      <c r="N26" s="123"/>
    </row>
    <row r="27" spans="1:14" ht="15.6" x14ac:dyDescent="0.3">
      <c r="A27" s="40" t="s">
        <v>22</v>
      </c>
      <c r="B27" s="14">
        <f t="shared" si="1"/>
        <v>189</v>
      </c>
      <c r="C27" s="29">
        <v>0.7</v>
      </c>
      <c r="D27" s="14">
        <f t="shared" si="2"/>
        <v>17.5</v>
      </c>
      <c r="E27" s="28">
        <v>0.1</v>
      </c>
      <c r="F27" s="14">
        <f t="shared" si="3"/>
        <v>1.25</v>
      </c>
      <c r="G27" s="16">
        <v>0.05</v>
      </c>
      <c r="H27" s="19">
        <f t="shared" si="0"/>
        <v>0.28333333333333333</v>
      </c>
      <c r="I27" s="9">
        <v>10</v>
      </c>
      <c r="J27" s="23">
        <v>10</v>
      </c>
      <c r="K27" s="101">
        <v>5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27</v>
      </c>
      <c r="C28" s="29">
        <v>0.1</v>
      </c>
      <c r="D28" s="14">
        <f t="shared" si="2"/>
        <v>105</v>
      </c>
      <c r="E28" s="28">
        <v>0.6</v>
      </c>
      <c r="F28" s="14">
        <f t="shared" si="3"/>
        <v>1.25</v>
      </c>
      <c r="G28" s="16">
        <v>0.05</v>
      </c>
      <c r="H28" s="19">
        <f t="shared" si="0"/>
        <v>0.25</v>
      </c>
      <c r="I28" s="9">
        <v>2</v>
      </c>
      <c r="J28" s="23">
        <v>10</v>
      </c>
      <c r="K28" s="101">
        <v>5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189</v>
      </c>
      <c r="C29" s="29">
        <v>0.7</v>
      </c>
      <c r="D29" s="14">
        <f t="shared" si="2"/>
        <v>87.5</v>
      </c>
      <c r="E29" s="28">
        <v>0.5</v>
      </c>
      <c r="F29" s="14">
        <f t="shared" si="3"/>
        <v>1.25</v>
      </c>
      <c r="G29" s="16">
        <v>0.05</v>
      </c>
      <c r="H29" s="19">
        <f t="shared" si="0"/>
        <v>0.41666666666666669</v>
      </c>
      <c r="I29" s="9">
        <v>10</v>
      </c>
      <c r="J29" s="23">
        <v>10</v>
      </c>
      <c r="K29" s="101">
        <v>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135</v>
      </c>
      <c r="C30" s="29">
        <v>0.5</v>
      </c>
      <c r="D30" s="14">
        <f t="shared" si="2"/>
        <v>5.25</v>
      </c>
      <c r="E30" s="28">
        <v>0.03</v>
      </c>
      <c r="F30" s="14">
        <f t="shared" si="3"/>
        <v>0</v>
      </c>
      <c r="G30" s="16">
        <v>0</v>
      </c>
      <c r="H30" s="19">
        <f t="shared" si="0"/>
        <v>0.17666666666666667</v>
      </c>
      <c r="I30" s="9">
        <v>0</v>
      </c>
      <c r="J30" s="23">
        <v>10</v>
      </c>
      <c r="K30" s="101">
        <v>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76.736842105263165</v>
      </c>
      <c r="C32" s="32">
        <f>AVERAGE(C13:C31)</f>
        <v>0.28421052631578947</v>
      </c>
      <c r="D32" s="31">
        <f t="shared" si="4"/>
        <v>105.27631578947368</v>
      </c>
      <c r="E32" s="32">
        <f>AVERAGE(E13:E31)</f>
        <v>0.60157894736842099</v>
      </c>
      <c r="F32" s="31">
        <f>AVERAGE(F13:F31)</f>
        <v>6.1184210526315788</v>
      </c>
      <c r="G32" s="32">
        <f>(AVERAGE(G13:G31))</f>
        <v>0.24473684210526314</v>
      </c>
      <c r="H32" s="20">
        <f>AVERAGE(H13:H31)</f>
        <v>0.37684210526315792</v>
      </c>
      <c r="I32" s="21">
        <f>AVERAGE(I13:I31)</f>
        <v>1.631578947368421</v>
      </c>
      <c r="J32" s="25">
        <f t="shared" ref="J32" si="5">AVERAGE(J13:J31)</f>
        <v>7.1052631578947372</v>
      </c>
      <c r="K32" s="109">
        <f>AVERAGE(K13:K31)</f>
        <v>2.1578947368421053</v>
      </c>
      <c r="L32" s="110"/>
      <c r="M32" s="111">
        <f>AVERAGE(M13:M31)</f>
        <v>2.8421052631578947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9" workbookViewId="0">
      <selection activeCell="F12" sqref="F12:G1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100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367</v>
      </c>
      <c r="E5" s="82"/>
      <c r="F5" s="82"/>
      <c r="G5" s="82"/>
      <c r="H5" s="82"/>
      <c r="I5" s="82"/>
      <c r="J5" s="83">
        <v>2513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5108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2819</v>
      </c>
      <c r="E7" s="82"/>
      <c r="F7" s="82"/>
      <c r="G7" s="82"/>
      <c r="H7" s="82"/>
      <c r="I7" s="82"/>
      <c r="J7" s="83">
        <v>1492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1956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10250</v>
      </c>
      <c r="E9" s="94"/>
      <c r="F9" s="94"/>
      <c r="G9" s="94"/>
      <c r="H9" s="94"/>
      <c r="I9" s="94"/>
      <c r="J9" s="18">
        <f>J7/J5</f>
        <v>0.59371269399124549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122.49999999999999</v>
      </c>
      <c r="E13" s="27">
        <v>0.7</v>
      </c>
      <c r="F13" s="13">
        <f>G13*25</f>
        <v>2.5</v>
      </c>
      <c r="G13" s="16">
        <v>0.1</v>
      </c>
      <c r="H13" s="19">
        <f t="shared" ref="H13:H31" si="0">AVERAGE(C13,E13,G13)</f>
        <v>0.26666666666666666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54</v>
      </c>
      <c r="C14" s="28">
        <v>0.2</v>
      </c>
      <c r="D14" s="14">
        <f t="shared" ref="D14:D31" si="2">E14*175</f>
        <v>122.49999999999999</v>
      </c>
      <c r="E14" s="28">
        <v>0.7</v>
      </c>
      <c r="F14" s="14">
        <f t="shared" ref="F14:F31" si="3">G14*25</f>
        <v>3.75</v>
      </c>
      <c r="G14" s="16">
        <v>0.15</v>
      </c>
      <c r="H14" s="19">
        <f t="shared" si="0"/>
        <v>0.34999999999999992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54</v>
      </c>
      <c r="C15" s="28">
        <v>0.2</v>
      </c>
      <c r="D15" s="14">
        <f t="shared" si="2"/>
        <v>175</v>
      </c>
      <c r="E15" s="28">
        <v>1</v>
      </c>
      <c r="F15" s="14">
        <f t="shared" si="3"/>
        <v>22.5</v>
      </c>
      <c r="G15" s="16">
        <v>0.9</v>
      </c>
      <c r="H15" s="19">
        <f t="shared" si="0"/>
        <v>0.70000000000000007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216</v>
      </c>
      <c r="C16" s="28">
        <v>0.8</v>
      </c>
      <c r="D16" s="14">
        <f t="shared" si="2"/>
        <v>175</v>
      </c>
      <c r="E16" s="28">
        <v>1</v>
      </c>
      <c r="F16" s="14">
        <f t="shared" si="3"/>
        <v>20</v>
      </c>
      <c r="G16" s="16">
        <v>0.8</v>
      </c>
      <c r="H16" s="19">
        <f t="shared" si="0"/>
        <v>0.8666666666666667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175</v>
      </c>
      <c r="E17" s="28">
        <v>1</v>
      </c>
      <c r="F17" s="14">
        <f t="shared" si="3"/>
        <v>15</v>
      </c>
      <c r="G17" s="16">
        <v>0.6</v>
      </c>
      <c r="H17" s="19">
        <f t="shared" si="0"/>
        <v>0.76666666666666661</v>
      </c>
      <c r="I17" s="9">
        <v>0</v>
      </c>
      <c r="J17" s="23">
        <v>10</v>
      </c>
      <c r="K17" s="101">
        <v>5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243</v>
      </c>
      <c r="C18" s="29">
        <v>0.9</v>
      </c>
      <c r="D18" s="14">
        <f t="shared" si="2"/>
        <v>140</v>
      </c>
      <c r="E18" s="28">
        <v>0.8</v>
      </c>
      <c r="F18" s="14">
        <f t="shared" si="3"/>
        <v>12.5</v>
      </c>
      <c r="G18" s="16">
        <v>0.5</v>
      </c>
      <c r="H18" s="19">
        <f t="shared" si="0"/>
        <v>0.73333333333333339</v>
      </c>
      <c r="I18" s="9">
        <v>0</v>
      </c>
      <c r="J18" s="23">
        <v>10</v>
      </c>
      <c r="K18" s="101">
        <v>5</v>
      </c>
      <c r="L18" s="102"/>
      <c r="M18" s="122">
        <v>2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10</v>
      </c>
      <c r="G19" s="16">
        <v>0.4</v>
      </c>
      <c r="H19" s="19">
        <f t="shared" si="0"/>
        <v>0.79999999999999993</v>
      </c>
      <c r="I19" s="9">
        <v>1</v>
      </c>
      <c r="J19" s="23">
        <v>10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3.75</v>
      </c>
      <c r="G20" s="16">
        <v>0.15</v>
      </c>
      <c r="H20" s="19">
        <f t="shared" si="0"/>
        <v>0.71666666666666667</v>
      </c>
      <c r="I20" s="9">
        <v>0</v>
      </c>
      <c r="J20" s="23">
        <v>15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162</v>
      </c>
      <c r="C21" s="29">
        <v>0.6</v>
      </c>
      <c r="D21" s="14">
        <f t="shared" si="2"/>
        <v>175</v>
      </c>
      <c r="E21" s="28">
        <v>1</v>
      </c>
      <c r="F21" s="14">
        <f t="shared" si="3"/>
        <v>2.5</v>
      </c>
      <c r="G21" s="16">
        <v>0.1</v>
      </c>
      <c r="H21" s="19">
        <f t="shared" si="0"/>
        <v>0.56666666666666676</v>
      </c>
      <c r="I21" s="9">
        <v>3</v>
      </c>
      <c r="J21" s="23">
        <v>5</v>
      </c>
      <c r="K21" s="101">
        <v>3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189</v>
      </c>
      <c r="C22" s="29">
        <v>0.7</v>
      </c>
      <c r="D22" s="14">
        <f t="shared" si="2"/>
        <v>87.5</v>
      </c>
      <c r="E22" s="28">
        <v>0.5</v>
      </c>
      <c r="F22" s="14">
        <f t="shared" si="3"/>
        <v>2.5</v>
      </c>
      <c r="G22" s="16">
        <v>0.1</v>
      </c>
      <c r="H22" s="19">
        <f t="shared" si="0"/>
        <v>0.43333333333333335</v>
      </c>
      <c r="I22" s="9">
        <v>0</v>
      </c>
      <c r="J22" s="23">
        <v>10</v>
      </c>
      <c r="K22" s="101">
        <v>3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81</v>
      </c>
      <c r="C23" s="29">
        <v>0.3</v>
      </c>
      <c r="D23" s="14">
        <f t="shared" si="2"/>
        <v>35</v>
      </c>
      <c r="E23" s="28">
        <v>0.2</v>
      </c>
      <c r="F23" s="14">
        <f t="shared" si="3"/>
        <v>2.5</v>
      </c>
      <c r="G23" s="16">
        <v>0.1</v>
      </c>
      <c r="H23" s="19">
        <f t="shared" si="0"/>
        <v>0.19999999999999998</v>
      </c>
      <c r="I23" s="9">
        <v>3</v>
      </c>
      <c r="J23" s="23">
        <v>15</v>
      </c>
      <c r="K23" s="101">
        <v>5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135</v>
      </c>
      <c r="C24" s="29">
        <v>0.5</v>
      </c>
      <c r="D24" s="14">
        <f t="shared" si="2"/>
        <v>140</v>
      </c>
      <c r="E24" s="28">
        <v>0.8</v>
      </c>
      <c r="F24" s="14">
        <f t="shared" si="3"/>
        <v>25</v>
      </c>
      <c r="G24" s="16">
        <v>1</v>
      </c>
      <c r="H24" s="19">
        <f t="shared" si="0"/>
        <v>0.76666666666666661</v>
      </c>
      <c r="I24" s="9">
        <v>2</v>
      </c>
      <c r="J24" s="23">
        <v>10</v>
      </c>
      <c r="K24" s="101">
        <v>5</v>
      </c>
      <c r="L24" s="102"/>
      <c r="M24" s="122">
        <v>2</v>
      </c>
      <c r="N24" s="123"/>
    </row>
    <row r="25" spans="1:14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105</v>
      </c>
      <c r="E25" s="28">
        <v>0.6</v>
      </c>
      <c r="F25" s="14">
        <f t="shared" si="3"/>
        <v>25</v>
      </c>
      <c r="G25" s="16">
        <v>1</v>
      </c>
      <c r="H25" s="19">
        <f t="shared" si="0"/>
        <v>0.79999999999999993</v>
      </c>
      <c r="I25" s="9">
        <v>3</v>
      </c>
      <c r="J25" s="23">
        <v>5</v>
      </c>
      <c r="K25" s="101">
        <v>5</v>
      </c>
      <c r="L25" s="102"/>
      <c r="M25" s="122">
        <v>2</v>
      </c>
      <c r="N25" s="123"/>
    </row>
    <row r="26" spans="1:14" ht="15.6" x14ac:dyDescent="0.3">
      <c r="A26" s="40" t="s">
        <v>20</v>
      </c>
      <c r="B26" s="14">
        <f t="shared" si="1"/>
        <v>81</v>
      </c>
      <c r="C26" s="29">
        <v>0.3</v>
      </c>
      <c r="D26" s="14">
        <f t="shared" si="2"/>
        <v>175</v>
      </c>
      <c r="E26" s="28">
        <v>1</v>
      </c>
      <c r="F26" s="14">
        <f t="shared" si="3"/>
        <v>22.5</v>
      </c>
      <c r="G26" s="16">
        <v>0.9</v>
      </c>
      <c r="H26" s="19">
        <f t="shared" si="0"/>
        <v>0.73333333333333339</v>
      </c>
      <c r="I26" s="9">
        <v>0</v>
      </c>
      <c r="J26" s="23">
        <v>5</v>
      </c>
      <c r="K26" s="101">
        <v>5</v>
      </c>
      <c r="L26" s="102"/>
      <c r="M26" s="122">
        <v>2</v>
      </c>
      <c r="N26" s="123"/>
    </row>
    <row r="27" spans="1:14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175</v>
      </c>
      <c r="E27" s="28">
        <v>1</v>
      </c>
      <c r="F27" s="14">
        <f t="shared" si="3"/>
        <v>25</v>
      </c>
      <c r="G27" s="16">
        <v>1</v>
      </c>
      <c r="H27" s="19">
        <f t="shared" si="0"/>
        <v>0.79999999999999993</v>
      </c>
      <c r="I27" s="9">
        <v>0</v>
      </c>
      <c r="J27" s="23">
        <v>10</v>
      </c>
      <c r="K27" s="101">
        <v>5</v>
      </c>
      <c r="L27" s="102"/>
      <c r="M27" s="122">
        <v>2</v>
      </c>
      <c r="N27" s="123"/>
    </row>
    <row r="28" spans="1:14" ht="15.6" x14ac:dyDescent="0.3">
      <c r="A28" s="40" t="s">
        <v>21</v>
      </c>
      <c r="B28" s="14">
        <f t="shared" si="1"/>
        <v>189</v>
      </c>
      <c r="C28" s="29">
        <v>0.7</v>
      </c>
      <c r="D28" s="14">
        <f t="shared" si="2"/>
        <v>175</v>
      </c>
      <c r="E28" s="28">
        <v>1</v>
      </c>
      <c r="F28" s="14">
        <f t="shared" si="3"/>
        <v>5</v>
      </c>
      <c r="G28" s="16">
        <v>0.2</v>
      </c>
      <c r="H28" s="19">
        <f t="shared" si="0"/>
        <v>0.6333333333333333</v>
      </c>
      <c r="I28" s="9">
        <v>0</v>
      </c>
      <c r="J28" s="23">
        <v>5</v>
      </c>
      <c r="K28" s="101">
        <v>5</v>
      </c>
      <c r="L28" s="102"/>
      <c r="M28" s="122">
        <v>2</v>
      </c>
      <c r="N28" s="123"/>
    </row>
    <row r="29" spans="1:14" ht="15.6" x14ac:dyDescent="0.3">
      <c r="A29" s="40" t="s">
        <v>23</v>
      </c>
      <c r="B29" s="14">
        <f t="shared" si="1"/>
        <v>162</v>
      </c>
      <c r="C29" s="29">
        <v>0.6</v>
      </c>
      <c r="D29" s="14">
        <f t="shared" si="2"/>
        <v>17.5</v>
      </c>
      <c r="E29" s="28">
        <v>0.1</v>
      </c>
      <c r="F29" s="14">
        <f t="shared" si="3"/>
        <v>2.5</v>
      </c>
      <c r="G29" s="16">
        <v>0.1</v>
      </c>
      <c r="H29" s="19">
        <f t="shared" si="0"/>
        <v>0.26666666666666666</v>
      </c>
      <c r="I29" s="9">
        <v>0</v>
      </c>
      <c r="J29" s="23">
        <v>10</v>
      </c>
      <c r="K29" s="101">
        <v>5</v>
      </c>
      <c r="L29" s="102"/>
      <c r="M29" s="122">
        <v>2</v>
      </c>
      <c r="N29" s="123"/>
    </row>
    <row r="30" spans="1:14" ht="15.6" x14ac:dyDescent="0.3">
      <c r="A30" s="40" t="s">
        <v>24</v>
      </c>
      <c r="B30" s="14">
        <f t="shared" si="1"/>
        <v>135</v>
      </c>
      <c r="C30" s="29">
        <v>0.5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0.16666666666666666</v>
      </c>
      <c r="I30" s="9">
        <v>0</v>
      </c>
      <c r="J30" s="23">
        <v>10</v>
      </c>
      <c r="K30" s="101">
        <v>5</v>
      </c>
      <c r="L30" s="102"/>
      <c r="M30" s="122">
        <v>2</v>
      </c>
      <c r="N30" s="123"/>
    </row>
    <row r="31" spans="1:14" ht="16.2" thickBot="1" x14ac:dyDescent="0.35">
      <c r="A31" s="40" t="s">
        <v>25</v>
      </c>
      <c r="B31" s="15">
        <f t="shared" si="1"/>
        <v>108</v>
      </c>
      <c r="C31" s="30">
        <v>0.4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0.13333333333333333</v>
      </c>
      <c r="I31" s="9">
        <v>0</v>
      </c>
      <c r="J31" s="24">
        <v>20</v>
      </c>
      <c r="K31" s="107">
        <v>5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150.63157894736841</v>
      </c>
      <c r="C32" s="32">
        <f>AVERAGE(C13:C31)</f>
        <v>0.55789473684210522</v>
      </c>
      <c r="D32" s="31">
        <f t="shared" si="4"/>
        <v>123.42105263157895</v>
      </c>
      <c r="E32" s="32">
        <f>AVERAGE(E13:E31)</f>
        <v>0.70526315789473681</v>
      </c>
      <c r="F32" s="31">
        <f>AVERAGE(F13:F31)</f>
        <v>10.657894736842104</v>
      </c>
      <c r="G32" s="32">
        <f>(AVERAGE(G13:G31))</f>
        <v>0.4263157894736842</v>
      </c>
      <c r="H32" s="20">
        <f>AVERAGE(H13:H31)</f>
        <v>0.56315789473684208</v>
      </c>
      <c r="I32" s="21">
        <f>AVERAGE(I13:I31)</f>
        <v>0.63157894736842102</v>
      </c>
      <c r="J32" s="25">
        <f t="shared" ref="J32" si="5">AVERAGE(J13:J31)</f>
        <v>8.9473684210526319</v>
      </c>
      <c r="K32" s="109">
        <f>AVERAGE(K13:K31)</f>
        <v>3.736842105263158</v>
      </c>
      <c r="L32" s="110"/>
      <c r="M32" s="111">
        <f>AVERAGE(M13:M31)</f>
        <v>1.263157894736842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G15" sqref="G15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52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284</v>
      </c>
      <c r="E5" s="82"/>
      <c r="F5" s="82"/>
      <c r="G5" s="82"/>
      <c r="H5" s="82"/>
      <c r="I5" s="82"/>
      <c r="J5" s="83">
        <v>3603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4963</v>
      </c>
      <c r="E6" s="82"/>
      <c r="F6" s="82"/>
      <c r="G6" s="82"/>
      <c r="H6" s="82"/>
      <c r="I6" s="82"/>
      <c r="J6" s="83"/>
      <c r="K6" s="84"/>
      <c r="L6" s="82">
        <v>1</v>
      </c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2355</v>
      </c>
      <c r="E7" s="82"/>
      <c r="F7" s="82"/>
      <c r="G7" s="82"/>
      <c r="H7" s="82"/>
      <c r="I7" s="82"/>
      <c r="J7" s="83">
        <v>2445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1536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" x14ac:dyDescent="0.35">
      <c r="A9" s="93" t="s">
        <v>0</v>
      </c>
      <c r="B9" s="93"/>
      <c r="C9" s="93"/>
      <c r="D9" s="94">
        <f>SUM(D5:D8)</f>
        <v>9138</v>
      </c>
      <c r="E9" s="94"/>
      <c r="F9" s="94"/>
      <c r="G9" s="94"/>
      <c r="H9" s="94"/>
      <c r="I9" s="94"/>
      <c r="J9" s="18">
        <f>J7/J5</f>
        <v>0.67860116569525397</v>
      </c>
      <c r="K9" s="12" t="s">
        <v>44</v>
      </c>
      <c r="L9" s="95">
        <f>SUM(L5:N8)</f>
        <v>1</v>
      </c>
      <c r="M9" s="95"/>
      <c r="N9" s="95"/>
      <c r="O9" s="11"/>
      <c r="P9" s="5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140</v>
      </c>
      <c r="E13" s="27">
        <v>0.8</v>
      </c>
      <c r="F13" s="13">
        <f>G13*25</f>
        <v>0</v>
      </c>
      <c r="G13" s="16">
        <v>0</v>
      </c>
      <c r="H13" s="19">
        <f t="shared" ref="H13:H31" si="0">AVERAGE(C13,E13,G13)</f>
        <v>0.3</v>
      </c>
      <c r="I13" s="8">
        <v>0</v>
      </c>
      <c r="J13" s="22">
        <v>5</v>
      </c>
      <c r="K13" s="101">
        <v>0</v>
      </c>
      <c r="L13" s="102"/>
      <c r="M13" s="125">
        <v>5</v>
      </c>
      <c r="N13" s="126"/>
      <c r="O13" s="10"/>
      <c r="P13" s="2"/>
    </row>
    <row r="14" spans="1:16" ht="15.6" x14ac:dyDescent="0.3">
      <c r="A14" s="40" t="s">
        <v>8</v>
      </c>
      <c r="B14" s="14">
        <f t="shared" ref="B14:B31" si="1">C14*270</f>
        <v>81</v>
      </c>
      <c r="C14" s="28">
        <v>0.3</v>
      </c>
      <c r="D14" s="14">
        <f t="shared" ref="D14:D31" si="2">E14*175</f>
        <v>175</v>
      </c>
      <c r="E14" s="28">
        <v>1</v>
      </c>
      <c r="F14" s="14">
        <f t="shared" ref="F14:F31" si="3">G14*25</f>
        <v>0</v>
      </c>
      <c r="G14" s="16">
        <v>0</v>
      </c>
      <c r="H14" s="19">
        <f t="shared" si="0"/>
        <v>0.43333333333333335</v>
      </c>
      <c r="I14" s="9">
        <v>0</v>
      </c>
      <c r="J14" s="23">
        <v>5</v>
      </c>
      <c r="K14" s="101">
        <v>15</v>
      </c>
      <c r="L14" s="102"/>
      <c r="M14" s="122">
        <v>5</v>
      </c>
      <c r="N14" s="123"/>
      <c r="O14" s="10"/>
      <c r="P14" s="2"/>
    </row>
    <row r="15" spans="1:16" ht="15.6" x14ac:dyDescent="0.3">
      <c r="A15" s="40" t="s">
        <v>9</v>
      </c>
      <c r="B15" s="14">
        <f t="shared" si="1"/>
        <v>81</v>
      </c>
      <c r="C15" s="28">
        <v>0.3</v>
      </c>
      <c r="D15" s="14">
        <f t="shared" si="2"/>
        <v>175</v>
      </c>
      <c r="E15" s="28">
        <v>1</v>
      </c>
      <c r="F15" s="14">
        <f t="shared" si="3"/>
        <v>2.5</v>
      </c>
      <c r="G15" s="16">
        <v>0.1</v>
      </c>
      <c r="H15" s="19">
        <f t="shared" si="0"/>
        <v>0.46666666666666673</v>
      </c>
      <c r="I15" s="9">
        <v>0</v>
      </c>
      <c r="J15" s="23">
        <v>15</v>
      </c>
      <c r="K15" s="101">
        <v>15</v>
      </c>
      <c r="L15" s="102"/>
      <c r="M15" s="122">
        <v>10</v>
      </c>
      <c r="N15" s="123"/>
      <c r="O15" s="10"/>
      <c r="P15" s="2"/>
    </row>
    <row r="16" spans="1:16" ht="15.6" x14ac:dyDescent="0.3">
      <c r="A16" s="40" t="s">
        <v>10</v>
      </c>
      <c r="B16" s="14">
        <f t="shared" si="1"/>
        <v>81</v>
      </c>
      <c r="C16" s="28">
        <v>0.3</v>
      </c>
      <c r="D16" s="14">
        <f t="shared" si="2"/>
        <v>175</v>
      </c>
      <c r="E16" s="28">
        <v>1</v>
      </c>
      <c r="F16" s="14">
        <f t="shared" si="3"/>
        <v>0</v>
      </c>
      <c r="G16" s="16">
        <v>0</v>
      </c>
      <c r="H16" s="19">
        <f t="shared" si="0"/>
        <v>0.43333333333333335</v>
      </c>
      <c r="I16" s="9">
        <v>0</v>
      </c>
      <c r="J16" s="23">
        <v>20</v>
      </c>
      <c r="K16" s="101">
        <v>15</v>
      </c>
      <c r="L16" s="102"/>
      <c r="M16" s="122">
        <v>10</v>
      </c>
      <c r="N16" s="123"/>
      <c r="O16" s="10"/>
      <c r="P16" s="2"/>
    </row>
    <row r="17" spans="1:16" ht="15.6" x14ac:dyDescent="0.3">
      <c r="A17" s="40" t="s">
        <v>11</v>
      </c>
      <c r="B17" s="14">
        <f t="shared" si="1"/>
        <v>135</v>
      </c>
      <c r="C17" s="28">
        <v>0.5</v>
      </c>
      <c r="D17" s="14">
        <f t="shared" si="2"/>
        <v>175</v>
      </c>
      <c r="E17" s="28">
        <v>1</v>
      </c>
      <c r="F17" s="14">
        <f t="shared" si="3"/>
        <v>10</v>
      </c>
      <c r="G17" s="16">
        <v>0.4</v>
      </c>
      <c r="H17" s="19">
        <f t="shared" si="0"/>
        <v>0.6333333333333333</v>
      </c>
      <c r="I17" s="9">
        <v>0</v>
      </c>
      <c r="J17" s="23">
        <v>20</v>
      </c>
      <c r="K17" s="101">
        <v>10</v>
      </c>
      <c r="L17" s="102"/>
      <c r="M17" s="122">
        <v>15</v>
      </c>
      <c r="N17" s="123"/>
      <c r="O17" s="10"/>
      <c r="P17" s="2"/>
    </row>
    <row r="18" spans="1:16" ht="15.6" x14ac:dyDescent="0.3">
      <c r="A18" s="40" t="s">
        <v>12</v>
      </c>
      <c r="B18" s="14">
        <f t="shared" si="1"/>
        <v>81</v>
      </c>
      <c r="C18" s="29">
        <v>0.3</v>
      </c>
      <c r="D18" s="14">
        <f t="shared" si="2"/>
        <v>175</v>
      </c>
      <c r="E18" s="28">
        <v>1</v>
      </c>
      <c r="F18" s="14">
        <f t="shared" si="3"/>
        <v>5</v>
      </c>
      <c r="G18" s="16">
        <v>0.2</v>
      </c>
      <c r="H18" s="19">
        <f t="shared" si="0"/>
        <v>0.5</v>
      </c>
      <c r="I18" s="9">
        <v>5</v>
      </c>
      <c r="J18" s="23">
        <v>20</v>
      </c>
      <c r="K18" s="101">
        <v>15</v>
      </c>
      <c r="L18" s="102"/>
      <c r="M18" s="122">
        <v>15</v>
      </c>
      <c r="N18" s="123"/>
      <c r="O18" s="10"/>
      <c r="P18" s="2"/>
    </row>
    <row r="19" spans="1:16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0.93333333333333324</v>
      </c>
      <c r="I19" s="9">
        <v>2</v>
      </c>
      <c r="J19" s="23">
        <v>20</v>
      </c>
      <c r="K19" s="101">
        <v>20</v>
      </c>
      <c r="L19" s="102"/>
      <c r="M19" s="122">
        <v>10</v>
      </c>
      <c r="N19" s="123"/>
      <c r="O19" s="10"/>
      <c r="P19" s="2"/>
    </row>
    <row r="20" spans="1:16" ht="15.6" x14ac:dyDescent="0.3">
      <c r="A20" s="40" t="s">
        <v>14</v>
      </c>
      <c r="B20" s="14">
        <f t="shared" si="1"/>
        <v>243</v>
      </c>
      <c r="C20" s="29">
        <v>0.9</v>
      </c>
      <c r="D20" s="14">
        <f t="shared" si="2"/>
        <v>175</v>
      </c>
      <c r="E20" s="28">
        <v>1</v>
      </c>
      <c r="F20" s="14">
        <f t="shared" si="3"/>
        <v>12.5</v>
      </c>
      <c r="G20" s="16">
        <v>0.5</v>
      </c>
      <c r="H20" s="19">
        <f t="shared" si="0"/>
        <v>0.79999999999999993</v>
      </c>
      <c r="I20" s="9">
        <v>5</v>
      </c>
      <c r="J20" s="23">
        <v>20</v>
      </c>
      <c r="K20" s="101">
        <v>20</v>
      </c>
      <c r="L20" s="102"/>
      <c r="M20" s="122">
        <v>15</v>
      </c>
      <c r="N20" s="123"/>
      <c r="O20" s="10"/>
      <c r="P20" s="2"/>
    </row>
    <row r="21" spans="1:16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122.49999999999999</v>
      </c>
      <c r="E21" s="28">
        <v>0.7</v>
      </c>
      <c r="F21" s="14">
        <f t="shared" si="3"/>
        <v>7.5</v>
      </c>
      <c r="G21" s="16">
        <v>0.3</v>
      </c>
      <c r="H21" s="19">
        <f t="shared" si="0"/>
        <v>0.66666666666666663</v>
      </c>
      <c r="I21" s="9">
        <v>5</v>
      </c>
      <c r="J21" s="23">
        <v>20</v>
      </c>
      <c r="K21" s="101">
        <v>20</v>
      </c>
      <c r="L21" s="102"/>
      <c r="M21" s="122">
        <v>20</v>
      </c>
      <c r="N21" s="123"/>
      <c r="O21" s="10"/>
      <c r="P21" s="2"/>
    </row>
    <row r="22" spans="1:16" ht="15.6" x14ac:dyDescent="0.3">
      <c r="A22" s="40" t="s">
        <v>16</v>
      </c>
      <c r="B22" s="14">
        <f t="shared" si="1"/>
        <v>202.5</v>
      </c>
      <c r="C22" s="29">
        <v>0.75</v>
      </c>
      <c r="D22" s="14">
        <f t="shared" si="2"/>
        <v>157.5</v>
      </c>
      <c r="E22" s="28">
        <v>0.9</v>
      </c>
      <c r="F22" s="14">
        <f t="shared" si="3"/>
        <v>7.5</v>
      </c>
      <c r="G22" s="16">
        <v>0.3</v>
      </c>
      <c r="H22" s="19">
        <f t="shared" si="0"/>
        <v>0.65</v>
      </c>
      <c r="I22" s="9">
        <v>5</v>
      </c>
      <c r="J22" s="23">
        <v>25</v>
      </c>
      <c r="K22" s="101">
        <v>20</v>
      </c>
      <c r="L22" s="102"/>
      <c r="M22" s="122">
        <v>20</v>
      </c>
      <c r="N22" s="123"/>
      <c r="O22" s="10"/>
      <c r="P22" s="2"/>
    </row>
    <row r="23" spans="1:16" ht="15.6" x14ac:dyDescent="0.3">
      <c r="A23" s="40" t="s">
        <v>17</v>
      </c>
      <c r="B23" s="14">
        <f t="shared" si="1"/>
        <v>81</v>
      </c>
      <c r="C23" s="29">
        <v>0.3</v>
      </c>
      <c r="D23" s="14">
        <f t="shared" si="2"/>
        <v>175</v>
      </c>
      <c r="E23" s="28">
        <v>1</v>
      </c>
      <c r="F23" s="14">
        <f t="shared" si="3"/>
        <v>25</v>
      </c>
      <c r="G23" s="16">
        <v>1</v>
      </c>
      <c r="H23" s="19">
        <f t="shared" si="0"/>
        <v>0.76666666666666661</v>
      </c>
      <c r="I23" s="9">
        <v>5</v>
      </c>
      <c r="J23" s="23">
        <v>25</v>
      </c>
      <c r="K23" s="101">
        <v>20</v>
      </c>
      <c r="L23" s="102"/>
      <c r="M23" s="122">
        <v>20</v>
      </c>
      <c r="N23" s="123"/>
      <c r="O23" s="10"/>
      <c r="P23" s="2"/>
    </row>
    <row r="24" spans="1:16" ht="15.6" x14ac:dyDescent="0.3">
      <c r="A24" s="40" t="s">
        <v>18</v>
      </c>
      <c r="B24" s="14">
        <f t="shared" si="1"/>
        <v>135</v>
      </c>
      <c r="C24" s="29">
        <v>0.5</v>
      </c>
      <c r="D24" s="14">
        <f t="shared" si="2"/>
        <v>175</v>
      </c>
      <c r="E24" s="28">
        <v>1</v>
      </c>
      <c r="F24" s="14">
        <f t="shared" si="3"/>
        <v>1.25</v>
      </c>
      <c r="G24" s="16">
        <v>0.05</v>
      </c>
      <c r="H24" s="19">
        <f t="shared" si="0"/>
        <v>0.51666666666666672</v>
      </c>
      <c r="I24" s="9">
        <v>10</v>
      </c>
      <c r="J24" s="23">
        <v>25</v>
      </c>
      <c r="K24" s="101">
        <v>30</v>
      </c>
      <c r="L24" s="102"/>
      <c r="M24" s="122">
        <v>15</v>
      </c>
      <c r="N24" s="123"/>
      <c r="O24" s="10"/>
      <c r="P24" s="2"/>
    </row>
    <row r="25" spans="1:16" ht="15.6" x14ac:dyDescent="0.3">
      <c r="A25" s="40" t="s">
        <v>19</v>
      </c>
      <c r="B25" s="14">
        <f t="shared" si="1"/>
        <v>108</v>
      </c>
      <c r="C25" s="29">
        <v>0.4</v>
      </c>
      <c r="D25" s="14">
        <f t="shared" si="2"/>
        <v>122.49999999999999</v>
      </c>
      <c r="E25" s="28">
        <v>0.7</v>
      </c>
      <c r="F25" s="14">
        <f t="shared" si="3"/>
        <v>25</v>
      </c>
      <c r="G25" s="16">
        <v>1</v>
      </c>
      <c r="H25" s="19">
        <f t="shared" si="0"/>
        <v>0.70000000000000007</v>
      </c>
      <c r="I25" s="9">
        <v>10</v>
      </c>
      <c r="J25" s="23">
        <v>25</v>
      </c>
      <c r="K25" s="101">
        <v>20</v>
      </c>
      <c r="L25" s="102"/>
      <c r="M25" s="122">
        <v>20</v>
      </c>
      <c r="N25" s="123"/>
      <c r="O25" s="10"/>
      <c r="P25" s="2"/>
    </row>
    <row r="26" spans="1:16" ht="15.6" x14ac:dyDescent="0.3">
      <c r="A26" s="40" t="s">
        <v>20</v>
      </c>
      <c r="B26" s="14">
        <f t="shared" si="1"/>
        <v>189</v>
      </c>
      <c r="C26" s="29">
        <v>0.7</v>
      </c>
      <c r="D26" s="14">
        <f t="shared" si="2"/>
        <v>105</v>
      </c>
      <c r="E26" s="28">
        <v>0.6</v>
      </c>
      <c r="F26" s="14">
        <f t="shared" si="3"/>
        <v>25</v>
      </c>
      <c r="G26" s="16">
        <v>1</v>
      </c>
      <c r="H26" s="19">
        <f t="shared" si="0"/>
        <v>0.76666666666666661</v>
      </c>
      <c r="I26" s="9">
        <v>5</v>
      </c>
      <c r="J26" s="23">
        <v>20</v>
      </c>
      <c r="K26" s="101">
        <v>30</v>
      </c>
      <c r="L26" s="102"/>
      <c r="M26" s="122">
        <v>15</v>
      </c>
      <c r="N26" s="123"/>
      <c r="O26" s="10"/>
      <c r="P26" s="2"/>
    </row>
    <row r="27" spans="1:16" ht="15.6" x14ac:dyDescent="0.3">
      <c r="A27" s="40" t="s">
        <v>22</v>
      </c>
      <c r="B27" s="14">
        <f t="shared" si="1"/>
        <v>189</v>
      </c>
      <c r="C27" s="29">
        <v>0.7</v>
      </c>
      <c r="D27" s="14">
        <f t="shared" si="2"/>
        <v>175</v>
      </c>
      <c r="E27" s="28">
        <v>1</v>
      </c>
      <c r="F27" s="14">
        <f t="shared" si="3"/>
        <v>25</v>
      </c>
      <c r="G27" s="16">
        <v>1</v>
      </c>
      <c r="H27" s="19">
        <f t="shared" si="0"/>
        <v>0.9</v>
      </c>
      <c r="I27" s="9">
        <v>5</v>
      </c>
      <c r="J27" s="23">
        <v>20</v>
      </c>
      <c r="K27" s="101">
        <v>20</v>
      </c>
      <c r="L27" s="102"/>
      <c r="M27" s="122">
        <v>15</v>
      </c>
      <c r="N27" s="123"/>
      <c r="O27" s="10"/>
      <c r="P27" s="2"/>
    </row>
    <row r="28" spans="1:16" ht="15.6" x14ac:dyDescent="0.3">
      <c r="A28" s="40" t="s">
        <v>21</v>
      </c>
      <c r="B28" s="14">
        <f t="shared" si="1"/>
        <v>108</v>
      </c>
      <c r="C28" s="29">
        <v>0.4</v>
      </c>
      <c r="D28" s="14">
        <f t="shared" si="2"/>
        <v>57.75</v>
      </c>
      <c r="E28" s="28">
        <v>0.33</v>
      </c>
      <c r="F28" s="14">
        <f t="shared" si="3"/>
        <v>0.5</v>
      </c>
      <c r="G28" s="16">
        <v>0.02</v>
      </c>
      <c r="H28" s="19">
        <f t="shared" si="0"/>
        <v>0.25</v>
      </c>
      <c r="I28" s="9">
        <v>15</v>
      </c>
      <c r="J28" s="23">
        <v>20</v>
      </c>
      <c r="K28" s="101">
        <v>25</v>
      </c>
      <c r="L28" s="102"/>
      <c r="M28" s="122">
        <v>20</v>
      </c>
      <c r="N28" s="123"/>
      <c r="O28" s="10"/>
      <c r="P28" s="2"/>
    </row>
    <row r="29" spans="1:16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140</v>
      </c>
      <c r="E29" s="28">
        <v>0.8</v>
      </c>
      <c r="F29" s="14">
        <f t="shared" si="3"/>
        <v>25</v>
      </c>
      <c r="G29" s="16">
        <v>1</v>
      </c>
      <c r="H29" s="19">
        <f t="shared" si="0"/>
        <v>0.70000000000000007</v>
      </c>
      <c r="I29" s="9">
        <v>10</v>
      </c>
      <c r="J29" s="23">
        <v>20</v>
      </c>
      <c r="K29" s="101">
        <v>20</v>
      </c>
      <c r="L29" s="102"/>
      <c r="M29" s="122">
        <v>20</v>
      </c>
      <c r="N29" s="123"/>
      <c r="O29" s="10"/>
      <c r="P29" s="2"/>
    </row>
    <row r="30" spans="1:16" ht="15.6" x14ac:dyDescent="0.3">
      <c r="A30" s="40" t="s">
        <v>24</v>
      </c>
      <c r="B30" s="14">
        <f t="shared" si="1"/>
        <v>108</v>
      </c>
      <c r="C30" s="29">
        <v>0.4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0.13333333333333333</v>
      </c>
      <c r="I30" s="9">
        <v>0</v>
      </c>
      <c r="J30" s="23">
        <v>25</v>
      </c>
      <c r="K30" s="101">
        <v>20</v>
      </c>
      <c r="L30" s="102"/>
      <c r="M30" s="122">
        <v>15</v>
      </c>
      <c r="N30" s="123"/>
      <c r="O30" s="10"/>
      <c r="P30" s="2"/>
    </row>
    <row r="31" spans="1:16" ht="16.2" thickBot="1" x14ac:dyDescent="0.35">
      <c r="A31" s="40" t="s">
        <v>25</v>
      </c>
      <c r="B31" s="15">
        <f t="shared" si="1"/>
        <v>135</v>
      </c>
      <c r="C31" s="30">
        <v>0.5</v>
      </c>
      <c r="D31" s="15">
        <f t="shared" si="2"/>
        <v>70</v>
      </c>
      <c r="E31" s="28">
        <v>0.4</v>
      </c>
      <c r="F31" s="15">
        <f t="shared" si="3"/>
        <v>0</v>
      </c>
      <c r="G31" s="17">
        <v>0</v>
      </c>
      <c r="H31" s="19">
        <f t="shared" si="0"/>
        <v>0.3</v>
      </c>
      <c r="I31" s="9">
        <v>0</v>
      </c>
      <c r="J31" s="24">
        <v>20</v>
      </c>
      <c r="K31" s="107">
        <v>5</v>
      </c>
      <c r="L31" s="108"/>
      <c r="M31" s="122">
        <v>0</v>
      </c>
      <c r="N31" s="123"/>
      <c r="O31" s="10"/>
      <c r="P31" s="2"/>
    </row>
    <row r="32" spans="1:16" ht="18.600000000000001" thickBot="1" x14ac:dyDescent="0.4">
      <c r="A32" s="41" t="s">
        <v>0</v>
      </c>
      <c r="B32" s="26">
        <f t="shared" ref="B32:D32" si="4">AVERAGE(B13:B31)</f>
        <v>134.28947368421052</v>
      </c>
      <c r="C32" s="32">
        <f>AVERAGE(C13:C31)</f>
        <v>0.49736842105263163</v>
      </c>
      <c r="D32" s="31">
        <f t="shared" si="4"/>
        <v>140.27631578947367</v>
      </c>
      <c r="E32" s="32">
        <f>AVERAGE(E13:E31)</f>
        <v>0.80157894736842106</v>
      </c>
      <c r="F32" s="31">
        <f>AVERAGE(F13:F31)</f>
        <v>10.355263157894736</v>
      </c>
      <c r="G32" s="32">
        <f>(AVERAGE(G13:G31))</f>
        <v>0.41421052631578942</v>
      </c>
      <c r="H32" s="20">
        <f>AVERAGE(H13:H31)</f>
        <v>0.57105263157894737</v>
      </c>
      <c r="I32" s="21">
        <f>AVERAGE(I13:I31)</f>
        <v>4.3157894736842106</v>
      </c>
      <c r="J32" s="25">
        <f t="shared" ref="J32" si="5">AVERAGE(J13:J31)</f>
        <v>19.473684210526315</v>
      </c>
      <c r="K32" s="109">
        <f>AVERAGE(K13:K31)</f>
        <v>17.894736842105264</v>
      </c>
      <c r="L32" s="110"/>
      <c r="M32" s="111">
        <f>AVERAGE(M13:M31)</f>
        <v>13.947368421052632</v>
      </c>
      <c r="N32" s="112"/>
      <c r="O32" s="11"/>
      <c r="P32" s="4"/>
    </row>
    <row r="33" spans="1:16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0"/>
      <c r="P33" s="2"/>
    </row>
    <row r="34" spans="1:16" ht="15.6" x14ac:dyDescent="0.3">
      <c r="A34" s="82" t="s">
        <v>53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10"/>
      <c r="P34" s="2"/>
    </row>
  </sheetData>
  <mergeCells count="79">
    <mergeCell ref="A34:N34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  <mergeCell ref="A33:N33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10:N10"/>
    <mergeCell ref="A11:A12"/>
    <mergeCell ref="B11:H11"/>
    <mergeCell ref="I11:N11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4" workbookViewId="0">
      <selection activeCell="B14" sqref="B14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101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447</v>
      </c>
      <c r="E5" s="82"/>
      <c r="F5" s="82"/>
      <c r="G5" s="82"/>
      <c r="H5" s="82"/>
      <c r="I5" s="82"/>
      <c r="J5" s="83">
        <v>2673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5658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3480</v>
      </c>
      <c r="E7" s="82"/>
      <c r="F7" s="82"/>
      <c r="G7" s="82"/>
      <c r="H7" s="82"/>
      <c r="I7" s="82"/>
      <c r="J7" s="83">
        <v>1118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1631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11216</v>
      </c>
      <c r="E9" s="94"/>
      <c r="F9" s="94"/>
      <c r="G9" s="94"/>
      <c r="H9" s="94"/>
      <c r="I9" s="94"/>
      <c r="J9" s="18">
        <f>J7/J5</f>
        <v>0.41825664047886268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10</v>
      </c>
      <c r="G13" s="16">
        <v>0.4</v>
      </c>
      <c r="H13" s="19">
        <f t="shared" ref="H13:H31" si="0">AVERAGE(C13,E13,G13)</f>
        <v>0.5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162</v>
      </c>
      <c r="C14" s="28">
        <v>0.6</v>
      </c>
      <c r="D14" s="14">
        <f t="shared" ref="D14:D31" si="2">E14*175</f>
        <v>105</v>
      </c>
      <c r="E14" s="28">
        <v>0.6</v>
      </c>
      <c r="F14" s="14">
        <f t="shared" ref="F14:F31" si="3">G14*25</f>
        <v>5</v>
      </c>
      <c r="G14" s="16">
        <v>0.2</v>
      </c>
      <c r="H14" s="19">
        <f t="shared" si="0"/>
        <v>0.46666666666666662</v>
      </c>
      <c r="I14" s="9">
        <v>0</v>
      </c>
      <c r="J14" s="23">
        <v>10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87.5</v>
      </c>
      <c r="E15" s="28">
        <v>0.5</v>
      </c>
      <c r="F15" s="14">
        <f t="shared" si="3"/>
        <v>25</v>
      </c>
      <c r="G15" s="16">
        <v>1</v>
      </c>
      <c r="H15" s="19">
        <f t="shared" si="0"/>
        <v>0.70000000000000007</v>
      </c>
      <c r="I15" s="9">
        <v>0</v>
      </c>
      <c r="J15" s="23">
        <v>20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54</v>
      </c>
      <c r="C16" s="28">
        <v>0.2</v>
      </c>
      <c r="D16" s="14">
        <f t="shared" si="2"/>
        <v>140</v>
      </c>
      <c r="E16" s="28">
        <v>0.8</v>
      </c>
      <c r="F16" s="14">
        <f t="shared" si="3"/>
        <v>1.25</v>
      </c>
      <c r="G16" s="16">
        <v>0.05</v>
      </c>
      <c r="H16" s="19">
        <f t="shared" si="0"/>
        <v>0.35000000000000003</v>
      </c>
      <c r="I16" s="9">
        <v>5</v>
      </c>
      <c r="J16" s="23">
        <v>20</v>
      </c>
      <c r="K16" s="101">
        <v>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175</v>
      </c>
      <c r="E17" s="28">
        <v>1</v>
      </c>
      <c r="F17" s="14">
        <f t="shared" si="3"/>
        <v>1.25</v>
      </c>
      <c r="G17" s="16">
        <v>0.05</v>
      </c>
      <c r="H17" s="19">
        <f t="shared" si="0"/>
        <v>0.35000000000000003</v>
      </c>
      <c r="I17" s="9">
        <v>0</v>
      </c>
      <c r="J17" s="23">
        <v>25</v>
      </c>
      <c r="K17" s="101">
        <v>10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0</v>
      </c>
      <c r="C18" s="29">
        <v>0</v>
      </c>
      <c r="D18" s="14">
        <f t="shared" si="2"/>
        <v>52.5</v>
      </c>
      <c r="E18" s="28">
        <v>0.3</v>
      </c>
      <c r="F18" s="14">
        <f t="shared" si="3"/>
        <v>5</v>
      </c>
      <c r="G18" s="16">
        <v>0.2</v>
      </c>
      <c r="H18" s="19">
        <f t="shared" si="0"/>
        <v>0.16666666666666666</v>
      </c>
      <c r="I18" s="9">
        <v>0</v>
      </c>
      <c r="J18" s="23">
        <v>20</v>
      </c>
      <c r="K18" s="101">
        <v>10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0</v>
      </c>
      <c r="C19" s="29">
        <v>0</v>
      </c>
      <c r="D19" s="14">
        <f t="shared" si="2"/>
        <v>175</v>
      </c>
      <c r="E19" s="28">
        <v>1</v>
      </c>
      <c r="F19" s="14">
        <f t="shared" si="3"/>
        <v>5</v>
      </c>
      <c r="G19" s="16">
        <v>0.2</v>
      </c>
      <c r="H19" s="19">
        <f t="shared" si="0"/>
        <v>0.39999999999999997</v>
      </c>
      <c r="I19" s="9">
        <v>0</v>
      </c>
      <c r="J19" s="23">
        <v>20</v>
      </c>
      <c r="K19" s="101">
        <v>10</v>
      </c>
      <c r="L19" s="102"/>
      <c r="M19" s="122">
        <v>10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175</v>
      </c>
      <c r="E20" s="28">
        <v>1</v>
      </c>
      <c r="F20" s="14">
        <f t="shared" si="3"/>
        <v>10</v>
      </c>
      <c r="G20" s="16">
        <v>0.4</v>
      </c>
      <c r="H20" s="19">
        <f t="shared" si="0"/>
        <v>0.66666666666666663</v>
      </c>
      <c r="I20" s="9">
        <v>0</v>
      </c>
      <c r="J20" s="23">
        <v>20</v>
      </c>
      <c r="K20" s="101">
        <v>10</v>
      </c>
      <c r="L20" s="102"/>
      <c r="M20" s="122">
        <v>10</v>
      </c>
      <c r="N20" s="123"/>
    </row>
    <row r="21" spans="1:14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175</v>
      </c>
      <c r="E21" s="28">
        <v>1</v>
      </c>
      <c r="F21" s="14">
        <f t="shared" si="3"/>
        <v>12.5</v>
      </c>
      <c r="G21" s="16">
        <v>0.5</v>
      </c>
      <c r="H21" s="19">
        <f t="shared" si="0"/>
        <v>0.66666666666666663</v>
      </c>
      <c r="I21" s="9">
        <v>0</v>
      </c>
      <c r="J21" s="23">
        <v>15</v>
      </c>
      <c r="K21" s="101">
        <v>10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243</v>
      </c>
      <c r="C22" s="29">
        <v>0.9</v>
      </c>
      <c r="D22" s="14">
        <f t="shared" si="2"/>
        <v>105</v>
      </c>
      <c r="E22" s="28">
        <v>0.6</v>
      </c>
      <c r="F22" s="14">
        <f t="shared" si="3"/>
        <v>3.75</v>
      </c>
      <c r="G22" s="16">
        <v>0.15</v>
      </c>
      <c r="H22" s="19">
        <f t="shared" si="0"/>
        <v>0.54999999999999993</v>
      </c>
      <c r="I22" s="9">
        <v>0</v>
      </c>
      <c r="J22" s="23">
        <v>15</v>
      </c>
      <c r="K22" s="101">
        <v>10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81</v>
      </c>
      <c r="C23" s="29">
        <v>0.3</v>
      </c>
      <c r="D23" s="14">
        <f t="shared" si="2"/>
        <v>70</v>
      </c>
      <c r="E23" s="28">
        <v>0.4</v>
      </c>
      <c r="F23" s="14">
        <f t="shared" si="3"/>
        <v>1.25</v>
      </c>
      <c r="G23" s="16">
        <v>0.05</v>
      </c>
      <c r="H23" s="19">
        <f t="shared" si="0"/>
        <v>0.25</v>
      </c>
      <c r="I23" s="9">
        <v>0</v>
      </c>
      <c r="J23" s="23">
        <v>15</v>
      </c>
      <c r="K23" s="101">
        <v>10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216</v>
      </c>
      <c r="C24" s="29">
        <v>0.8</v>
      </c>
      <c r="D24" s="14">
        <f t="shared" si="2"/>
        <v>140</v>
      </c>
      <c r="E24" s="28">
        <v>0.8</v>
      </c>
      <c r="F24" s="14">
        <f t="shared" si="3"/>
        <v>21.25</v>
      </c>
      <c r="G24" s="16">
        <v>0.85</v>
      </c>
      <c r="H24" s="19">
        <f t="shared" si="0"/>
        <v>0.81666666666666676</v>
      </c>
      <c r="I24" s="9">
        <v>0</v>
      </c>
      <c r="J24" s="23">
        <v>20</v>
      </c>
      <c r="K24" s="101">
        <v>10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189</v>
      </c>
      <c r="C25" s="29">
        <v>0.7</v>
      </c>
      <c r="D25" s="14">
        <f t="shared" si="2"/>
        <v>157.5</v>
      </c>
      <c r="E25" s="28">
        <v>0.9</v>
      </c>
      <c r="F25" s="14">
        <f t="shared" si="3"/>
        <v>25</v>
      </c>
      <c r="G25" s="16">
        <v>1</v>
      </c>
      <c r="H25" s="19">
        <f t="shared" si="0"/>
        <v>0.8666666666666667</v>
      </c>
      <c r="I25" s="9">
        <v>0</v>
      </c>
      <c r="J25" s="23">
        <v>20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270</v>
      </c>
      <c r="C26" s="29">
        <v>1</v>
      </c>
      <c r="D26" s="14">
        <f t="shared" si="2"/>
        <v>175</v>
      </c>
      <c r="E26" s="28">
        <v>1</v>
      </c>
      <c r="F26" s="14">
        <f t="shared" si="3"/>
        <v>0</v>
      </c>
      <c r="G26" s="16">
        <v>0</v>
      </c>
      <c r="H26" s="19">
        <f t="shared" si="0"/>
        <v>0.66666666666666663</v>
      </c>
      <c r="I26" s="9">
        <v>0</v>
      </c>
      <c r="J26" s="23">
        <v>25</v>
      </c>
      <c r="K26" s="101">
        <v>10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216</v>
      </c>
      <c r="C27" s="29">
        <v>0.8</v>
      </c>
      <c r="D27" s="14">
        <f t="shared" si="2"/>
        <v>148.75</v>
      </c>
      <c r="E27" s="28">
        <v>0.85</v>
      </c>
      <c r="F27" s="14">
        <f t="shared" si="3"/>
        <v>2.5</v>
      </c>
      <c r="G27" s="16">
        <v>0.1</v>
      </c>
      <c r="H27" s="19">
        <f t="shared" si="0"/>
        <v>0.58333333333333337</v>
      </c>
      <c r="I27" s="9">
        <v>0</v>
      </c>
      <c r="J27" s="23">
        <v>15</v>
      </c>
      <c r="K27" s="101">
        <v>10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175</v>
      </c>
      <c r="E28" s="28">
        <v>1</v>
      </c>
      <c r="F28" s="14">
        <f t="shared" si="3"/>
        <v>2.5</v>
      </c>
      <c r="G28" s="16">
        <v>0.1</v>
      </c>
      <c r="H28" s="19">
        <f t="shared" si="0"/>
        <v>0.3666666666666667</v>
      </c>
      <c r="I28" s="9">
        <v>10</v>
      </c>
      <c r="J28" s="23">
        <v>15</v>
      </c>
      <c r="K28" s="101">
        <v>10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157.5</v>
      </c>
      <c r="E29" s="28">
        <v>0.9</v>
      </c>
      <c r="F29" s="14">
        <f t="shared" si="3"/>
        <v>1.25</v>
      </c>
      <c r="G29" s="16">
        <v>0.05</v>
      </c>
      <c r="H29" s="19">
        <f t="shared" si="0"/>
        <v>0.45</v>
      </c>
      <c r="I29" s="9">
        <v>0</v>
      </c>
      <c r="J29" s="23">
        <v>20</v>
      </c>
      <c r="K29" s="101">
        <v>5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162</v>
      </c>
      <c r="C30" s="29">
        <v>0.6</v>
      </c>
      <c r="D30" s="14">
        <f t="shared" si="2"/>
        <v>140</v>
      </c>
      <c r="E30" s="28">
        <v>0.8</v>
      </c>
      <c r="F30" s="14">
        <f t="shared" si="3"/>
        <v>0</v>
      </c>
      <c r="G30" s="16">
        <v>0</v>
      </c>
      <c r="H30" s="19">
        <f t="shared" si="0"/>
        <v>0.46666666666666662</v>
      </c>
      <c r="I30" s="9">
        <v>0</v>
      </c>
      <c r="J30" s="23">
        <v>15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81</v>
      </c>
      <c r="C31" s="30">
        <v>0.3</v>
      </c>
      <c r="D31" s="15">
        <f t="shared" si="2"/>
        <v>140</v>
      </c>
      <c r="E31" s="28">
        <v>0.8</v>
      </c>
      <c r="F31" s="15">
        <f t="shared" si="3"/>
        <v>0</v>
      </c>
      <c r="G31" s="17">
        <v>0</v>
      </c>
      <c r="H31" s="19">
        <f t="shared" si="0"/>
        <v>0.3666666666666667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119.36842105263158</v>
      </c>
      <c r="C32" s="32">
        <f>AVERAGE(C13:C31)</f>
        <v>0.44210526315789478</v>
      </c>
      <c r="D32" s="31">
        <f t="shared" si="4"/>
        <v>140.46052631578948</v>
      </c>
      <c r="E32" s="32">
        <f>AVERAGE(E13:E31)</f>
        <v>0.80263157894736847</v>
      </c>
      <c r="F32" s="31">
        <f>AVERAGE(F13:F31)</f>
        <v>6.9736842105263159</v>
      </c>
      <c r="G32" s="32">
        <f>(AVERAGE(G13:G31))</f>
        <v>0.27894736842105256</v>
      </c>
      <c r="H32" s="20">
        <f>AVERAGE(H13:H31)</f>
        <v>0.50789473684210529</v>
      </c>
      <c r="I32" s="21">
        <f>AVERAGE(I13:I31)</f>
        <v>0.78947368421052633</v>
      </c>
      <c r="J32" s="25">
        <f t="shared" ref="J32" si="5">AVERAGE(J13:J31)</f>
        <v>16.315789473684209</v>
      </c>
      <c r="K32" s="109">
        <f>AVERAGE(K13:K31)</f>
        <v>7.3684210526315788</v>
      </c>
      <c r="L32" s="110"/>
      <c r="M32" s="111">
        <f>AVERAGE(M13:M31)</f>
        <v>3.4210526315789473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37" sqref="J37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102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62"/>
      <c r="E5" s="62"/>
      <c r="F5" s="62">
        <v>529</v>
      </c>
      <c r="G5" s="62"/>
      <c r="H5" s="62"/>
      <c r="I5" s="62"/>
      <c r="J5" s="83">
        <v>2076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4584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2899</v>
      </c>
      <c r="E7" s="82"/>
      <c r="F7" s="82"/>
      <c r="G7" s="82"/>
      <c r="H7" s="82"/>
      <c r="I7" s="82"/>
      <c r="J7" s="83">
        <v>1292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1628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SUM(D6:D8)</f>
        <v>9111</v>
      </c>
      <c r="E9" s="94"/>
      <c r="F9" s="94"/>
      <c r="G9" s="94"/>
      <c r="H9" s="94"/>
      <c r="I9" s="94"/>
      <c r="J9" s="18">
        <f>J7/J5</f>
        <v>0.62235067437379576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108</v>
      </c>
      <c r="C13" s="27">
        <v>0.4</v>
      </c>
      <c r="D13" s="13">
        <f>E13*175</f>
        <v>175</v>
      </c>
      <c r="E13" s="27">
        <v>1</v>
      </c>
      <c r="F13" s="13">
        <f>G13*25</f>
        <v>15</v>
      </c>
      <c r="G13" s="16">
        <v>0.6</v>
      </c>
      <c r="H13" s="19">
        <f t="shared" ref="H13:H31" si="0">AVERAGE(C13,E13,G13)</f>
        <v>0.66666666666666663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108</v>
      </c>
      <c r="C14" s="28">
        <v>0.4</v>
      </c>
      <c r="D14" s="14">
        <f t="shared" ref="D14:D31" si="2">E14*175</f>
        <v>175</v>
      </c>
      <c r="E14" s="28">
        <v>1</v>
      </c>
      <c r="F14" s="14">
        <f t="shared" ref="F14:F31" si="3">G14*25</f>
        <v>13.750000000000002</v>
      </c>
      <c r="G14" s="16">
        <v>0.55000000000000004</v>
      </c>
      <c r="H14" s="19">
        <f t="shared" si="0"/>
        <v>0.65</v>
      </c>
      <c r="I14" s="9">
        <v>0</v>
      </c>
      <c r="J14" s="23">
        <v>5</v>
      </c>
      <c r="K14" s="101">
        <v>10</v>
      </c>
      <c r="L14" s="102"/>
      <c r="M14" s="122">
        <v>2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17.5</v>
      </c>
      <c r="G15" s="16">
        <v>0.7</v>
      </c>
      <c r="H15" s="19">
        <f t="shared" si="0"/>
        <v>0.86666666666666659</v>
      </c>
      <c r="I15" s="9">
        <v>0</v>
      </c>
      <c r="J15" s="23">
        <v>5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87.5</v>
      </c>
      <c r="E16" s="28">
        <v>0.5</v>
      </c>
      <c r="F16" s="14">
        <f t="shared" si="3"/>
        <v>25</v>
      </c>
      <c r="G16" s="16">
        <v>1</v>
      </c>
      <c r="H16" s="19">
        <f t="shared" si="0"/>
        <v>0.79999999999999993</v>
      </c>
      <c r="I16" s="9">
        <v>0</v>
      </c>
      <c r="J16" s="23">
        <v>5</v>
      </c>
      <c r="K16" s="101">
        <v>10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175</v>
      </c>
      <c r="E17" s="28">
        <v>1</v>
      </c>
      <c r="F17" s="14">
        <f t="shared" si="3"/>
        <v>2.5</v>
      </c>
      <c r="G17" s="16">
        <v>0.1</v>
      </c>
      <c r="H17" s="19">
        <f t="shared" si="0"/>
        <v>0.6</v>
      </c>
      <c r="I17" s="9">
        <v>0</v>
      </c>
      <c r="J17" s="23">
        <v>15</v>
      </c>
      <c r="K17" s="101">
        <v>10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189</v>
      </c>
      <c r="C18" s="29">
        <v>0.7</v>
      </c>
      <c r="D18" s="14">
        <f t="shared" si="2"/>
        <v>175</v>
      </c>
      <c r="E18" s="28">
        <v>1</v>
      </c>
      <c r="F18" s="14">
        <f t="shared" si="3"/>
        <v>1.25</v>
      </c>
      <c r="G18" s="16">
        <v>0.05</v>
      </c>
      <c r="H18" s="19">
        <f t="shared" si="0"/>
        <v>0.58333333333333337</v>
      </c>
      <c r="I18" s="9">
        <v>0</v>
      </c>
      <c r="J18" s="23">
        <v>15</v>
      </c>
      <c r="K18" s="101">
        <v>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162</v>
      </c>
      <c r="C19" s="29">
        <v>0.6</v>
      </c>
      <c r="D19" s="14">
        <f t="shared" si="2"/>
        <v>175</v>
      </c>
      <c r="E19" s="28">
        <v>1</v>
      </c>
      <c r="F19" s="14">
        <f t="shared" si="3"/>
        <v>1.25</v>
      </c>
      <c r="G19" s="16">
        <v>0.05</v>
      </c>
      <c r="H19" s="19">
        <f t="shared" si="0"/>
        <v>0.55000000000000004</v>
      </c>
      <c r="I19" s="9">
        <v>0</v>
      </c>
      <c r="J19" s="23">
        <v>20</v>
      </c>
      <c r="K19" s="101">
        <v>10</v>
      </c>
      <c r="L19" s="102"/>
      <c r="M19" s="122">
        <v>15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175</v>
      </c>
      <c r="E20" s="28">
        <v>1</v>
      </c>
      <c r="F20" s="14">
        <f t="shared" si="3"/>
        <v>18.75</v>
      </c>
      <c r="G20" s="16">
        <v>0.75</v>
      </c>
      <c r="H20" s="19">
        <f t="shared" si="0"/>
        <v>0.78333333333333333</v>
      </c>
      <c r="I20" s="9">
        <v>0</v>
      </c>
      <c r="J20" s="23">
        <v>5</v>
      </c>
      <c r="K20" s="101">
        <v>10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189</v>
      </c>
      <c r="C21" s="29">
        <v>0.7</v>
      </c>
      <c r="D21" s="14">
        <f t="shared" si="2"/>
        <v>166.25</v>
      </c>
      <c r="E21" s="28">
        <v>0.95</v>
      </c>
      <c r="F21" s="14">
        <f t="shared" si="3"/>
        <v>1.25</v>
      </c>
      <c r="G21" s="16">
        <v>0.05</v>
      </c>
      <c r="H21" s="19">
        <f t="shared" si="0"/>
        <v>0.56666666666666665</v>
      </c>
      <c r="I21" s="9">
        <v>0</v>
      </c>
      <c r="J21" s="23">
        <v>5</v>
      </c>
      <c r="K21" s="101">
        <v>5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13.5</v>
      </c>
      <c r="C22" s="29">
        <v>0.05</v>
      </c>
      <c r="D22" s="14">
        <f t="shared" si="2"/>
        <v>131.25</v>
      </c>
      <c r="E22" s="28">
        <v>0.75</v>
      </c>
      <c r="F22" s="14">
        <f t="shared" si="3"/>
        <v>2.5</v>
      </c>
      <c r="G22" s="16">
        <v>0.1</v>
      </c>
      <c r="H22" s="19">
        <f t="shared" si="0"/>
        <v>0.3</v>
      </c>
      <c r="I22" s="9">
        <v>0</v>
      </c>
      <c r="J22" s="23">
        <v>10</v>
      </c>
      <c r="K22" s="101">
        <v>5</v>
      </c>
      <c r="L22" s="102"/>
      <c r="M22" s="122">
        <v>10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175</v>
      </c>
      <c r="E23" s="28">
        <v>1</v>
      </c>
      <c r="F23" s="14">
        <f t="shared" si="3"/>
        <v>15</v>
      </c>
      <c r="G23" s="16">
        <v>0.6</v>
      </c>
      <c r="H23" s="19">
        <f t="shared" si="0"/>
        <v>0.53333333333333333</v>
      </c>
      <c r="I23" s="9">
        <v>5</v>
      </c>
      <c r="J23" s="23">
        <v>15</v>
      </c>
      <c r="K23" s="101">
        <v>5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121.5</v>
      </c>
      <c r="C24" s="29">
        <v>0.45</v>
      </c>
      <c r="D24" s="14">
        <f t="shared" si="2"/>
        <v>175</v>
      </c>
      <c r="E24" s="28">
        <v>1</v>
      </c>
      <c r="F24" s="14">
        <f t="shared" si="3"/>
        <v>20</v>
      </c>
      <c r="G24" s="16">
        <v>0.8</v>
      </c>
      <c r="H24" s="19">
        <f t="shared" si="0"/>
        <v>0.75</v>
      </c>
      <c r="I24" s="9">
        <v>0</v>
      </c>
      <c r="J24" s="23">
        <v>10</v>
      </c>
      <c r="K24" s="101">
        <v>5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175</v>
      </c>
      <c r="E25" s="28">
        <v>1</v>
      </c>
      <c r="F25" s="14">
        <f t="shared" si="3"/>
        <v>5</v>
      </c>
      <c r="G25" s="16">
        <v>0.2</v>
      </c>
      <c r="H25" s="19">
        <f t="shared" si="0"/>
        <v>0.66666666666666663</v>
      </c>
      <c r="I25" s="9">
        <v>5</v>
      </c>
      <c r="J25" s="23">
        <v>5</v>
      </c>
      <c r="K25" s="101">
        <v>5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256.5</v>
      </c>
      <c r="C26" s="29">
        <v>0.95</v>
      </c>
      <c r="D26" s="14">
        <f t="shared" si="2"/>
        <v>122.49999999999999</v>
      </c>
      <c r="E26" s="28">
        <v>0.7</v>
      </c>
      <c r="F26" s="14">
        <f t="shared" si="3"/>
        <v>25</v>
      </c>
      <c r="G26" s="16">
        <v>1</v>
      </c>
      <c r="H26" s="19">
        <f t="shared" si="0"/>
        <v>0.8833333333333333</v>
      </c>
      <c r="I26" s="9">
        <v>0</v>
      </c>
      <c r="J26" s="23">
        <v>15</v>
      </c>
      <c r="K26" s="101">
        <v>5</v>
      </c>
      <c r="L26" s="102"/>
      <c r="M26" s="122">
        <v>0</v>
      </c>
      <c r="N26" s="123"/>
    </row>
    <row r="27" spans="1:14" ht="15.6" x14ac:dyDescent="0.3">
      <c r="A27" s="40" t="s">
        <v>22</v>
      </c>
      <c r="B27" s="14">
        <f t="shared" si="1"/>
        <v>27</v>
      </c>
      <c r="C27" s="29">
        <v>0.1</v>
      </c>
      <c r="D27" s="14">
        <f t="shared" si="2"/>
        <v>0</v>
      </c>
      <c r="E27" s="28">
        <v>0</v>
      </c>
      <c r="F27" s="14">
        <f t="shared" si="3"/>
        <v>1.25</v>
      </c>
      <c r="G27" s="16">
        <v>0.05</v>
      </c>
      <c r="H27" s="19">
        <f t="shared" si="0"/>
        <v>5.000000000000001E-2</v>
      </c>
      <c r="I27" s="9">
        <v>5</v>
      </c>
      <c r="J27" s="23">
        <v>10</v>
      </c>
      <c r="K27" s="101">
        <v>15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20</v>
      </c>
      <c r="G28" s="16">
        <v>0.8</v>
      </c>
      <c r="H28" s="19">
        <f t="shared" si="0"/>
        <v>0.26666666666666666</v>
      </c>
      <c r="I28" s="9">
        <v>2</v>
      </c>
      <c r="J28" s="23">
        <v>5</v>
      </c>
      <c r="K28" s="101">
        <v>5</v>
      </c>
      <c r="L28" s="102"/>
      <c r="M28" s="122">
        <v>0</v>
      </c>
      <c r="N28" s="123"/>
    </row>
    <row r="29" spans="1:14" ht="15.6" x14ac:dyDescent="0.3">
      <c r="A29" s="40" t="s">
        <v>23</v>
      </c>
      <c r="B29" s="14">
        <f t="shared" si="1"/>
        <v>162</v>
      </c>
      <c r="C29" s="29">
        <v>0.6</v>
      </c>
      <c r="D29" s="14">
        <f t="shared" si="2"/>
        <v>175</v>
      </c>
      <c r="E29" s="28">
        <v>1</v>
      </c>
      <c r="F29" s="14">
        <f t="shared" si="3"/>
        <v>10</v>
      </c>
      <c r="G29" s="16">
        <v>0.4</v>
      </c>
      <c r="H29" s="19">
        <f t="shared" si="0"/>
        <v>0.66666666666666663</v>
      </c>
      <c r="I29" s="9">
        <v>2</v>
      </c>
      <c r="J29" s="23">
        <v>5</v>
      </c>
      <c r="K29" s="101">
        <v>2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202.5</v>
      </c>
      <c r="C30" s="29">
        <v>0.75</v>
      </c>
      <c r="D30" s="14">
        <f t="shared" si="2"/>
        <v>52.5</v>
      </c>
      <c r="E30" s="28">
        <v>0.3</v>
      </c>
      <c r="F30" s="14">
        <f t="shared" si="3"/>
        <v>0</v>
      </c>
      <c r="G30" s="16">
        <v>0</v>
      </c>
      <c r="H30" s="19">
        <f t="shared" si="0"/>
        <v>0.35000000000000003</v>
      </c>
      <c r="I30" s="9">
        <v>0</v>
      </c>
      <c r="J30" s="23">
        <v>10</v>
      </c>
      <c r="K30" s="101">
        <v>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135</v>
      </c>
      <c r="C31" s="30">
        <v>0.5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0.16666666666666666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143.52631578947367</v>
      </c>
      <c r="C32" s="32">
        <f>AVERAGE(C13:C31)</f>
        <v>0.53157894736842093</v>
      </c>
      <c r="D32" s="31">
        <f t="shared" si="4"/>
        <v>130.78947368421052</v>
      </c>
      <c r="E32" s="32">
        <f>AVERAGE(E13:E31)</f>
        <v>0.74736842105263157</v>
      </c>
      <c r="F32" s="31">
        <f>AVERAGE(F13:F31)</f>
        <v>10.263157894736842</v>
      </c>
      <c r="G32" s="32">
        <f>(AVERAGE(G13:G31))</f>
        <v>0.41052631578947363</v>
      </c>
      <c r="H32" s="20">
        <f>AVERAGE(H13:H31)</f>
        <v>0.56315789473684197</v>
      </c>
      <c r="I32" s="21">
        <f>AVERAGE(I13:I31)</f>
        <v>1</v>
      </c>
      <c r="J32" s="25">
        <f t="shared" ref="J32" si="5">AVERAGE(J13:J31)</f>
        <v>8.9473684210526319</v>
      </c>
      <c r="K32" s="109">
        <f>AVERAGE(K13:K31)</f>
        <v>5.8947368421052628</v>
      </c>
      <c r="L32" s="110"/>
      <c r="M32" s="111">
        <f>AVERAGE(M13:M31)</f>
        <v>4.5789473684210522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6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0" workbookViewId="0">
      <selection activeCell="C33" sqref="C33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103</v>
      </c>
      <c r="C2" s="130"/>
      <c r="D2" s="131" t="s">
        <v>42</v>
      </c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ht="15.6" x14ac:dyDescent="0.3">
      <c r="A3" s="78" t="s">
        <v>27</v>
      </c>
      <c r="B3" s="78"/>
      <c r="C3" s="78"/>
      <c r="D3" s="134" t="s">
        <v>4</v>
      </c>
      <c r="E3" s="134"/>
      <c r="F3" s="134"/>
      <c r="G3" s="134"/>
      <c r="H3" s="134"/>
      <c r="I3" s="134"/>
      <c r="J3" s="134" t="s">
        <v>28</v>
      </c>
      <c r="K3" s="134"/>
      <c r="L3" s="134" t="s">
        <v>29</v>
      </c>
      <c r="M3" s="134"/>
      <c r="N3" s="134"/>
    </row>
    <row r="4" spans="1:14" ht="15.6" x14ac:dyDescent="0.3">
      <c r="A4" s="82" t="s">
        <v>2</v>
      </c>
      <c r="B4" s="82"/>
      <c r="C4" s="82"/>
      <c r="D4" s="81">
        <v>590</v>
      </c>
      <c r="E4" s="82"/>
      <c r="F4" s="82"/>
      <c r="G4" s="82"/>
      <c r="H4" s="82"/>
      <c r="I4" s="82"/>
      <c r="J4" s="83">
        <v>2257</v>
      </c>
      <c r="K4" s="84" t="s">
        <v>47</v>
      </c>
      <c r="L4" s="135">
        <v>0</v>
      </c>
      <c r="M4" s="135"/>
      <c r="N4" s="135"/>
    </row>
    <row r="5" spans="1:14" ht="15.6" x14ac:dyDescent="0.3">
      <c r="A5" s="121" t="s">
        <v>3</v>
      </c>
      <c r="B5" s="121"/>
      <c r="C5" s="121"/>
      <c r="D5" s="81">
        <v>5017</v>
      </c>
      <c r="E5" s="82"/>
      <c r="F5" s="82"/>
      <c r="G5" s="82"/>
      <c r="H5" s="82"/>
      <c r="I5" s="82"/>
      <c r="J5" s="83"/>
      <c r="K5" s="84"/>
      <c r="L5" s="135">
        <v>0</v>
      </c>
      <c r="M5" s="135"/>
      <c r="N5" s="135"/>
    </row>
    <row r="6" spans="1:14" ht="15.6" x14ac:dyDescent="0.3">
      <c r="A6" s="121" t="s">
        <v>34</v>
      </c>
      <c r="B6" s="121"/>
      <c r="C6" s="121"/>
      <c r="D6" s="81">
        <v>3281</v>
      </c>
      <c r="E6" s="82"/>
      <c r="F6" s="82"/>
      <c r="G6" s="82"/>
      <c r="H6" s="82"/>
      <c r="I6" s="82"/>
      <c r="J6" s="83">
        <v>1191</v>
      </c>
      <c r="K6" s="86" t="s">
        <v>43</v>
      </c>
      <c r="L6" s="135">
        <v>0</v>
      </c>
      <c r="M6" s="135"/>
      <c r="N6" s="135"/>
    </row>
    <row r="7" spans="1:14" ht="15.6" x14ac:dyDescent="0.3">
      <c r="A7" s="82" t="s">
        <v>36</v>
      </c>
      <c r="B7" s="82"/>
      <c r="C7" s="82"/>
      <c r="D7" s="81">
        <v>1655</v>
      </c>
      <c r="E7" s="82"/>
      <c r="F7" s="82"/>
      <c r="G7" s="82"/>
      <c r="H7" s="82"/>
      <c r="I7" s="82"/>
      <c r="J7" s="83"/>
      <c r="K7" s="86"/>
      <c r="L7" s="135">
        <v>0</v>
      </c>
      <c r="M7" s="135"/>
      <c r="N7" s="135"/>
    </row>
    <row r="8" spans="1:14" ht="18" x14ac:dyDescent="0.35">
      <c r="A8" s="136" t="s">
        <v>0</v>
      </c>
      <c r="B8" s="136"/>
      <c r="C8" s="136"/>
      <c r="D8" s="94">
        <v>10543</v>
      </c>
      <c r="E8" s="94"/>
      <c r="F8" s="94"/>
      <c r="G8" s="94"/>
      <c r="H8" s="94"/>
      <c r="I8" s="94"/>
      <c r="J8" s="18">
        <f>J6/J4</f>
        <v>0.52769162605228181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47" t="s">
        <v>6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9"/>
    </row>
    <row r="10" spans="1:14" ht="16.2" thickBot="1" x14ac:dyDescent="0.35">
      <c r="A10" s="87" t="s">
        <v>5</v>
      </c>
      <c r="B10" s="137" t="s">
        <v>26</v>
      </c>
      <c r="C10" s="137"/>
      <c r="D10" s="137"/>
      <c r="E10" s="137"/>
      <c r="F10" s="137"/>
      <c r="G10" s="137"/>
      <c r="H10" s="138"/>
      <c r="I10" s="139" t="s">
        <v>58</v>
      </c>
      <c r="J10" s="137"/>
      <c r="K10" s="140"/>
      <c r="L10" s="140"/>
      <c r="M10" s="137"/>
      <c r="N10" s="137"/>
    </row>
    <row r="11" spans="1:14" ht="16.2" thickBot="1" x14ac:dyDescent="0.35">
      <c r="A11" s="88"/>
      <c r="B11" s="141" t="s">
        <v>33</v>
      </c>
      <c r="C11" s="142"/>
      <c r="D11" s="143" t="s">
        <v>37</v>
      </c>
      <c r="E11" s="142"/>
      <c r="F11" s="143" t="s">
        <v>32</v>
      </c>
      <c r="G11" s="142"/>
      <c r="H11" s="54" t="s">
        <v>0</v>
      </c>
      <c r="I11" s="54" t="s">
        <v>38</v>
      </c>
      <c r="J11" s="55" t="s">
        <v>39</v>
      </c>
      <c r="K11" s="144" t="s">
        <v>40</v>
      </c>
      <c r="L11" s="145"/>
      <c r="M11" s="141" t="s">
        <v>41</v>
      </c>
      <c r="N11" s="142"/>
    </row>
    <row r="12" spans="1:14" ht="15.6" x14ac:dyDescent="0.3">
      <c r="A12" s="56" t="s">
        <v>7</v>
      </c>
      <c r="B12" s="13"/>
      <c r="C12" s="45">
        <v>0</v>
      </c>
      <c r="D12" s="13"/>
      <c r="E12" s="46">
        <v>1</v>
      </c>
      <c r="F12" s="13"/>
      <c r="G12" s="16">
        <v>0.8</v>
      </c>
      <c r="H12" s="19">
        <f t="shared" ref="H12:H30" si="0">AVERAGE(C12,E12,G12)</f>
        <v>0.6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57" t="s">
        <v>8</v>
      </c>
      <c r="B13" s="14"/>
      <c r="C13" s="47">
        <v>0.1</v>
      </c>
      <c r="D13" s="14"/>
      <c r="E13" s="48">
        <v>1</v>
      </c>
      <c r="F13" s="14"/>
      <c r="G13" s="16">
        <v>0.6</v>
      </c>
      <c r="H13" s="19">
        <f t="shared" si="0"/>
        <v>0.56666666666666676</v>
      </c>
      <c r="I13" s="9">
        <v>2</v>
      </c>
      <c r="J13" s="23">
        <v>5</v>
      </c>
      <c r="K13" s="101">
        <v>5</v>
      </c>
      <c r="L13" s="102"/>
      <c r="M13" s="122">
        <v>0</v>
      </c>
      <c r="N13" s="123"/>
    </row>
    <row r="14" spans="1:14" ht="15.6" x14ac:dyDescent="0.3">
      <c r="A14" s="57" t="s">
        <v>9</v>
      </c>
      <c r="B14" s="14"/>
      <c r="C14" s="47">
        <v>0.7</v>
      </c>
      <c r="D14" s="14"/>
      <c r="E14" s="48">
        <v>1</v>
      </c>
      <c r="F14" s="14"/>
      <c r="G14" s="16">
        <v>1</v>
      </c>
      <c r="H14" s="19">
        <f t="shared" si="0"/>
        <v>0.9</v>
      </c>
      <c r="I14" s="9">
        <v>0</v>
      </c>
      <c r="J14" s="23">
        <v>10</v>
      </c>
      <c r="K14" s="101">
        <v>5</v>
      </c>
      <c r="L14" s="102"/>
      <c r="M14" s="122">
        <v>0</v>
      </c>
      <c r="N14" s="123"/>
    </row>
    <row r="15" spans="1:14" ht="15.6" x14ac:dyDescent="0.3">
      <c r="A15" s="57" t="s">
        <v>10</v>
      </c>
      <c r="B15" s="14"/>
      <c r="C15" s="47">
        <v>0.9</v>
      </c>
      <c r="D15" s="14"/>
      <c r="E15" s="48">
        <v>1</v>
      </c>
      <c r="F15" s="14"/>
      <c r="G15" s="16">
        <v>0</v>
      </c>
      <c r="H15" s="19">
        <f t="shared" si="0"/>
        <v>0.6333333333333333</v>
      </c>
      <c r="I15" s="9">
        <v>2</v>
      </c>
      <c r="J15" s="23">
        <v>10</v>
      </c>
      <c r="K15" s="101">
        <v>15</v>
      </c>
      <c r="L15" s="102"/>
      <c r="M15" s="122">
        <v>5</v>
      </c>
      <c r="N15" s="123"/>
    </row>
    <row r="16" spans="1:14" ht="15.6" x14ac:dyDescent="0.3">
      <c r="A16" s="57" t="s">
        <v>11</v>
      </c>
      <c r="B16" s="14"/>
      <c r="C16" s="47">
        <v>0.9</v>
      </c>
      <c r="D16" s="14"/>
      <c r="E16" s="48">
        <v>1</v>
      </c>
      <c r="F16" s="14"/>
      <c r="G16" s="16">
        <v>0.05</v>
      </c>
      <c r="H16" s="19">
        <f t="shared" si="0"/>
        <v>0.65</v>
      </c>
      <c r="I16" s="9">
        <v>2</v>
      </c>
      <c r="J16" s="23">
        <v>25</v>
      </c>
      <c r="K16" s="101">
        <v>10</v>
      </c>
      <c r="L16" s="102"/>
      <c r="M16" s="122">
        <v>5</v>
      </c>
      <c r="N16" s="123"/>
    </row>
    <row r="17" spans="1:14" ht="15.6" x14ac:dyDescent="0.3">
      <c r="A17" s="57" t="s">
        <v>12</v>
      </c>
      <c r="B17" s="14"/>
      <c r="C17" s="49">
        <v>0.6</v>
      </c>
      <c r="D17" s="14"/>
      <c r="E17" s="48">
        <v>1</v>
      </c>
      <c r="F17" s="14"/>
      <c r="G17" s="16">
        <v>0.05</v>
      </c>
      <c r="H17" s="19">
        <f t="shared" si="0"/>
        <v>0.55000000000000004</v>
      </c>
      <c r="I17" s="9">
        <v>2</v>
      </c>
      <c r="J17" s="23">
        <v>20</v>
      </c>
      <c r="K17" s="101">
        <v>5</v>
      </c>
      <c r="L17" s="102"/>
      <c r="M17" s="122">
        <v>10</v>
      </c>
      <c r="N17" s="123"/>
    </row>
    <row r="18" spans="1:14" ht="15.6" x14ac:dyDescent="0.3">
      <c r="A18" s="57" t="s">
        <v>13</v>
      </c>
      <c r="B18" s="14"/>
      <c r="C18" s="49">
        <v>0.4</v>
      </c>
      <c r="D18" s="14"/>
      <c r="E18" s="48">
        <v>0.7</v>
      </c>
      <c r="F18" s="14"/>
      <c r="G18" s="16">
        <v>0.05</v>
      </c>
      <c r="H18" s="19">
        <f t="shared" si="0"/>
        <v>0.38333333333333336</v>
      </c>
      <c r="I18" s="9">
        <v>2</v>
      </c>
      <c r="J18" s="23">
        <v>20</v>
      </c>
      <c r="K18" s="101">
        <v>10</v>
      </c>
      <c r="L18" s="102"/>
      <c r="M18" s="122">
        <v>5</v>
      </c>
      <c r="N18" s="123"/>
    </row>
    <row r="19" spans="1:14" ht="15.6" x14ac:dyDescent="0.3">
      <c r="A19" s="57" t="s">
        <v>14</v>
      </c>
      <c r="B19" s="14"/>
      <c r="C19" s="49">
        <v>0.6</v>
      </c>
      <c r="D19" s="58"/>
      <c r="E19" s="48">
        <v>0.6</v>
      </c>
      <c r="F19" s="14"/>
      <c r="G19" s="16">
        <v>0.2</v>
      </c>
      <c r="H19" s="19">
        <f t="shared" si="0"/>
        <v>0.46666666666666662</v>
      </c>
      <c r="I19" s="9">
        <v>0</v>
      </c>
      <c r="J19" s="23">
        <v>20</v>
      </c>
      <c r="K19" s="101">
        <v>5</v>
      </c>
      <c r="L19" s="102"/>
      <c r="M19" s="122">
        <v>5</v>
      </c>
      <c r="N19" s="123"/>
    </row>
    <row r="20" spans="1:14" ht="15.6" x14ac:dyDescent="0.3">
      <c r="A20" s="57" t="s">
        <v>15</v>
      </c>
      <c r="B20" s="14"/>
      <c r="C20" s="49">
        <v>0.4</v>
      </c>
      <c r="D20" s="14"/>
      <c r="E20" s="48">
        <v>0.5</v>
      </c>
      <c r="F20" s="14"/>
      <c r="G20" s="16">
        <v>0.5</v>
      </c>
      <c r="H20" s="19">
        <f t="shared" si="0"/>
        <v>0.46666666666666662</v>
      </c>
      <c r="I20" s="9">
        <v>5</v>
      </c>
      <c r="J20" s="23">
        <v>20</v>
      </c>
      <c r="K20" s="101">
        <v>15</v>
      </c>
      <c r="L20" s="102"/>
      <c r="M20" s="122">
        <v>5</v>
      </c>
      <c r="N20" s="123"/>
    </row>
    <row r="21" spans="1:14" ht="15.6" x14ac:dyDescent="0.3">
      <c r="A21" s="57" t="s">
        <v>16</v>
      </c>
      <c r="B21" s="14"/>
      <c r="C21" s="49">
        <v>0.25</v>
      </c>
      <c r="D21" s="14"/>
      <c r="E21" s="48">
        <v>0</v>
      </c>
      <c r="F21" s="14"/>
      <c r="G21" s="16">
        <v>0.2</v>
      </c>
      <c r="H21" s="19">
        <f t="shared" si="0"/>
        <v>0.15</v>
      </c>
      <c r="I21" s="9">
        <v>5</v>
      </c>
      <c r="J21" s="23">
        <v>25</v>
      </c>
      <c r="K21" s="101">
        <v>15</v>
      </c>
      <c r="L21" s="102"/>
      <c r="M21" s="122">
        <v>5</v>
      </c>
      <c r="N21" s="123"/>
    </row>
    <row r="22" spans="1:14" ht="15.6" x14ac:dyDescent="0.3">
      <c r="A22" s="57" t="s">
        <v>17</v>
      </c>
      <c r="B22" s="14"/>
      <c r="C22" s="49">
        <v>0.3</v>
      </c>
      <c r="D22" s="14"/>
      <c r="E22" s="48">
        <v>0</v>
      </c>
      <c r="F22" s="14"/>
      <c r="G22" s="16">
        <v>0.9</v>
      </c>
      <c r="H22" s="19">
        <f t="shared" si="0"/>
        <v>0.39999999999999997</v>
      </c>
      <c r="I22" s="9">
        <v>5</v>
      </c>
      <c r="J22" s="23">
        <v>20</v>
      </c>
      <c r="K22" s="101">
        <v>15</v>
      </c>
      <c r="L22" s="102"/>
      <c r="M22" s="122">
        <v>5</v>
      </c>
      <c r="N22" s="123"/>
    </row>
    <row r="23" spans="1:14" ht="15.6" x14ac:dyDescent="0.3">
      <c r="A23" s="57" t="s">
        <v>18</v>
      </c>
      <c r="B23" s="14"/>
      <c r="C23" s="49">
        <v>0.6</v>
      </c>
      <c r="D23" s="14"/>
      <c r="E23" s="48">
        <v>0</v>
      </c>
      <c r="F23" s="14"/>
      <c r="G23" s="16">
        <v>0.25</v>
      </c>
      <c r="H23" s="19">
        <f t="shared" si="0"/>
        <v>0.28333333333333333</v>
      </c>
      <c r="I23" s="9">
        <v>2</v>
      </c>
      <c r="J23" s="23">
        <v>25</v>
      </c>
      <c r="K23" s="101">
        <v>5</v>
      </c>
      <c r="L23" s="102"/>
      <c r="M23" s="122">
        <v>5</v>
      </c>
      <c r="N23" s="123"/>
    </row>
    <row r="24" spans="1:14" ht="15.6" x14ac:dyDescent="0.3">
      <c r="A24" s="57" t="s">
        <v>19</v>
      </c>
      <c r="B24" s="14"/>
      <c r="C24" s="49">
        <v>0.7</v>
      </c>
      <c r="D24" s="14"/>
      <c r="E24" s="48">
        <v>0.4</v>
      </c>
      <c r="F24" s="14"/>
      <c r="G24" s="16">
        <v>0.2</v>
      </c>
      <c r="H24" s="19">
        <f t="shared" si="0"/>
        <v>0.43333333333333335</v>
      </c>
      <c r="I24" s="9">
        <v>2</v>
      </c>
      <c r="J24" s="23">
        <v>20</v>
      </c>
      <c r="K24" s="101">
        <v>15</v>
      </c>
      <c r="L24" s="102"/>
      <c r="M24" s="122">
        <v>10</v>
      </c>
      <c r="N24" s="123"/>
    </row>
    <row r="25" spans="1:14" ht="15.6" x14ac:dyDescent="0.3">
      <c r="A25" s="57" t="s">
        <v>20</v>
      </c>
      <c r="B25" s="14"/>
      <c r="C25" s="49">
        <v>0.8</v>
      </c>
      <c r="D25" s="14"/>
      <c r="E25" s="48">
        <v>0.2</v>
      </c>
      <c r="F25" s="14"/>
      <c r="G25" s="16">
        <v>0.2</v>
      </c>
      <c r="H25" s="19">
        <f t="shared" si="0"/>
        <v>0.39999999999999997</v>
      </c>
      <c r="I25" s="9">
        <v>2</v>
      </c>
      <c r="J25" s="23">
        <v>10</v>
      </c>
      <c r="K25" s="101">
        <v>10</v>
      </c>
      <c r="L25" s="102"/>
      <c r="M25" s="122">
        <v>5</v>
      </c>
      <c r="N25" s="123"/>
    </row>
    <row r="26" spans="1:14" ht="15.6" x14ac:dyDescent="0.3">
      <c r="A26" s="57" t="s">
        <v>22</v>
      </c>
      <c r="B26" s="14"/>
      <c r="C26" s="49">
        <v>0.6</v>
      </c>
      <c r="D26" s="14"/>
      <c r="E26" s="48">
        <v>0.8</v>
      </c>
      <c r="F26" s="14"/>
      <c r="G26" s="16">
        <v>0.05</v>
      </c>
      <c r="H26" s="19">
        <f t="shared" si="0"/>
        <v>0.48333333333333334</v>
      </c>
      <c r="I26" s="9">
        <v>5</v>
      </c>
      <c r="J26" s="23">
        <v>15</v>
      </c>
      <c r="K26" s="101">
        <v>15</v>
      </c>
      <c r="L26" s="102"/>
      <c r="M26" s="122">
        <v>5</v>
      </c>
      <c r="N26" s="123"/>
    </row>
    <row r="27" spans="1:14" ht="15.6" x14ac:dyDescent="0.3">
      <c r="A27" s="57" t="s">
        <v>21</v>
      </c>
      <c r="B27" s="14"/>
      <c r="C27" s="49">
        <v>0.75</v>
      </c>
      <c r="D27" s="14"/>
      <c r="E27" s="48">
        <v>0</v>
      </c>
      <c r="F27" s="14"/>
      <c r="G27" s="16">
        <v>0.2</v>
      </c>
      <c r="H27" s="19">
        <f t="shared" si="0"/>
        <v>0.31666666666666665</v>
      </c>
      <c r="I27" s="9">
        <v>5</v>
      </c>
      <c r="J27" s="23">
        <v>15</v>
      </c>
      <c r="K27" s="101">
        <v>15</v>
      </c>
      <c r="L27" s="102"/>
      <c r="M27" s="122">
        <v>5</v>
      </c>
      <c r="N27" s="123"/>
    </row>
    <row r="28" spans="1:14" ht="15.6" x14ac:dyDescent="0.3">
      <c r="A28" s="57" t="s">
        <v>23</v>
      </c>
      <c r="B28" s="14"/>
      <c r="C28" s="49">
        <v>0.55000000000000004</v>
      </c>
      <c r="D28" s="14"/>
      <c r="E28" s="48">
        <v>0</v>
      </c>
      <c r="F28" s="14"/>
      <c r="G28" s="16">
        <v>0</v>
      </c>
      <c r="H28" s="19">
        <f t="shared" si="0"/>
        <v>0.18333333333333335</v>
      </c>
      <c r="I28" s="9">
        <v>2</v>
      </c>
      <c r="J28" s="23">
        <v>25</v>
      </c>
      <c r="K28" s="101">
        <v>15</v>
      </c>
      <c r="L28" s="102"/>
      <c r="M28" s="122">
        <v>5</v>
      </c>
      <c r="N28" s="123"/>
    </row>
    <row r="29" spans="1:14" ht="15.6" x14ac:dyDescent="0.3">
      <c r="A29" s="57" t="s">
        <v>24</v>
      </c>
      <c r="B29" s="14"/>
      <c r="C29" s="49">
        <v>0</v>
      </c>
      <c r="D29" s="14"/>
      <c r="E29" s="48">
        <v>0.8</v>
      </c>
      <c r="F29" s="14"/>
      <c r="G29" s="16">
        <v>0</v>
      </c>
      <c r="H29" s="19">
        <f t="shared" si="0"/>
        <v>0.26666666666666666</v>
      </c>
      <c r="I29" s="9">
        <v>0</v>
      </c>
      <c r="J29" s="23">
        <v>20</v>
      </c>
      <c r="K29" s="101">
        <v>5</v>
      </c>
      <c r="L29" s="102"/>
      <c r="M29" s="122">
        <v>5</v>
      </c>
      <c r="N29" s="123"/>
    </row>
    <row r="30" spans="1:14" ht="16.2" thickBot="1" x14ac:dyDescent="0.35">
      <c r="A30" s="57" t="s">
        <v>25</v>
      </c>
      <c r="B30" s="15"/>
      <c r="C30" s="50">
        <v>0.2</v>
      </c>
      <c r="D30" s="15"/>
      <c r="E30" s="48">
        <v>0</v>
      </c>
      <c r="F30" s="15"/>
      <c r="G30" s="17">
        <v>0</v>
      </c>
      <c r="H30" s="19">
        <f t="shared" si="0"/>
        <v>6.6666666666666666E-2</v>
      </c>
      <c r="I30" s="9">
        <v>0</v>
      </c>
      <c r="J30" s="24">
        <v>5</v>
      </c>
      <c r="K30" s="107">
        <v>2</v>
      </c>
      <c r="L30" s="108"/>
      <c r="M30" s="122">
        <v>0</v>
      </c>
      <c r="N30" s="123"/>
    </row>
    <row r="31" spans="1:14" ht="18.600000000000001" thickBot="1" x14ac:dyDescent="0.4">
      <c r="A31" s="59" t="s">
        <v>0</v>
      </c>
      <c r="B31" s="63" t="e">
        <f>AVERAGE(B12:B30)</f>
        <v>#DIV/0!</v>
      </c>
      <c r="C31" s="64">
        <f>AVERAGE(C12:C30)</f>
        <v>0.49210526315789471</v>
      </c>
      <c r="D31" s="65" t="e">
        <f t="shared" ref="D31:F31" si="1">AVERAGE(D12:D30)</f>
        <v>#DIV/0!</v>
      </c>
      <c r="E31" s="64">
        <f>AVERAGE(E12:E30)</f>
        <v>0.52631578947368418</v>
      </c>
      <c r="F31" s="65" t="e">
        <f t="shared" si="1"/>
        <v>#DIV/0!</v>
      </c>
      <c r="G31" s="64">
        <f>AVERAGE(G12:G30)</f>
        <v>0.27631578947368424</v>
      </c>
      <c r="H31" s="20">
        <f>AVERAGE(H12:H30)</f>
        <v>0.43157894736842123</v>
      </c>
      <c r="I31" s="21">
        <f>AVERAGE(I12:I30)</f>
        <v>2.263157894736842</v>
      </c>
      <c r="J31" s="25">
        <f t="shared" ref="J31" si="2">AVERAGE(J12:J30)</f>
        <v>16.578947368421051</v>
      </c>
      <c r="K31" s="109">
        <f>AVERAGE(K12:K30)</f>
        <v>9.5789473684210531</v>
      </c>
      <c r="L31" s="110"/>
      <c r="M31" s="111">
        <f>AVERAGE(M12:M30)</f>
        <v>4.4736842105263159</v>
      </c>
      <c r="N31" s="112"/>
    </row>
    <row r="33" spans="2:2" x14ac:dyDescent="0.3">
      <c r="B33" t="s">
        <v>106</v>
      </c>
    </row>
  </sheetData>
  <mergeCells count="75">
    <mergeCell ref="K30:L30"/>
    <mergeCell ref="M30:N30"/>
    <mergeCell ref="K31:L31"/>
    <mergeCell ref="M31:N31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A6:C6"/>
    <mergeCell ref="D6:I6"/>
    <mergeCell ref="J6:J7"/>
    <mergeCell ref="K6:K7"/>
    <mergeCell ref="L6:N6"/>
    <mergeCell ref="A7:C7"/>
    <mergeCell ref="D7:I7"/>
    <mergeCell ref="L7:N7"/>
    <mergeCell ref="A4:C4"/>
    <mergeCell ref="D4:I4"/>
    <mergeCell ref="J4:J5"/>
    <mergeCell ref="K4:K5"/>
    <mergeCell ref="L4:N4"/>
    <mergeCell ref="A5:C5"/>
    <mergeCell ref="D5:I5"/>
    <mergeCell ref="L5:N5"/>
    <mergeCell ref="A1:N1"/>
    <mergeCell ref="B2:C2"/>
    <mergeCell ref="D2:N2"/>
    <mergeCell ref="A3:C3"/>
    <mergeCell ref="D3:I3"/>
    <mergeCell ref="J3:K3"/>
    <mergeCell ref="L3:N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104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455</v>
      </c>
      <c r="E4" s="82"/>
      <c r="F4" s="82"/>
      <c r="G4" s="82"/>
      <c r="H4" s="82"/>
      <c r="I4" s="82"/>
      <c r="J4" s="83">
        <v>2506</v>
      </c>
      <c r="K4" s="84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4593</v>
      </c>
      <c r="E5" s="82"/>
      <c r="F5" s="82"/>
      <c r="G5" s="82"/>
      <c r="H5" s="82"/>
      <c r="I5" s="82"/>
      <c r="J5" s="83"/>
      <c r="K5" s="84"/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3003</v>
      </c>
      <c r="E6" s="82"/>
      <c r="F6" s="82"/>
      <c r="G6" s="82"/>
      <c r="H6" s="82"/>
      <c r="I6" s="82"/>
      <c r="J6" s="83">
        <v>1495</v>
      </c>
      <c r="K6" s="86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1494</v>
      </c>
      <c r="E7" s="82"/>
      <c r="F7" s="82"/>
      <c r="G7" s="82"/>
      <c r="H7" s="82"/>
      <c r="I7" s="82"/>
      <c r="J7" s="83"/>
      <c r="K7" s="86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9545</v>
      </c>
      <c r="E8" s="94"/>
      <c r="F8" s="94"/>
      <c r="G8" s="94"/>
      <c r="H8" s="94"/>
      <c r="I8" s="94"/>
      <c r="J8" s="18">
        <f>J6/J4</f>
        <v>0.59656823623304067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67.5</v>
      </c>
      <c r="C12" s="27">
        <v>0.25</v>
      </c>
      <c r="D12" s="13">
        <f>E12*175</f>
        <v>175</v>
      </c>
      <c r="E12" s="27">
        <v>1</v>
      </c>
      <c r="F12" s="13">
        <f>G12*25</f>
        <v>2.5</v>
      </c>
      <c r="G12" s="16">
        <v>0.1</v>
      </c>
      <c r="H12" s="19">
        <f t="shared" ref="H12:H30" si="0">AVERAGE(C12,E12,G12)</f>
        <v>0.45</v>
      </c>
      <c r="I12" s="8">
        <v>0</v>
      </c>
      <c r="J12" s="22">
        <v>0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216</v>
      </c>
      <c r="C13" s="28">
        <v>0.8</v>
      </c>
      <c r="D13" s="14">
        <f t="shared" ref="D13:D30" si="2">E13*175</f>
        <v>175</v>
      </c>
      <c r="E13" s="28">
        <v>1</v>
      </c>
      <c r="F13" s="14">
        <f t="shared" ref="F13:F30" si="3">G13*25</f>
        <v>10</v>
      </c>
      <c r="G13" s="16">
        <v>0.4</v>
      </c>
      <c r="H13" s="19">
        <f t="shared" si="0"/>
        <v>0.73333333333333339</v>
      </c>
      <c r="I13" s="9">
        <v>0</v>
      </c>
      <c r="J13" s="23">
        <v>0</v>
      </c>
      <c r="K13" s="101">
        <v>0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175</v>
      </c>
      <c r="E14" s="28">
        <v>1</v>
      </c>
      <c r="F14" s="14">
        <f t="shared" si="3"/>
        <v>17.5</v>
      </c>
      <c r="G14" s="16">
        <v>0.7</v>
      </c>
      <c r="H14" s="19">
        <f t="shared" si="0"/>
        <v>0.9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2.5</v>
      </c>
      <c r="G15" s="16">
        <v>0.1</v>
      </c>
      <c r="H15" s="19">
        <f t="shared" si="0"/>
        <v>0.70000000000000007</v>
      </c>
      <c r="I15" s="9">
        <v>0</v>
      </c>
      <c r="J15" s="23">
        <v>5</v>
      </c>
      <c r="K15" s="101">
        <v>3</v>
      </c>
      <c r="L15" s="102"/>
      <c r="M15" s="122">
        <v>0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140</v>
      </c>
      <c r="E16" s="28">
        <v>0.8</v>
      </c>
      <c r="F16" s="14">
        <f t="shared" si="3"/>
        <v>15</v>
      </c>
      <c r="G16" s="16">
        <v>0.6</v>
      </c>
      <c r="H16" s="19">
        <f t="shared" si="0"/>
        <v>0.79999999999999993</v>
      </c>
      <c r="I16" s="9">
        <v>0</v>
      </c>
      <c r="J16" s="23">
        <v>20</v>
      </c>
      <c r="K16" s="101">
        <v>2</v>
      </c>
      <c r="L16" s="102"/>
      <c r="M16" s="122">
        <v>0</v>
      </c>
      <c r="N16" s="123"/>
    </row>
    <row r="17" spans="1:14" ht="15.6" x14ac:dyDescent="0.3">
      <c r="A17" s="40" t="s">
        <v>12</v>
      </c>
      <c r="B17" s="14">
        <f t="shared" si="1"/>
        <v>216</v>
      </c>
      <c r="C17" s="29">
        <v>0.8</v>
      </c>
      <c r="D17" s="14">
        <f t="shared" si="2"/>
        <v>175</v>
      </c>
      <c r="E17" s="28">
        <v>1</v>
      </c>
      <c r="F17" s="14">
        <f t="shared" si="3"/>
        <v>20</v>
      </c>
      <c r="G17" s="16">
        <v>0.8</v>
      </c>
      <c r="H17" s="19">
        <f t="shared" si="0"/>
        <v>0.8666666666666667</v>
      </c>
      <c r="I17" s="9">
        <v>0</v>
      </c>
      <c r="J17" s="23">
        <v>15</v>
      </c>
      <c r="K17" s="101">
        <v>2</v>
      </c>
      <c r="L17" s="102"/>
      <c r="M17" s="122">
        <v>5</v>
      </c>
      <c r="N17" s="123"/>
    </row>
    <row r="18" spans="1:14" ht="15.6" x14ac:dyDescent="0.3">
      <c r="A18" s="40" t="s">
        <v>13</v>
      </c>
      <c r="B18" s="14">
        <f t="shared" si="1"/>
        <v>243</v>
      </c>
      <c r="C18" s="29">
        <v>0.9</v>
      </c>
      <c r="D18" s="14">
        <f t="shared" si="2"/>
        <v>157.5</v>
      </c>
      <c r="E18" s="28">
        <v>0.9</v>
      </c>
      <c r="F18" s="14">
        <f t="shared" si="3"/>
        <v>15</v>
      </c>
      <c r="G18" s="16">
        <v>0.6</v>
      </c>
      <c r="H18" s="19">
        <f t="shared" si="0"/>
        <v>0.79999999999999993</v>
      </c>
      <c r="I18" s="9">
        <v>0</v>
      </c>
      <c r="J18" s="23">
        <v>15</v>
      </c>
      <c r="K18" s="101">
        <v>3</v>
      </c>
      <c r="L18" s="102"/>
      <c r="M18" s="122">
        <v>5</v>
      </c>
      <c r="N18" s="123"/>
    </row>
    <row r="19" spans="1:14" ht="15.6" x14ac:dyDescent="0.3">
      <c r="A19" s="40" t="s">
        <v>14</v>
      </c>
      <c r="B19" s="14">
        <f t="shared" si="1"/>
        <v>270</v>
      </c>
      <c r="C19" s="29">
        <v>1</v>
      </c>
      <c r="D19" s="14">
        <f t="shared" si="2"/>
        <v>122.49999999999999</v>
      </c>
      <c r="E19" s="28">
        <v>0.7</v>
      </c>
      <c r="F19" s="14">
        <f t="shared" si="3"/>
        <v>2.5</v>
      </c>
      <c r="G19" s="16">
        <v>0.1</v>
      </c>
      <c r="H19" s="19">
        <f t="shared" si="0"/>
        <v>0.6</v>
      </c>
      <c r="I19" s="9">
        <v>0</v>
      </c>
      <c r="J19" s="23">
        <v>10</v>
      </c>
      <c r="K19" s="101">
        <v>3</v>
      </c>
      <c r="L19" s="102"/>
      <c r="M19" s="122">
        <v>5</v>
      </c>
      <c r="N19" s="123"/>
    </row>
    <row r="20" spans="1:14" ht="15.6" x14ac:dyDescent="0.3">
      <c r="A20" s="40" t="s">
        <v>15</v>
      </c>
      <c r="B20" s="14">
        <f t="shared" si="1"/>
        <v>13.5</v>
      </c>
      <c r="C20" s="29">
        <v>0.05</v>
      </c>
      <c r="D20" s="14">
        <f t="shared" si="2"/>
        <v>96.250000000000014</v>
      </c>
      <c r="E20" s="28">
        <v>0.55000000000000004</v>
      </c>
      <c r="F20" s="14">
        <f t="shared" si="3"/>
        <v>7.5</v>
      </c>
      <c r="G20" s="16">
        <v>0.3</v>
      </c>
      <c r="H20" s="19">
        <f t="shared" si="0"/>
        <v>0.30000000000000004</v>
      </c>
      <c r="I20" s="9">
        <v>0</v>
      </c>
      <c r="J20" s="23">
        <v>5</v>
      </c>
      <c r="K20" s="101">
        <v>10</v>
      </c>
      <c r="L20" s="102"/>
      <c r="M20" s="122">
        <v>5</v>
      </c>
      <c r="N20" s="123"/>
    </row>
    <row r="21" spans="1:14" ht="15.6" x14ac:dyDescent="0.3">
      <c r="A21" s="40" t="s">
        <v>16</v>
      </c>
      <c r="B21" s="14">
        <f t="shared" si="1"/>
        <v>135</v>
      </c>
      <c r="C21" s="29">
        <v>0.5</v>
      </c>
      <c r="D21" s="14">
        <f t="shared" si="2"/>
        <v>105</v>
      </c>
      <c r="E21" s="28">
        <v>0.6</v>
      </c>
      <c r="F21" s="14">
        <f t="shared" si="3"/>
        <v>6.25</v>
      </c>
      <c r="G21" s="16">
        <v>0.25</v>
      </c>
      <c r="H21" s="19">
        <f t="shared" si="0"/>
        <v>0.45</v>
      </c>
      <c r="I21" s="9">
        <v>0</v>
      </c>
      <c r="J21" s="23">
        <v>10</v>
      </c>
      <c r="K21" s="101">
        <v>10</v>
      </c>
      <c r="L21" s="102"/>
      <c r="M21" s="122">
        <v>5</v>
      </c>
      <c r="N21" s="123"/>
    </row>
    <row r="22" spans="1:14" ht="15.6" x14ac:dyDescent="0.3">
      <c r="A22" s="40" t="s">
        <v>17</v>
      </c>
      <c r="B22" s="14">
        <f t="shared" si="1"/>
        <v>202.5</v>
      </c>
      <c r="C22" s="29">
        <v>0.75</v>
      </c>
      <c r="D22" s="14">
        <f t="shared" si="2"/>
        <v>175</v>
      </c>
      <c r="E22" s="28">
        <v>1</v>
      </c>
      <c r="F22" s="14">
        <f t="shared" si="3"/>
        <v>18.75</v>
      </c>
      <c r="G22" s="16">
        <v>0.75</v>
      </c>
      <c r="H22" s="19">
        <f t="shared" si="0"/>
        <v>0.83333333333333337</v>
      </c>
      <c r="I22" s="9">
        <v>0</v>
      </c>
      <c r="J22" s="23">
        <v>10</v>
      </c>
      <c r="K22" s="101">
        <v>10</v>
      </c>
      <c r="L22" s="102"/>
      <c r="M22" s="122">
        <v>5</v>
      </c>
      <c r="N22" s="123"/>
    </row>
    <row r="23" spans="1:14" ht="15.6" x14ac:dyDescent="0.3">
      <c r="A23" s="40" t="s">
        <v>18</v>
      </c>
      <c r="B23" s="14">
        <f t="shared" si="1"/>
        <v>216</v>
      </c>
      <c r="C23" s="29">
        <v>0.8</v>
      </c>
      <c r="D23" s="14">
        <f t="shared" si="2"/>
        <v>157.5</v>
      </c>
      <c r="E23" s="28">
        <v>0.9</v>
      </c>
      <c r="F23" s="14">
        <f t="shared" si="3"/>
        <v>20</v>
      </c>
      <c r="G23" s="16">
        <v>0.8</v>
      </c>
      <c r="H23" s="19">
        <f t="shared" si="0"/>
        <v>0.83333333333333337</v>
      </c>
      <c r="I23" s="9">
        <v>0</v>
      </c>
      <c r="J23" s="23">
        <v>15</v>
      </c>
      <c r="K23" s="101">
        <v>7</v>
      </c>
      <c r="L23" s="102"/>
      <c r="M23" s="122">
        <v>5</v>
      </c>
      <c r="N23" s="123"/>
    </row>
    <row r="24" spans="1:14" ht="15.6" x14ac:dyDescent="0.3">
      <c r="A24" s="40" t="s">
        <v>19</v>
      </c>
      <c r="B24" s="14">
        <f t="shared" si="1"/>
        <v>135</v>
      </c>
      <c r="C24" s="29">
        <v>0.5</v>
      </c>
      <c r="D24" s="14">
        <f t="shared" si="2"/>
        <v>0</v>
      </c>
      <c r="E24" s="28">
        <v>0</v>
      </c>
      <c r="F24" s="14">
        <f t="shared" si="3"/>
        <v>2.5</v>
      </c>
      <c r="G24" s="16">
        <v>0.1</v>
      </c>
      <c r="H24" s="19">
        <f t="shared" si="0"/>
        <v>0.19999999999999998</v>
      </c>
      <c r="I24" s="9">
        <v>0</v>
      </c>
      <c r="J24" s="23">
        <v>15</v>
      </c>
      <c r="K24" s="101">
        <v>10</v>
      </c>
      <c r="L24" s="102"/>
      <c r="M24" s="122">
        <v>5</v>
      </c>
      <c r="N24" s="123"/>
    </row>
    <row r="25" spans="1:14" ht="15.6" x14ac:dyDescent="0.3">
      <c r="A25" s="40" t="s">
        <v>20</v>
      </c>
      <c r="B25" s="14">
        <f t="shared" si="1"/>
        <v>81</v>
      </c>
      <c r="C25" s="29">
        <v>0.3</v>
      </c>
      <c r="D25" s="14">
        <f t="shared" si="2"/>
        <v>0</v>
      </c>
      <c r="E25" s="28">
        <v>0</v>
      </c>
      <c r="F25" s="14">
        <f t="shared" si="3"/>
        <v>1.25</v>
      </c>
      <c r="G25" s="16">
        <v>0.05</v>
      </c>
      <c r="H25" s="19">
        <f t="shared" si="0"/>
        <v>0.11666666666666665</v>
      </c>
      <c r="I25" s="9">
        <v>0</v>
      </c>
      <c r="J25" s="23">
        <v>5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22</v>
      </c>
      <c r="B26" s="14">
        <f t="shared" si="1"/>
        <v>67.5</v>
      </c>
      <c r="C26" s="29">
        <v>0.25</v>
      </c>
      <c r="D26" s="14">
        <f t="shared" si="2"/>
        <v>70</v>
      </c>
      <c r="E26" s="28">
        <v>0.4</v>
      </c>
      <c r="F26" s="14">
        <f t="shared" si="3"/>
        <v>3.75</v>
      </c>
      <c r="G26" s="16">
        <v>0.15</v>
      </c>
      <c r="H26" s="19">
        <f t="shared" si="0"/>
        <v>0.26666666666666666</v>
      </c>
      <c r="I26" s="9">
        <v>0</v>
      </c>
      <c r="J26" s="23">
        <v>10</v>
      </c>
      <c r="K26" s="101">
        <v>3</v>
      </c>
      <c r="L26" s="102"/>
      <c r="M26" s="122">
        <v>5</v>
      </c>
      <c r="N26" s="123"/>
    </row>
    <row r="27" spans="1:14" ht="15.6" x14ac:dyDescent="0.3">
      <c r="A27" s="40" t="s">
        <v>21</v>
      </c>
      <c r="B27" s="14">
        <f t="shared" si="1"/>
        <v>40.5</v>
      </c>
      <c r="C27" s="29">
        <v>0.15</v>
      </c>
      <c r="D27" s="14">
        <f t="shared" si="2"/>
        <v>175</v>
      </c>
      <c r="E27" s="28">
        <v>1</v>
      </c>
      <c r="F27" s="14">
        <f t="shared" si="3"/>
        <v>1.25</v>
      </c>
      <c r="G27" s="16">
        <v>0.05</v>
      </c>
      <c r="H27" s="19">
        <f t="shared" si="0"/>
        <v>0.39999999999999997</v>
      </c>
      <c r="I27" s="9">
        <v>0</v>
      </c>
      <c r="J27" s="23">
        <v>5</v>
      </c>
      <c r="K27" s="101">
        <v>5</v>
      </c>
      <c r="L27" s="102"/>
      <c r="M27" s="122">
        <v>5</v>
      </c>
      <c r="N27" s="123"/>
    </row>
    <row r="28" spans="1:14" ht="15.6" x14ac:dyDescent="0.3">
      <c r="A28" s="40" t="s">
        <v>23</v>
      </c>
      <c r="B28" s="14">
        <f t="shared" si="1"/>
        <v>108</v>
      </c>
      <c r="C28" s="29">
        <v>0.4</v>
      </c>
      <c r="D28" s="14">
        <f t="shared" si="2"/>
        <v>122.49999999999999</v>
      </c>
      <c r="E28" s="28">
        <v>0.7</v>
      </c>
      <c r="F28" s="14">
        <f t="shared" si="3"/>
        <v>0</v>
      </c>
      <c r="G28" s="16">
        <v>0</v>
      </c>
      <c r="H28" s="19">
        <f t="shared" si="0"/>
        <v>0.3666666666666667</v>
      </c>
      <c r="I28" s="9">
        <v>0</v>
      </c>
      <c r="J28" s="23">
        <v>10</v>
      </c>
      <c r="K28" s="101">
        <v>5</v>
      </c>
      <c r="L28" s="102"/>
      <c r="M28" s="122">
        <v>5</v>
      </c>
      <c r="N28" s="123"/>
    </row>
    <row r="29" spans="1:14" ht="15.6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105</v>
      </c>
      <c r="E29" s="28">
        <v>0.6</v>
      </c>
      <c r="F29" s="14">
        <f t="shared" si="3"/>
        <v>0</v>
      </c>
      <c r="G29" s="16">
        <v>0</v>
      </c>
      <c r="H29" s="19">
        <f t="shared" si="0"/>
        <v>0.19999999999999998</v>
      </c>
      <c r="I29" s="9">
        <v>0</v>
      </c>
      <c r="J29" s="23">
        <v>5</v>
      </c>
      <c r="K29" s="101">
        <v>5</v>
      </c>
      <c r="L29" s="102"/>
      <c r="M29" s="122">
        <v>0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17.5</v>
      </c>
      <c r="E30" s="28">
        <v>0.1</v>
      </c>
      <c r="F30" s="15">
        <f t="shared" si="3"/>
        <v>0</v>
      </c>
      <c r="G30" s="17">
        <v>0</v>
      </c>
      <c r="H30" s="19">
        <f t="shared" si="0"/>
        <v>3.3333333333333333E-2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148.5</v>
      </c>
      <c r="C31" s="32">
        <f>AVERAGE(C12:C30)</f>
        <v>0.55000000000000016</v>
      </c>
      <c r="D31" s="31">
        <f t="shared" si="4"/>
        <v>122.03947368421052</v>
      </c>
      <c r="E31" s="32">
        <f>AVERAGE(E12:E30)</f>
        <v>0.69736842105263153</v>
      </c>
      <c r="F31" s="31">
        <f>AVERAGE(F12:F30)</f>
        <v>7.6973684210526319</v>
      </c>
      <c r="G31" s="32">
        <f>(AVERAGE(G12:G30))</f>
        <v>0.30789473684210522</v>
      </c>
      <c r="H31" s="20">
        <f>AVERAGE(H12:H30)</f>
        <v>0.51842105263157889</v>
      </c>
      <c r="I31" s="21">
        <f>AVERAGE(I12:I30)</f>
        <v>0</v>
      </c>
      <c r="J31" s="25">
        <f t="shared" ref="J31" si="5">AVERAGE(J12:J30)</f>
        <v>8.6842105263157894</v>
      </c>
      <c r="K31" s="109">
        <f>AVERAGE(K12:K30)</f>
        <v>4.3684210526315788</v>
      </c>
      <c r="L31" s="110"/>
      <c r="M31" s="111">
        <f>AVERAGE(M12:M30)</f>
        <v>3.1578947368421053</v>
      </c>
      <c r="N31" s="112"/>
    </row>
    <row r="32" spans="1:14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</row>
  </sheetData>
  <mergeCells count="76">
    <mergeCell ref="K27:L27"/>
    <mergeCell ref="M27:N27"/>
    <mergeCell ref="K28:L28"/>
    <mergeCell ref="M28:N28"/>
    <mergeCell ref="A32:N32"/>
    <mergeCell ref="K29:L29"/>
    <mergeCell ref="M29:N29"/>
    <mergeCell ref="K30:L30"/>
    <mergeCell ref="M30:N30"/>
    <mergeCell ref="K31:L31"/>
    <mergeCell ref="M31:N31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A6:C6"/>
    <mergeCell ref="D6:I6"/>
    <mergeCell ref="J6:J7"/>
    <mergeCell ref="K6:K7"/>
    <mergeCell ref="L6:N6"/>
    <mergeCell ref="A7:C7"/>
    <mergeCell ref="D7:I7"/>
    <mergeCell ref="L7:N7"/>
    <mergeCell ref="A4:C4"/>
    <mergeCell ref="D4:I4"/>
    <mergeCell ref="J4:J5"/>
    <mergeCell ref="K4:K5"/>
    <mergeCell ref="L4:N4"/>
    <mergeCell ref="A5:C5"/>
    <mergeCell ref="D5:I5"/>
    <mergeCell ref="L5:N5"/>
    <mergeCell ref="A1:N1"/>
    <mergeCell ref="B2:C2"/>
    <mergeCell ref="D2:N2"/>
    <mergeCell ref="A3:C3"/>
    <mergeCell ref="D3:I3"/>
    <mergeCell ref="J3:K3"/>
    <mergeCell ref="L3:N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105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172</v>
      </c>
      <c r="E5" s="82"/>
      <c r="F5" s="82"/>
      <c r="G5" s="82"/>
      <c r="H5" s="82"/>
      <c r="I5" s="82"/>
      <c r="J5" s="83">
        <v>1650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2914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843</v>
      </c>
      <c r="E7" s="82"/>
      <c r="F7" s="82"/>
      <c r="G7" s="82"/>
      <c r="H7" s="82"/>
      <c r="I7" s="82"/>
      <c r="J7" s="83">
        <v>947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855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4784</v>
      </c>
      <c r="E9" s="94"/>
      <c r="F9" s="94"/>
      <c r="G9" s="94"/>
      <c r="H9" s="94"/>
      <c r="I9" s="94"/>
      <c r="J9" s="18">
        <f>J7/J5</f>
        <v>0.57393939393939397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8.75</v>
      </c>
      <c r="E13" s="27">
        <v>0.05</v>
      </c>
      <c r="F13" s="13">
        <f>G13*25</f>
        <v>2.5</v>
      </c>
      <c r="G13" s="16">
        <v>0.1</v>
      </c>
      <c r="H13" s="19">
        <f t="shared" ref="H13:H31" si="0">AVERAGE(C13,E13,G13)</f>
        <v>6.6666666666666666E-2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135</v>
      </c>
      <c r="C14" s="28">
        <v>0.5</v>
      </c>
      <c r="D14" s="14">
        <f t="shared" ref="D14:D31" si="2">E14*175</f>
        <v>166.25</v>
      </c>
      <c r="E14" s="28">
        <v>0.95</v>
      </c>
      <c r="F14" s="14">
        <f t="shared" ref="F14:F31" si="3">G14*25</f>
        <v>5</v>
      </c>
      <c r="G14" s="16">
        <v>0.2</v>
      </c>
      <c r="H14" s="19">
        <f t="shared" si="0"/>
        <v>0.54999999999999993</v>
      </c>
      <c r="I14" s="9">
        <v>0</v>
      </c>
      <c r="J14" s="23">
        <v>0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166.25</v>
      </c>
      <c r="E15" s="28">
        <v>0.95</v>
      </c>
      <c r="F15" s="14">
        <f t="shared" si="3"/>
        <v>12.5</v>
      </c>
      <c r="G15" s="16">
        <v>0.5</v>
      </c>
      <c r="H15" s="19">
        <f t="shared" si="0"/>
        <v>0.78333333333333333</v>
      </c>
      <c r="I15" s="9">
        <v>0</v>
      </c>
      <c r="J15" s="23">
        <v>0</v>
      </c>
      <c r="K15" s="101">
        <v>0</v>
      </c>
      <c r="L15" s="102"/>
      <c r="M15" s="122">
        <v>3</v>
      </c>
      <c r="N15" s="123"/>
    </row>
    <row r="16" spans="1:14" ht="15.6" x14ac:dyDescent="0.3">
      <c r="A16" s="40" t="s">
        <v>10</v>
      </c>
      <c r="B16" s="14">
        <f t="shared" si="1"/>
        <v>81</v>
      </c>
      <c r="C16" s="28">
        <v>0.3</v>
      </c>
      <c r="D16" s="14">
        <f t="shared" si="2"/>
        <v>175</v>
      </c>
      <c r="E16" s="28">
        <v>1</v>
      </c>
      <c r="F16" s="14">
        <f t="shared" si="3"/>
        <v>15</v>
      </c>
      <c r="G16" s="16">
        <v>0.6</v>
      </c>
      <c r="H16" s="19">
        <f t="shared" si="0"/>
        <v>0.6333333333333333</v>
      </c>
      <c r="I16" s="9">
        <v>0</v>
      </c>
      <c r="J16" s="23">
        <v>10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15</v>
      </c>
      <c r="G17" s="16">
        <v>0.6</v>
      </c>
      <c r="H17" s="19">
        <f t="shared" si="0"/>
        <v>0.8666666666666667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21.25</v>
      </c>
      <c r="G18" s="16">
        <v>0.85</v>
      </c>
      <c r="H18" s="19">
        <f t="shared" si="0"/>
        <v>0.8833333333333333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108</v>
      </c>
      <c r="C19" s="29">
        <v>0.4</v>
      </c>
      <c r="D19" s="14">
        <f t="shared" si="2"/>
        <v>113.75</v>
      </c>
      <c r="E19" s="28">
        <v>0.65</v>
      </c>
      <c r="F19" s="14">
        <f t="shared" si="3"/>
        <v>1</v>
      </c>
      <c r="G19" s="16">
        <v>0.04</v>
      </c>
      <c r="H19" s="19">
        <f t="shared" si="0"/>
        <v>0.36333333333333334</v>
      </c>
      <c r="I19" s="9">
        <v>0</v>
      </c>
      <c r="J19" s="23">
        <v>5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81</v>
      </c>
      <c r="C20" s="29">
        <v>0.3</v>
      </c>
      <c r="D20" s="14">
        <f t="shared" si="2"/>
        <v>122.49999999999999</v>
      </c>
      <c r="E20" s="28">
        <v>0.7</v>
      </c>
      <c r="F20" s="14">
        <f t="shared" si="3"/>
        <v>2.5</v>
      </c>
      <c r="G20" s="16">
        <v>0.1</v>
      </c>
      <c r="H20" s="19">
        <f t="shared" si="0"/>
        <v>0.3666666666666667</v>
      </c>
      <c r="I20" s="9">
        <v>0</v>
      </c>
      <c r="J20" s="23">
        <v>10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81</v>
      </c>
      <c r="C21" s="29">
        <v>0.3</v>
      </c>
      <c r="D21" s="14">
        <f t="shared" si="2"/>
        <v>148.75</v>
      </c>
      <c r="E21" s="28">
        <v>0.85</v>
      </c>
      <c r="F21" s="14">
        <f t="shared" si="3"/>
        <v>2.5</v>
      </c>
      <c r="G21" s="16">
        <v>0.1</v>
      </c>
      <c r="H21" s="19">
        <f t="shared" si="0"/>
        <v>0.41666666666666669</v>
      </c>
      <c r="I21" s="9">
        <v>0</v>
      </c>
      <c r="J21" s="23">
        <v>5</v>
      </c>
      <c r="K21" s="101">
        <v>5</v>
      </c>
      <c r="L21" s="102"/>
      <c r="M21" s="122">
        <v>0</v>
      </c>
      <c r="N21" s="123"/>
    </row>
    <row r="22" spans="1:14" ht="15.6" x14ac:dyDescent="0.3">
      <c r="A22" s="40" t="s">
        <v>16</v>
      </c>
      <c r="B22" s="14">
        <f t="shared" si="1"/>
        <v>54</v>
      </c>
      <c r="C22" s="29">
        <v>0.2</v>
      </c>
      <c r="D22" s="14">
        <f t="shared" si="2"/>
        <v>87.5</v>
      </c>
      <c r="E22" s="28">
        <v>0.5</v>
      </c>
      <c r="F22" s="14">
        <f t="shared" si="3"/>
        <v>13.750000000000002</v>
      </c>
      <c r="G22" s="16">
        <v>0.55000000000000004</v>
      </c>
      <c r="H22" s="19">
        <f t="shared" si="0"/>
        <v>0.41666666666666669</v>
      </c>
      <c r="I22" s="9">
        <v>0</v>
      </c>
      <c r="J22" s="23">
        <v>5</v>
      </c>
      <c r="K22" s="101">
        <v>5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70</v>
      </c>
      <c r="E23" s="28">
        <v>0.4</v>
      </c>
      <c r="F23" s="14">
        <f t="shared" si="3"/>
        <v>13.750000000000002</v>
      </c>
      <c r="G23" s="16">
        <v>0.55000000000000004</v>
      </c>
      <c r="H23" s="19">
        <f t="shared" si="0"/>
        <v>0.45</v>
      </c>
      <c r="I23" s="9">
        <v>0</v>
      </c>
      <c r="J23" s="23">
        <v>5</v>
      </c>
      <c r="K23" s="101">
        <v>5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94.5</v>
      </c>
      <c r="C24" s="29">
        <v>0.35</v>
      </c>
      <c r="D24" s="14">
        <f t="shared" si="2"/>
        <v>113.75</v>
      </c>
      <c r="E24" s="28">
        <v>0.65</v>
      </c>
      <c r="F24" s="14">
        <f t="shared" si="3"/>
        <v>3.75</v>
      </c>
      <c r="G24" s="16">
        <v>0.15</v>
      </c>
      <c r="H24" s="19">
        <f t="shared" si="0"/>
        <v>0.3833333333333333</v>
      </c>
      <c r="I24" s="9">
        <v>0</v>
      </c>
      <c r="J24" s="23">
        <v>5</v>
      </c>
      <c r="K24" s="101">
        <v>5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148.5</v>
      </c>
      <c r="C25" s="29">
        <v>0.55000000000000004</v>
      </c>
      <c r="D25" s="14">
        <f t="shared" si="2"/>
        <v>122.49999999999999</v>
      </c>
      <c r="E25" s="28">
        <v>0.7</v>
      </c>
      <c r="F25" s="14">
        <f t="shared" si="3"/>
        <v>12.5</v>
      </c>
      <c r="G25" s="16">
        <v>0.5</v>
      </c>
      <c r="H25" s="19">
        <f t="shared" si="0"/>
        <v>0.58333333333333337</v>
      </c>
      <c r="I25" s="9">
        <v>0</v>
      </c>
      <c r="J25" s="23">
        <v>5</v>
      </c>
      <c r="K25" s="101">
        <v>5</v>
      </c>
      <c r="L25" s="102"/>
      <c r="M25" s="122">
        <v>0</v>
      </c>
      <c r="N25" s="123"/>
    </row>
    <row r="26" spans="1:14" ht="15.6" x14ac:dyDescent="0.3">
      <c r="A26" s="40" t="s">
        <v>20</v>
      </c>
      <c r="B26" s="14">
        <f t="shared" si="1"/>
        <v>148.5</v>
      </c>
      <c r="C26" s="29">
        <v>0.55000000000000004</v>
      </c>
      <c r="D26" s="14">
        <f t="shared" si="2"/>
        <v>35</v>
      </c>
      <c r="E26" s="28">
        <v>0.2</v>
      </c>
      <c r="F26" s="14">
        <f t="shared" si="3"/>
        <v>8.75</v>
      </c>
      <c r="G26" s="16">
        <v>0.35</v>
      </c>
      <c r="H26" s="19">
        <f t="shared" si="0"/>
        <v>0.3666666666666667</v>
      </c>
      <c r="I26" s="9">
        <v>0</v>
      </c>
      <c r="J26" s="23">
        <v>5</v>
      </c>
      <c r="K26" s="101">
        <v>0</v>
      </c>
      <c r="L26" s="102"/>
      <c r="M26" s="122">
        <v>0</v>
      </c>
      <c r="N26" s="123"/>
    </row>
    <row r="27" spans="1:14" ht="15.6" x14ac:dyDescent="0.3">
      <c r="A27" s="40" t="s">
        <v>22</v>
      </c>
      <c r="B27" s="14">
        <f t="shared" si="1"/>
        <v>67.5</v>
      </c>
      <c r="C27" s="29">
        <v>0.25</v>
      </c>
      <c r="D27" s="14">
        <f t="shared" si="2"/>
        <v>43.75</v>
      </c>
      <c r="E27" s="28">
        <v>0.25</v>
      </c>
      <c r="F27" s="14">
        <f t="shared" si="3"/>
        <v>0</v>
      </c>
      <c r="G27" s="16">
        <v>0</v>
      </c>
      <c r="H27" s="19">
        <f t="shared" si="0"/>
        <v>0.16666666666666666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94.5</v>
      </c>
      <c r="C28" s="29">
        <v>0.35</v>
      </c>
      <c r="D28" s="14">
        <f t="shared" si="2"/>
        <v>17.5</v>
      </c>
      <c r="E28" s="28">
        <v>0.1</v>
      </c>
      <c r="F28" s="14">
        <f t="shared" si="3"/>
        <v>0</v>
      </c>
      <c r="G28" s="16">
        <v>0</v>
      </c>
      <c r="H28" s="19">
        <f t="shared" si="0"/>
        <v>0.15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</row>
    <row r="29" spans="1:14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9.9999999999999992E-2</v>
      </c>
      <c r="I29" s="9">
        <v>0</v>
      </c>
      <c r="J29" s="23">
        <v>5</v>
      </c>
      <c r="K29" s="101">
        <v>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10</v>
      </c>
      <c r="K30" s="101">
        <v>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106.57894736842105</v>
      </c>
      <c r="C32" s="32">
        <f>AVERAGE(C13:C31)</f>
        <v>0.39473684210526311</v>
      </c>
      <c r="D32" s="31">
        <f t="shared" si="4"/>
        <v>91.64473684210526</v>
      </c>
      <c r="E32" s="32">
        <f>AVERAGE(E13:E31)</f>
        <v>0.52368421052631575</v>
      </c>
      <c r="F32" s="31">
        <f>AVERAGE(F13:F31)</f>
        <v>6.8289473684210522</v>
      </c>
      <c r="G32" s="32">
        <f>(AVERAGE(G13:G31))</f>
        <v>0.2731578947368421</v>
      </c>
      <c r="H32" s="20">
        <f>AVERAGE(H13:H31)</f>
        <v>0.39719298245614043</v>
      </c>
      <c r="I32" s="21">
        <f>AVERAGE(I13:I31)</f>
        <v>0</v>
      </c>
      <c r="J32" s="25">
        <f t="shared" ref="J32" si="5">AVERAGE(J13:J31)</f>
        <v>5</v>
      </c>
      <c r="K32" s="109">
        <f>AVERAGE(K13:K31)</f>
        <v>1.8421052631578947</v>
      </c>
      <c r="L32" s="110"/>
      <c r="M32" s="111">
        <f>AVERAGE(M13:M31)</f>
        <v>0.68421052631578949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107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488</v>
      </c>
      <c r="E5" s="82"/>
      <c r="F5" s="82"/>
      <c r="G5" s="82"/>
      <c r="H5" s="82"/>
      <c r="I5" s="82"/>
      <c r="J5" s="83">
        <v>3496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4549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2871</v>
      </c>
      <c r="E7" s="82"/>
      <c r="F7" s="82"/>
      <c r="G7" s="82"/>
      <c r="H7" s="82"/>
      <c r="I7" s="82"/>
      <c r="J7" s="83">
        <v>1269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1783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9691</v>
      </c>
      <c r="E9" s="94"/>
      <c r="F9" s="94"/>
      <c r="G9" s="94"/>
      <c r="H9" s="94"/>
      <c r="I9" s="94"/>
      <c r="J9" s="18">
        <f>J7/J5</f>
        <v>0.36298627002288331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87.5</v>
      </c>
      <c r="E13" s="27">
        <v>0.5</v>
      </c>
      <c r="F13" s="13">
        <f>G13*25</f>
        <v>0</v>
      </c>
      <c r="G13" s="16">
        <v>0</v>
      </c>
      <c r="H13" s="19">
        <f t="shared" ref="H13:H31" si="0">AVERAGE(C13,E13,G13)</f>
        <v>0.16666666666666666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13.5</v>
      </c>
      <c r="C14" s="28">
        <v>0.05</v>
      </c>
      <c r="D14" s="14">
        <f t="shared" ref="D14:D31" si="2">E14*175</f>
        <v>122.49999999999999</v>
      </c>
      <c r="E14" s="28">
        <v>0.7</v>
      </c>
      <c r="F14" s="14">
        <f t="shared" ref="F14:F31" si="3">G14*25</f>
        <v>0</v>
      </c>
      <c r="G14" s="16">
        <v>0</v>
      </c>
      <c r="H14" s="19">
        <f t="shared" si="0"/>
        <v>0.25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54</v>
      </c>
      <c r="C15" s="28">
        <v>0.2</v>
      </c>
      <c r="D15" s="14">
        <f t="shared" si="2"/>
        <v>175</v>
      </c>
      <c r="E15" s="28">
        <v>1</v>
      </c>
      <c r="F15" s="14">
        <f t="shared" si="3"/>
        <v>0</v>
      </c>
      <c r="G15" s="16">
        <v>0</v>
      </c>
      <c r="H15" s="19">
        <f t="shared" si="0"/>
        <v>0.39999999999999997</v>
      </c>
      <c r="I15" s="9">
        <v>0</v>
      </c>
      <c r="J15" s="23">
        <v>5</v>
      </c>
      <c r="K15" s="101">
        <v>2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0</v>
      </c>
      <c r="G16" s="16">
        <v>0</v>
      </c>
      <c r="H16" s="19">
        <f t="shared" si="0"/>
        <v>0.6333333333333333</v>
      </c>
      <c r="I16" s="9">
        <v>0</v>
      </c>
      <c r="J16" s="23">
        <v>5</v>
      </c>
      <c r="K16" s="101">
        <v>0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1.25</v>
      </c>
      <c r="G17" s="16">
        <v>0.05</v>
      </c>
      <c r="H17" s="19">
        <f t="shared" si="0"/>
        <v>0.68333333333333324</v>
      </c>
      <c r="I17" s="9">
        <v>2</v>
      </c>
      <c r="J17" s="23">
        <v>5</v>
      </c>
      <c r="K17" s="101">
        <v>5</v>
      </c>
      <c r="L17" s="102"/>
      <c r="M17" s="122">
        <v>10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2.5</v>
      </c>
      <c r="G18" s="16">
        <v>0.1</v>
      </c>
      <c r="H18" s="19">
        <f t="shared" si="0"/>
        <v>0.70000000000000007</v>
      </c>
      <c r="I18" s="9">
        <v>2</v>
      </c>
      <c r="J18" s="23">
        <v>5</v>
      </c>
      <c r="K18" s="101">
        <v>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140</v>
      </c>
      <c r="E19" s="28">
        <v>0.8</v>
      </c>
      <c r="F19" s="14">
        <f t="shared" si="3"/>
        <v>0</v>
      </c>
      <c r="G19" s="16">
        <v>0</v>
      </c>
      <c r="H19" s="19">
        <f t="shared" si="0"/>
        <v>0.6</v>
      </c>
      <c r="I19" s="9">
        <v>5</v>
      </c>
      <c r="J19" s="66" t="s">
        <v>108</v>
      </c>
      <c r="K19" s="101">
        <v>5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166.25</v>
      </c>
      <c r="E20" s="28">
        <v>0.95</v>
      </c>
      <c r="F20" s="14">
        <f t="shared" si="3"/>
        <v>1.25</v>
      </c>
      <c r="G20" s="16">
        <v>0.05</v>
      </c>
      <c r="H20" s="19">
        <f t="shared" si="0"/>
        <v>0.66666666666666663</v>
      </c>
      <c r="I20" s="9">
        <v>0</v>
      </c>
      <c r="J20" s="66" t="s">
        <v>109</v>
      </c>
      <c r="K20" s="101">
        <v>15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157.5</v>
      </c>
      <c r="E21" s="28">
        <v>0.9</v>
      </c>
      <c r="F21" s="14">
        <f t="shared" si="3"/>
        <v>7.5</v>
      </c>
      <c r="G21" s="16">
        <v>0.3</v>
      </c>
      <c r="H21" s="19">
        <f t="shared" si="0"/>
        <v>0.56666666666666665</v>
      </c>
      <c r="I21" s="9">
        <v>0</v>
      </c>
      <c r="J21" s="23">
        <v>10</v>
      </c>
      <c r="K21" s="101">
        <v>5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113.75</v>
      </c>
      <c r="E22" s="28">
        <v>0.65</v>
      </c>
      <c r="F22" s="14">
        <f t="shared" si="3"/>
        <v>0</v>
      </c>
      <c r="G22" s="16">
        <v>0</v>
      </c>
      <c r="H22" s="19">
        <f t="shared" si="0"/>
        <v>0.21666666666666667</v>
      </c>
      <c r="I22" s="9">
        <v>5</v>
      </c>
      <c r="J22" s="23">
        <v>15</v>
      </c>
      <c r="K22" s="101">
        <v>10</v>
      </c>
      <c r="L22" s="102"/>
      <c r="M22" s="122">
        <v>10</v>
      </c>
      <c r="N22" s="123"/>
    </row>
    <row r="23" spans="1:14" ht="15.6" x14ac:dyDescent="0.3">
      <c r="A23" s="40" t="s">
        <v>17</v>
      </c>
      <c r="B23" s="14">
        <f t="shared" si="1"/>
        <v>27</v>
      </c>
      <c r="C23" s="29">
        <v>0.1</v>
      </c>
      <c r="D23" s="14">
        <f t="shared" si="2"/>
        <v>0</v>
      </c>
      <c r="E23" s="28">
        <v>0</v>
      </c>
      <c r="F23" s="14">
        <f t="shared" si="3"/>
        <v>2.5</v>
      </c>
      <c r="G23" s="16">
        <v>0.1</v>
      </c>
      <c r="H23" s="19">
        <f t="shared" si="0"/>
        <v>6.6666666666666666E-2</v>
      </c>
      <c r="I23" s="9">
        <v>2</v>
      </c>
      <c r="J23" s="23">
        <v>15</v>
      </c>
      <c r="K23" s="101">
        <v>15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35</v>
      </c>
      <c r="E24" s="28">
        <v>0.2</v>
      </c>
      <c r="F24" s="14">
        <f t="shared" si="3"/>
        <v>0</v>
      </c>
      <c r="G24" s="16">
        <v>0</v>
      </c>
      <c r="H24" s="19">
        <f t="shared" si="0"/>
        <v>6.6666666666666666E-2</v>
      </c>
      <c r="I24" s="9">
        <v>2</v>
      </c>
      <c r="J24" s="23">
        <v>25</v>
      </c>
      <c r="K24" s="101">
        <v>15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67.5</v>
      </c>
      <c r="C25" s="29">
        <v>0.25</v>
      </c>
      <c r="D25" s="14">
        <f t="shared" si="2"/>
        <v>70</v>
      </c>
      <c r="E25" s="28">
        <v>0.4</v>
      </c>
      <c r="F25" s="14">
        <f t="shared" si="3"/>
        <v>1.25</v>
      </c>
      <c r="G25" s="16">
        <v>0.05</v>
      </c>
      <c r="H25" s="19">
        <f t="shared" si="0"/>
        <v>0.23333333333333336</v>
      </c>
      <c r="I25" s="9">
        <v>2</v>
      </c>
      <c r="J25" s="23">
        <v>25</v>
      </c>
      <c r="K25" s="101">
        <v>10</v>
      </c>
      <c r="L25" s="102"/>
      <c r="M25" s="122">
        <v>15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105</v>
      </c>
      <c r="E26" s="28">
        <v>0.6</v>
      </c>
      <c r="F26" s="14">
        <f t="shared" si="3"/>
        <v>2.5</v>
      </c>
      <c r="G26" s="16">
        <v>0.1</v>
      </c>
      <c r="H26" s="19">
        <f t="shared" si="0"/>
        <v>0.23333333333333331</v>
      </c>
      <c r="I26" s="9">
        <v>0</v>
      </c>
      <c r="J26" s="23">
        <v>25</v>
      </c>
      <c r="K26" s="101">
        <v>10</v>
      </c>
      <c r="L26" s="102"/>
      <c r="M26" s="122">
        <v>10</v>
      </c>
      <c r="N26" s="123"/>
    </row>
    <row r="27" spans="1:14" ht="15.6" x14ac:dyDescent="0.3">
      <c r="A27" s="40" t="s">
        <v>22</v>
      </c>
      <c r="B27" s="14">
        <f t="shared" si="1"/>
        <v>81</v>
      </c>
      <c r="C27" s="29">
        <v>0.3</v>
      </c>
      <c r="D27" s="14">
        <f t="shared" si="2"/>
        <v>70</v>
      </c>
      <c r="E27" s="28">
        <v>0.4</v>
      </c>
      <c r="F27" s="14">
        <f t="shared" si="3"/>
        <v>2.5</v>
      </c>
      <c r="G27" s="16">
        <v>0.1</v>
      </c>
      <c r="H27" s="19">
        <f t="shared" si="0"/>
        <v>0.26666666666666666</v>
      </c>
      <c r="I27" s="9">
        <v>2</v>
      </c>
      <c r="J27" s="23">
        <v>25</v>
      </c>
      <c r="K27" s="101">
        <v>10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67.5</v>
      </c>
      <c r="C28" s="29">
        <v>0.25</v>
      </c>
      <c r="D28" s="14">
        <f t="shared" si="2"/>
        <v>87.5</v>
      </c>
      <c r="E28" s="28">
        <v>0.5</v>
      </c>
      <c r="F28" s="14">
        <f t="shared" si="3"/>
        <v>1.25</v>
      </c>
      <c r="G28" s="16">
        <v>0.05</v>
      </c>
      <c r="H28" s="19">
        <f t="shared" si="0"/>
        <v>0.26666666666666666</v>
      </c>
      <c r="I28" s="9">
        <v>5</v>
      </c>
      <c r="J28" s="23">
        <v>25</v>
      </c>
      <c r="K28" s="101">
        <v>10</v>
      </c>
      <c r="L28" s="102"/>
      <c r="M28" s="122">
        <v>15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52.5</v>
      </c>
      <c r="E29" s="28">
        <v>0.3</v>
      </c>
      <c r="F29" s="14">
        <f t="shared" si="3"/>
        <v>1.25</v>
      </c>
      <c r="G29" s="16">
        <v>0.05</v>
      </c>
      <c r="H29" s="19">
        <f t="shared" si="0"/>
        <v>0.25</v>
      </c>
      <c r="I29" s="9">
        <v>2</v>
      </c>
      <c r="J29" s="23">
        <v>25</v>
      </c>
      <c r="K29" s="101">
        <v>15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216</v>
      </c>
      <c r="C30" s="29">
        <v>0.8</v>
      </c>
      <c r="D30" s="14">
        <f t="shared" si="2"/>
        <v>140</v>
      </c>
      <c r="E30" s="28">
        <v>0.8</v>
      </c>
      <c r="F30" s="14">
        <f t="shared" si="3"/>
        <v>0</v>
      </c>
      <c r="G30" s="16">
        <v>0</v>
      </c>
      <c r="H30" s="19">
        <f t="shared" si="0"/>
        <v>0.53333333333333333</v>
      </c>
      <c r="I30" s="9">
        <v>0</v>
      </c>
      <c r="J30" s="23">
        <v>25</v>
      </c>
      <c r="K30" s="101">
        <v>10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67.5</v>
      </c>
      <c r="C31" s="30">
        <v>0.25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8.3333333333333329E-2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113.68421052631579</v>
      </c>
      <c r="C32" s="32">
        <f>AVERAGE(C13:C31)</f>
        <v>0.42105263157894735</v>
      </c>
      <c r="D32" s="31">
        <f t="shared" si="4"/>
        <v>107.76315789473684</v>
      </c>
      <c r="E32" s="32">
        <f>AVERAGE(E13:E31)</f>
        <v>0.61578947368421055</v>
      </c>
      <c r="F32" s="31">
        <f>AVERAGE(F13:F31)</f>
        <v>1.25</v>
      </c>
      <c r="G32" s="32">
        <f>(AVERAGE(G13:G31))</f>
        <v>0.05</v>
      </c>
      <c r="H32" s="20">
        <f>AVERAGE(H13:H31)</f>
        <v>0.36228070175438593</v>
      </c>
      <c r="I32" s="21">
        <f>AVERAGE(I13:I31)</f>
        <v>1.5263157894736843</v>
      </c>
      <c r="J32" s="25">
        <f t="shared" ref="J32" si="5">AVERAGE(J13:J31)</f>
        <v>15</v>
      </c>
      <c r="K32" s="109">
        <f>AVERAGE(K13:K31)</f>
        <v>7.4736842105263159</v>
      </c>
      <c r="L32" s="110"/>
      <c r="M32" s="111">
        <f>AVERAGE(M13:M31)</f>
        <v>6.8421052631578947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390</v>
      </c>
      <c r="E5" s="82"/>
      <c r="F5" s="82"/>
      <c r="G5" s="82"/>
      <c r="H5" s="82"/>
      <c r="I5" s="82"/>
      <c r="J5" s="83">
        <v>2630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5533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3560</v>
      </c>
      <c r="E7" s="82"/>
      <c r="F7" s="82"/>
      <c r="G7" s="82"/>
      <c r="H7" s="82"/>
      <c r="I7" s="82"/>
      <c r="J7" s="83">
        <v>1571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1391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10874</v>
      </c>
      <c r="E9" s="94"/>
      <c r="F9" s="94"/>
      <c r="G9" s="94"/>
      <c r="H9" s="94"/>
      <c r="I9" s="94"/>
      <c r="J9" s="18">
        <f>J7/J5</f>
        <v>0.59733840304182506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67.5</v>
      </c>
      <c r="C13" s="27">
        <v>0.25</v>
      </c>
      <c r="D13" s="13">
        <f>E13*175</f>
        <v>175</v>
      </c>
      <c r="E13" s="27">
        <v>1</v>
      </c>
      <c r="F13" s="13">
        <f>G13*25</f>
        <v>21.25</v>
      </c>
      <c r="G13" s="16">
        <v>0.85</v>
      </c>
      <c r="H13" s="19">
        <f t="shared" ref="H13:H31" si="0">AVERAGE(C13,E13,G13)</f>
        <v>0.70000000000000007</v>
      </c>
      <c r="I13" s="8">
        <v>0</v>
      </c>
      <c r="J13" s="22">
        <v>5</v>
      </c>
      <c r="K13" s="101">
        <v>5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175.5</v>
      </c>
      <c r="C14" s="28">
        <v>0.65</v>
      </c>
      <c r="D14" s="14">
        <f t="shared" ref="D14:D31" si="2">E14*175</f>
        <v>171.5</v>
      </c>
      <c r="E14" s="28">
        <v>0.98</v>
      </c>
      <c r="F14" s="14">
        <f t="shared" ref="F14:F31" si="3">G14*25</f>
        <v>25</v>
      </c>
      <c r="G14" s="16">
        <v>1</v>
      </c>
      <c r="H14" s="19">
        <f t="shared" si="0"/>
        <v>0.87666666666666659</v>
      </c>
      <c r="I14" s="9">
        <v>0</v>
      </c>
      <c r="J14" s="23">
        <v>5</v>
      </c>
      <c r="K14" s="101">
        <v>10</v>
      </c>
      <c r="L14" s="102"/>
      <c r="M14" s="122">
        <v>2</v>
      </c>
      <c r="N14" s="123"/>
    </row>
    <row r="15" spans="1:14" ht="15.6" x14ac:dyDescent="0.3">
      <c r="A15" s="40" t="s">
        <v>9</v>
      </c>
      <c r="B15" s="14">
        <f t="shared" si="1"/>
        <v>216</v>
      </c>
      <c r="C15" s="28">
        <v>0.8</v>
      </c>
      <c r="D15" s="14">
        <f t="shared" si="2"/>
        <v>131.25</v>
      </c>
      <c r="E15" s="28">
        <v>0.75</v>
      </c>
      <c r="F15" s="14">
        <f t="shared" si="3"/>
        <v>17.5</v>
      </c>
      <c r="G15" s="16">
        <v>0.7</v>
      </c>
      <c r="H15" s="19">
        <f t="shared" si="0"/>
        <v>0.75</v>
      </c>
      <c r="I15" s="9">
        <v>0</v>
      </c>
      <c r="J15" s="23">
        <v>10</v>
      </c>
      <c r="K15" s="101">
        <v>15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0</v>
      </c>
      <c r="C16" s="28">
        <v>0</v>
      </c>
      <c r="D16" s="14">
        <f t="shared" si="2"/>
        <v>70</v>
      </c>
      <c r="E16" s="28">
        <v>0.4</v>
      </c>
      <c r="F16" s="14">
        <f t="shared" si="3"/>
        <v>25</v>
      </c>
      <c r="G16" s="16">
        <v>1</v>
      </c>
      <c r="H16" s="19">
        <f t="shared" si="0"/>
        <v>0.46666666666666662</v>
      </c>
      <c r="I16" s="9">
        <v>0</v>
      </c>
      <c r="J16" s="23">
        <v>15</v>
      </c>
      <c r="K16" s="101">
        <v>15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87.5</v>
      </c>
      <c r="E17" s="28">
        <v>0.5</v>
      </c>
      <c r="F17" s="14">
        <f t="shared" si="3"/>
        <v>2.5</v>
      </c>
      <c r="G17" s="16">
        <v>0.1</v>
      </c>
      <c r="H17" s="19">
        <f t="shared" si="0"/>
        <v>0.19999999999999998</v>
      </c>
      <c r="I17" s="9">
        <v>2</v>
      </c>
      <c r="J17" s="23">
        <v>15</v>
      </c>
      <c r="K17" s="101">
        <v>20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175</v>
      </c>
      <c r="E18" s="28">
        <v>1</v>
      </c>
      <c r="F18" s="14">
        <f t="shared" si="3"/>
        <v>7.5</v>
      </c>
      <c r="G18" s="16">
        <v>0.3</v>
      </c>
      <c r="H18" s="19">
        <f t="shared" si="0"/>
        <v>0.63333333333333341</v>
      </c>
      <c r="I18" s="9">
        <v>5</v>
      </c>
      <c r="J18" s="23">
        <v>20</v>
      </c>
      <c r="K18" s="101">
        <v>15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148.75</v>
      </c>
      <c r="E19" s="28">
        <v>0.85</v>
      </c>
      <c r="F19" s="14">
        <f t="shared" si="3"/>
        <v>7.5</v>
      </c>
      <c r="G19" s="16">
        <v>0.3</v>
      </c>
      <c r="H19" s="19">
        <f t="shared" si="0"/>
        <v>0.71666666666666667</v>
      </c>
      <c r="I19" s="9">
        <v>5</v>
      </c>
      <c r="J19" s="66" t="s">
        <v>111</v>
      </c>
      <c r="K19" s="101">
        <v>10</v>
      </c>
      <c r="L19" s="102"/>
      <c r="M19" s="122">
        <v>2</v>
      </c>
      <c r="N19" s="123"/>
    </row>
    <row r="20" spans="1:14" ht="15.6" x14ac:dyDescent="0.3">
      <c r="A20" s="40" t="s">
        <v>14</v>
      </c>
      <c r="B20" s="14">
        <f t="shared" si="1"/>
        <v>243</v>
      </c>
      <c r="C20" s="29">
        <v>0.9</v>
      </c>
      <c r="D20" s="14">
        <f t="shared" si="2"/>
        <v>148.75</v>
      </c>
      <c r="E20" s="28">
        <v>0.85</v>
      </c>
      <c r="F20" s="14">
        <f t="shared" si="3"/>
        <v>25</v>
      </c>
      <c r="G20" s="16">
        <v>1</v>
      </c>
      <c r="H20" s="19">
        <f t="shared" si="0"/>
        <v>0.91666666666666663</v>
      </c>
      <c r="I20" s="9">
        <v>5</v>
      </c>
      <c r="J20" s="66" t="s">
        <v>111</v>
      </c>
      <c r="K20" s="101">
        <v>15</v>
      </c>
      <c r="L20" s="102"/>
      <c r="M20" s="122">
        <v>10</v>
      </c>
      <c r="N20" s="123"/>
    </row>
    <row r="21" spans="1:14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15</v>
      </c>
      <c r="G21" s="16">
        <v>0.6</v>
      </c>
      <c r="H21" s="19">
        <f t="shared" si="0"/>
        <v>0.8666666666666667</v>
      </c>
      <c r="I21" s="9">
        <v>0</v>
      </c>
      <c r="J21" s="23">
        <v>10</v>
      </c>
      <c r="K21" s="101">
        <v>10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216</v>
      </c>
      <c r="C22" s="29">
        <v>0.8</v>
      </c>
      <c r="D22" s="14">
        <f t="shared" si="2"/>
        <v>87.5</v>
      </c>
      <c r="E22" s="28">
        <v>0.5</v>
      </c>
      <c r="F22" s="14">
        <f t="shared" si="3"/>
        <v>20</v>
      </c>
      <c r="G22" s="16">
        <v>0.8</v>
      </c>
      <c r="H22" s="19">
        <f t="shared" si="0"/>
        <v>0.70000000000000007</v>
      </c>
      <c r="I22" s="9">
        <v>5</v>
      </c>
      <c r="J22" s="23">
        <v>15</v>
      </c>
      <c r="K22" s="101">
        <v>10</v>
      </c>
      <c r="L22" s="102"/>
      <c r="M22" s="122">
        <v>15</v>
      </c>
      <c r="N22" s="123"/>
    </row>
    <row r="23" spans="1:14" ht="15.6" x14ac:dyDescent="0.3">
      <c r="A23" s="40" t="s">
        <v>17</v>
      </c>
      <c r="B23" s="14">
        <f t="shared" si="1"/>
        <v>216</v>
      </c>
      <c r="C23" s="29">
        <v>0.8</v>
      </c>
      <c r="D23" s="14">
        <f t="shared" si="2"/>
        <v>122.49999999999999</v>
      </c>
      <c r="E23" s="28">
        <v>0.7</v>
      </c>
      <c r="F23" s="14">
        <f t="shared" si="3"/>
        <v>20</v>
      </c>
      <c r="G23" s="16">
        <v>0.8</v>
      </c>
      <c r="H23" s="19">
        <f t="shared" si="0"/>
        <v>0.76666666666666661</v>
      </c>
      <c r="I23" s="9">
        <v>2</v>
      </c>
      <c r="J23" s="23">
        <v>15</v>
      </c>
      <c r="K23" s="101">
        <v>15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256.5</v>
      </c>
      <c r="C24" s="29">
        <v>0.95</v>
      </c>
      <c r="D24" s="14">
        <f t="shared" si="2"/>
        <v>96.250000000000014</v>
      </c>
      <c r="E24" s="28">
        <v>0.55000000000000004</v>
      </c>
      <c r="F24" s="14">
        <f t="shared" si="3"/>
        <v>20</v>
      </c>
      <c r="G24" s="16">
        <v>0.8</v>
      </c>
      <c r="H24" s="19">
        <f t="shared" si="0"/>
        <v>0.76666666666666661</v>
      </c>
      <c r="I24" s="9">
        <v>0</v>
      </c>
      <c r="J24" s="23">
        <v>25</v>
      </c>
      <c r="K24" s="101">
        <v>15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13.5</v>
      </c>
      <c r="C25" s="29">
        <v>0.05</v>
      </c>
      <c r="D25" s="14">
        <f t="shared" si="2"/>
        <v>43.75</v>
      </c>
      <c r="E25" s="28">
        <v>0.25</v>
      </c>
      <c r="F25" s="14">
        <f t="shared" si="3"/>
        <v>15</v>
      </c>
      <c r="G25" s="16">
        <v>0.6</v>
      </c>
      <c r="H25" s="19">
        <f t="shared" si="0"/>
        <v>0.3</v>
      </c>
      <c r="I25" s="9">
        <v>2</v>
      </c>
      <c r="J25" s="23">
        <v>25</v>
      </c>
      <c r="K25" s="101">
        <v>10</v>
      </c>
      <c r="L25" s="102"/>
      <c r="M25" s="122">
        <v>15</v>
      </c>
      <c r="N25" s="123"/>
    </row>
    <row r="26" spans="1:14" ht="15.6" x14ac:dyDescent="0.3">
      <c r="A26" s="40" t="s">
        <v>20</v>
      </c>
      <c r="B26" s="14">
        <f t="shared" si="1"/>
        <v>13.5</v>
      </c>
      <c r="C26" s="29">
        <v>0.05</v>
      </c>
      <c r="D26" s="14">
        <f t="shared" si="2"/>
        <v>105</v>
      </c>
      <c r="E26" s="28">
        <v>0.6</v>
      </c>
      <c r="F26" s="14">
        <f t="shared" si="3"/>
        <v>0</v>
      </c>
      <c r="G26" s="16">
        <v>0</v>
      </c>
      <c r="H26" s="19">
        <f t="shared" si="0"/>
        <v>0.21666666666666667</v>
      </c>
      <c r="I26" s="9">
        <v>2</v>
      </c>
      <c r="J26" s="23">
        <v>20</v>
      </c>
      <c r="K26" s="101">
        <v>10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256.5</v>
      </c>
      <c r="C27" s="29">
        <v>0.95</v>
      </c>
      <c r="D27" s="14">
        <f t="shared" si="2"/>
        <v>140</v>
      </c>
      <c r="E27" s="28">
        <v>0.8</v>
      </c>
      <c r="F27" s="14">
        <f t="shared" si="3"/>
        <v>20</v>
      </c>
      <c r="G27" s="16">
        <v>0.8</v>
      </c>
      <c r="H27" s="19">
        <f t="shared" si="0"/>
        <v>0.85</v>
      </c>
      <c r="I27" s="9">
        <v>0</v>
      </c>
      <c r="J27" s="23">
        <v>15</v>
      </c>
      <c r="K27" s="101">
        <v>10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202.5</v>
      </c>
      <c r="C28" s="29">
        <v>0.75</v>
      </c>
      <c r="D28" s="14">
        <f t="shared" si="2"/>
        <v>122.49999999999999</v>
      </c>
      <c r="E28" s="28">
        <v>0.7</v>
      </c>
      <c r="F28" s="14">
        <f t="shared" si="3"/>
        <v>10</v>
      </c>
      <c r="G28" s="16">
        <v>0.4</v>
      </c>
      <c r="H28" s="19">
        <f t="shared" si="0"/>
        <v>0.6166666666666667</v>
      </c>
      <c r="I28" s="9">
        <v>2</v>
      </c>
      <c r="J28" s="23">
        <v>25</v>
      </c>
      <c r="K28" s="101">
        <v>10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216</v>
      </c>
      <c r="C29" s="29">
        <v>0.8</v>
      </c>
      <c r="D29" s="14">
        <f t="shared" si="2"/>
        <v>17.5</v>
      </c>
      <c r="E29" s="28">
        <v>0.1</v>
      </c>
      <c r="F29" s="14">
        <f t="shared" si="3"/>
        <v>5</v>
      </c>
      <c r="G29" s="16">
        <v>0.2</v>
      </c>
      <c r="H29" s="19">
        <f t="shared" si="0"/>
        <v>0.3666666666666667</v>
      </c>
      <c r="I29" s="9">
        <v>2</v>
      </c>
      <c r="J29" s="23">
        <v>15</v>
      </c>
      <c r="K29" s="101">
        <v>15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243</v>
      </c>
      <c r="C30" s="29">
        <v>0.9</v>
      </c>
      <c r="D30" s="14">
        <f t="shared" si="2"/>
        <v>122.49999999999999</v>
      </c>
      <c r="E30" s="28">
        <v>0.7</v>
      </c>
      <c r="F30" s="14">
        <f t="shared" si="3"/>
        <v>0</v>
      </c>
      <c r="G30" s="16">
        <v>0</v>
      </c>
      <c r="H30" s="19">
        <f t="shared" si="0"/>
        <v>0.53333333333333333</v>
      </c>
      <c r="I30" s="9">
        <v>0</v>
      </c>
      <c r="J30" s="23">
        <v>25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27</v>
      </c>
      <c r="C31" s="30">
        <v>0.1</v>
      </c>
      <c r="D31" s="15">
        <f t="shared" si="2"/>
        <v>52.5</v>
      </c>
      <c r="E31" s="28">
        <v>0.3</v>
      </c>
      <c r="F31" s="15">
        <f t="shared" si="3"/>
        <v>0</v>
      </c>
      <c r="G31" s="17">
        <v>0</v>
      </c>
      <c r="H31" s="19">
        <f t="shared" si="0"/>
        <v>0.13333333333333333</v>
      </c>
      <c r="I31" s="9">
        <v>0</v>
      </c>
      <c r="J31" s="24">
        <v>5</v>
      </c>
      <c r="K31" s="107">
        <v>2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161.28947368421052</v>
      </c>
      <c r="C32" s="32">
        <f>AVERAGE(C13:C31)</f>
        <v>0.59736842105263155</v>
      </c>
      <c r="D32" s="31">
        <f t="shared" si="4"/>
        <v>115.40789473684211</v>
      </c>
      <c r="E32" s="32">
        <f>AVERAGE(E13:E31)</f>
        <v>0.65947368421052632</v>
      </c>
      <c r="F32" s="31">
        <f>AVERAGE(F13:F31)</f>
        <v>13.486842105263158</v>
      </c>
      <c r="G32" s="32">
        <f>(AVERAGE(G13:G31))</f>
        <v>0.53947368421052633</v>
      </c>
      <c r="H32" s="20">
        <f>AVERAGE(H13:H31)</f>
        <v>0.5987719298245614</v>
      </c>
      <c r="I32" s="21">
        <f>AVERAGE(I13:I31)</f>
        <v>1.6842105263157894</v>
      </c>
      <c r="J32" s="25">
        <f t="shared" ref="J32" si="5">AVERAGE(J13:J31)</f>
        <v>15.588235294117647</v>
      </c>
      <c r="K32" s="109">
        <f>AVERAGE(K13:K31)</f>
        <v>11.421052631578947</v>
      </c>
      <c r="L32" s="110"/>
      <c r="M32" s="111">
        <f>AVERAGE(M13:M31)</f>
        <v>6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568</v>
      </c>
      <c r="E5" s="82"/>
      <c r="F5" s="82"/>
      <c r="G5" s="82"/>
      <c r="H5" s="82"/>
      <c r="I5" s="82"/>
      <c r="J5" s="83">
        <v>2150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5096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2847</v>
      </c>
      <c r="E7" s="82"/>
      <c r="F7" s="82"/>
      <c r="G7" s="82"/>
      <c r="H7" s="82"/>
      <c r="I7" s="82"/>
      <c r="J7" s="83">
        <v>1055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1796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10307</v>
      </c>
      <c r="E9" s="94"/>
      <c r="F9" s="94"/>
      <c r="G9" s="94"/>
      <c r="H9" s="94"/>
      <c r="I9" s="94"/>
      <c r="J9" s="18">
        <f>J7/J5</f>
        <v>0.49069767441860462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2.5</v>
      </c>
      <c r="G13" s="16">
        <v>0.1</v>
      </c>
      <c r="H13" s="19">
        <f t="shared" ref="H13:H31" si="0">AVERAGE(C13,E13,G13)</f>
        <v>0.38333333333333336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175.5</v>
      </c>
      <c r="C14" s="28">
        <v>0.65</v>
      </c>
      <c r="D14" s="14">
        <f t="shared" ref="D14:D31" si="2">E14*175</f>
        <v>175</v>
      </c>
      <c r="E14" s="28">
        <v>1</v>
      </c>
      <c r="F14" s="14">
        <f t="shared" ref="F14:F31" si="3">G14*25</f>
        <v>25</v>
      </c>
      <c r="G14" s="16">
        <v>1</v>
      </c>
      <c r="H14" s="19">
        <f t="shared" si="0"/>
        <v>0.8833333333333333</v>
      </c>
      <c r="I14" s="9">
        <v>0</v>
      </c>
      <c r="J14" s="23">
        <v>5</v>
      </c>
      <c r="K14" s="101">
        <v>4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216</v>
      </c>
      <c r="C15" s="28">
        <v>0.8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0.93333333333333324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202.5</v>
      </c>
      <c r="C16" s="28">
        <v>0.75</v>
      </c>
      <c r="D16" s="14">
        <f t="shared" si="2"/>
        <v>175</v>
      </c>
      <c r="E16" s="28">
        <v>1</v>
      </c>
      <c r="F16" s="14">
        <f t="shared" si="3"/>
        <v>12.5</v>
      </c>
      <c r="G16" s="16">
        <v>0.5</v>
      </c>
      <c r="H16" s="19">
        <f t="shared" si="0"/>
        <v>0.75</v>
      </c>
      <c r="I16" s="9">
        <v>4</v>
      </c>
      <c r="J16" s="23">
        <v>10</v>
      </c>
      <c r="K16" s="101">
        <v>5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202.5</v>
      </c>
      <c r="C17" s="28">
        <v>0.75</v>
      </c>
      <c r="D17" s="14">
        <f t="shared" si="2"/>
        <v>175</v>
      </c>
      <c r="E17" s="28">
        <v>1</v>
      </c>
      <c r="F17" s="14">
        <f t="shared" si="3"/>
        <v>0</v>
      </c>
      <c r="G17" s="16">
        <v>0</v>
      </c>
      <c r="H17" s="19">
        <f t="shared" si="0"/>
        <v>0.58333333333333337</v>
      </c>
      <c r="I17" s="9">
        <v>5</v>
      </c>
      <c r="J17" s="23">
        <v>10</v>
      </c>
      <c r="K17" s="101">
        <v>5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162</v>
      </c>
      <c r="C18" s="29">
        <v>0.6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0.70000000000000007</v>
      </c>
      <c r="I18" s="9">
        <v>0</v>
      </c>
      <c r="J18" s="23">
        <v>20</v>
      </c>
      <c r="K18" s="101">
        <v>5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2.5</v>
      </c>
      <c r="G19" s="16">
        <v>0.1</v>
      </c>
      <c r="H19" s="19">
        <f t="shared" si="0"/>
        <v>0.63333333333333341</v>
      </c>
      <c r="I19" s="9">
        <v>0</v>
      </c>
      <c r="J19" s="66" t="s">
        <v>113</v>
      </c>
      <c r="K19" s="101">
        <v>4</v>
      </c>
      <c r="L19" s="102"/>
      <c r="M19" s="122">
        <v>2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105</v>
      </c>
      <c r="E20" s="28">
        <v>0.6</v>
      </c>
      <c r="F20" s="14">
        <f t="shared" si="3"/>
        <v>5</v>
      </c>
      <c r="G20" s="16">
        <v>0.2</v>
      </c>
      <c r="H20" s="19">
        <f t="shared" si="0"/>
        <v>0.46666666666666662</v>
      </c>
      <c r="I20" s="9">
        <v>0</v>
      </c>
      <c r="J20" s="66" t="s">
        <v>113</v>
      </c>
      <c r="K20" s="101">
        <v>4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175</v>
      </c>
      <c r="E21" s="28">
        <v>1</v>
      </c>
      <c r="F21" s="14">
        <f t="shared" si="3"/>
        <v>1.25</v>
      </c>
      <c r="G21" s="16">
        <v>0.05</v>
      </c>
      <c r="H21" s="19">
        <f t="shared" si="0"/>
        <v>0.35000000000000003</v>
      </c>
      <c r="I21" s="9">
        <v>0</v>
      </c>
      <c r="J21" s="23">
        <v>20</v>
      </c>
      <c r="K21" s="101">
        <v>5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13.5</v>
      </c>
      <c r="C22" s="29">
        <v>0.05</v>
      </c>
      <c r="D22" s="14">
        <f t="shared" si="2"/>
        <v>157.5</v>
      </c>
      <c r="E22" s="28">
        <v>0.9</v>
      </c>
      <c r="F22" s="14">
        <f t="shared" si="3"/>
        <v>2.5</v>
      </c>
      <c r="G22" s="16">
        <v>0.1</v>
      </c>
      <c r="H22" s="19">
        <f t="shared" si="0"/>
        <v>0.35000000000000003</v>
      </c>
      <c r="I22" s="9">
        <v>0</v>
      </c>
      <c r="J22" s="23">
        <v>10</v>
      </c>
      <c r="K22" s="101">
        <v>3</v>
      </c>
      <c r="L22" s="102"/>
      <c r="M22" s="122">
        <v>3</v>
      </c>
      <c r="N22" s="123"/>
    </row>
    <row r="23" spans="1:14" ht="15.6" x14ac:dyDescent="0.3">
      <c r="A23" s="40" t="s">
        <v>17</v>
      </c>
      <c r="B23" s="14">
        <f t="shared" si="1"/>
        <v>216</v>
      </c>
      <c r="C23" s="29">
        <v>0.8</v>
      </c>
      <c r="D23" s="14">
        <f t="shared" si="2"/>
        <v>87.5</v>
      </c>
      <c r="E23" s="28">
        <v>0.5</v>
      </c>
      <c r="F23" s="14">
        <f t="shared" si="3"/>
        <v>7.5</v>
      </c>
      <c r="G23" s="16">
        <v>0.3</v>
      </c>
      <c r="H23" s="19">
        <f t="shared" si="0"/>
        <v>0.53333333333333333</v>
      </c>
      <c r="I23" s="9">
        <v>5</v>
      </c>
      <c r="J23" s="23">
        <v>15</v>
      </c>
      <c r="K23" s="101">
        <v>5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175</v>
      </c>
      <c r="E24" s="28">
        <v>1</v>
      </c>
      <c r="F24" s="14">
        <f t="shared" si="3"/>
        <v>5</v>
      </c>
      <c r="G24" s="16">
        <v>0.2</v>
      </c>
      <c r="H24" s="19">
        <f t="shared" si="0"/>
        <v>0.73333333333333339</v>
      </c>
      <c r="I24" s="9">
        <v>5</v>
      </c>
      <c r="J24" s="23">
        <v>15</v>
      </c>
      <c r="K24" s="101">
        <v>15</v>
      </c>
      <c r="L24" s="102"/>
      <c r="M24" s="122">
        <v>2</v>
      </c>
      <c r="N24" s="123"/>
    </row>
    <row r="25" spans="1:14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175</v>
      </c>
      <c r="E25" s="28">
        <v>1</v>
      </c>
      <c r="F25" s="14">
        <f t="shared" si="3"/>
        <v>12.5</v>
      </c>
      <c r="G25" s="16">
        <v>0.5</v>
      </c>
      <c r="H25" s="19">
        <f t="shared" si="0"/>
        <v>0.76666666666666661</v>
      </c>
      <c r="I25" s="9">
        <v>5</v>
      </c>
      <c r="J25" s="23">
        <v>15</v>
      </c>
      <c r="K25" s="101">
        <v>5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162</v>
      </c>
      <c r="C26" s="29">
        <v>0.6</v>
      </c>
      <c r="D26" s="14">
        <f t="shared" si="2"/>
        <v>175</v>
      </c>
      <c r="E26" s="28">
        <v>1</v>
      </c>
      <c r="F26" s="14">
        <f t="shared" si="3"/>
        <v>25</v>
      </c>
      <c r="G26" s="16">
        <v>1</v>
      </c>
      <c r="H26" s="19">
        <f t="shared" si="0"/>
        <v>0.8666666666666667</v>
      </c>
      <c r="I26" s="9">
        <v>5</v>
      </c>
      <c r="J26" s="23">
        <v>15</v>
      </c>
      <c r="K26" s="101">
        <v>15</v>
      </c>
      <c r="L26" s="102"/>
      <c r="M26" s="122">
        <v>10</v>
      </c>
      <c r="N26" s="123"/>
    </row>
    <row r="27" spans="1:14" ht="15.6" x14ac:dyDescent="0.3">
      <c r="A27" s="40" t="s">
        <v>22</v>
      </c>
      <c r="B27" s="14">
        <f t="shared" si="1"/>
        <v>54</v>
      </c>
      <c r="C27" s="29">
        <v>0.2</v>
      </c>
      <c r="D27" s="14">
        <f t="shared" si="2"/>
        <v>70</v>
      </c>
      <c r="E27" s="28">
        <v>0.4</v>
      </c>
      <c r="F27" s="14">
        <f t="shared" si="3"/>
        <v>25</v>
      </c>
      <c r="G27" s="16">
        <v>1</v>
      </c>
      <c r="H27" s="19">
        <f t="shared" si="0"/>
        <v>0.53333333333333333</v>
      </c>
      <c r="I27" s="9">
        <v>5</v>
      </c>
      <c r="J27" s="23">
        <v>20</v>
      </c>
      <c r="K27" s="101">
        <v>15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189</v>
      </c>
      <c r="C28" s="29">
        <v>0.7</v>
      </c>
      <c r="D28" s="14">
        <f t="shared" si="2"/>
        <v>175</v>
      </c>
      <c r="E28" s="28">
        <v>1</v>
      </c>
      <c r="F28" s="14">
        <f t="shared" si="3"/>
        <v>25</v>
      </c>
      <c r="G28" s="16">
        <v>1</v>
      </c>
      <c r="H28" s="19">
        <f t="shared" si="0"/>
        <v>0.9</v>
      </c>
      <c r="I28" s="9">
        <v>2</v>
      </c>
      <c r="J28" s="23">
        <v>15</v>
      </c>
      <c r="K28" s="101">
        <v>5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17.5</v>
      </c>
      <c r="E29" s="28">
        <v>0.1</v>
      </c>
      <c r="F29" s="14">
        <f t="shared" si="3"/>
        <v>0</v>
      </c>
      <c r="G29" s="16">
        <v>0</v>
      </c>
      <c r="H29" s="19">
        <f t="shared" si="0"/>
        <v>0.16666666666666666</v>
      </c>
      <c r="I29" s="9">
        <v>0</v>
      </c>
      <c r="J29" s="23">
        <v>15</v>
      </c>
      <c r="K29" s="101">
        <v>5</v>
      </c>
      <c r="L29" s="102"/>
      <c r="M29" s="122">
        <v>2</v>
      </c>
      <c r="N29" s="123"/>
    </row>
    <row r="30" spans="1:14" ht="15.6" x14ac:dyDescent="0.3">
      <c r="A30" s="40" t="s">
        <v>24</v>
      </c>
      <c r="B30" s="14">
        <f t="shared" si="1"/>
        <v>270</v>
      </c>
      <c r="C30" s="29">
        <v>1</v>
      </c>
      <c r="D30" s="14">
        <f t="shared" si="2"/>
        <v>105</v>
      </c>
      <c r="E30" s="28">
        <v>0.6</v>
      </c>
      <c r="F30" s="14">
        <f t="shared" si="3"/>
        <v>0</v>
      </c>
      <c r="G30" s="16">
        <v>0</v>
      </c>
      <c r="H30" s="19">
        <f t="shared" si="0"/>
        <v>0.53333333333333333</v>
      </c>
      <c r="I30" s="9">
        <v>0</v>
      </c>
      <c r="J30" s="23">
        <v>10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54</v>
      </c>
      <c r="C31" s="30">
        <v>0.2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6.6666666666666666E-2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152.76315789473685</v>
      </c>
      <c r="C32" s="32">
        <f>AVERAGE(C13:C31)</f>
        <v>0.5657894736842104</v>
      </c>
      <c r="D32" s="31">
        <f t="shared" si="4"/>
        <v>139.07894736842104</v>
      </c>
      <c r="E32" s="32">
        <f>AVERAGE(E13:E31)</f>
        <v>0.79473684210526319</v>
      </c>
      <c r="F32" s="31">
        <f>AVERAGE(F13:F31)</f>
        <v>9.9342105263157894</v>
      </c>
      <c r="G32" s="32">
        <f>(AVERAGE(G13:G31))</f>
        <v>0.39736842105263159</v>
      </c>
      <c r="H32" s="20">
        <f>AVERAGE(H13:H31)</f>
        <v>0.58596491228070169</v>
      </c>
      <c r="I32" s="21">
        <f>AVERAGE(I13:I31)</f>
        <v>1.8947368421052631</v>
      </c>
      <c r="J32" s="25">
        <f t="shared" ref="J32" si="5">AVERAGE(J13:J31)</f>
        <v>12.352941176470589</v>
      </c>
      <c r="K32" s="109">
        <f>AVERAGE(K13:K31)</f>
        <v>5.7894736842105265</v>
      </c>
      <c r="L32" s="110"/>
      <c r="M32" s="111">
        <f>AVERAGE(M13:M31)</f>
        <v>2.4736842105263159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114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493</v>
      </c>
      <c r="E5" s="82"/>
      <c r="F5" s="82"/>
      <c r="G5" s="82"/>
      <c r="H5" s="82"/>
      <c r="I5" s="82"/>
      <c r="J5" s="83">
        <v>2102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5027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3245</v>
      </c>
      <c r="E7" s="82"/>
      <c r="F7" s="82"/>
      <c r="G7" s="82"/>
      <c r="H7" s="82"/>
      <c r="I7" s="82"/>
      <c r="J7" s="83">
        <v>765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1962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10727</v>
      </c>
      <c r="E9" s="94"/>
      <c r="F9" s="94"/>
      <c r="G9" s="94"/>
      <c r="H9" s="94"/>
      <c r="I9" s="94"/>
      <c r="J9" s="18">
        <f>J7/J5</f>
        <v>0.36393910561370124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81</v>
      </c>
      <c r="C13" s="27">
        <v>0.3</v>
      </c>
      <c r="D13" s="13">
        <f>E13*175</f>
        <v>175</v>
      </c>
      <c r="E13" s="27">
        <v>1</v>
      </c>
      <c r="F13" s="13">
        <f>G13*25</f>
        <v>25</v>
      </c>
      <c r="G13" s="16">
        <v>1</v>
      </c>
      <c r="H13" s="19">
        <f t="shared" ref="H13:H31" si="0">AVERAGE(C13,E13,G13)</f>
        <v>0.76666666666666661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175</v>
      </c>
      <c r="E14" s="28">
        <v>1</v>
      </c>
      <c r="F14" s="14">
        <f t="shared" ref="F14:F31" si="3">G14*25</f>
        <v>18.75</v>
      </c>
      <c r="G14" s="16">
        <v>0.75</v>
      </c>
      <c r="H14" s="19">
        <f t="shared" si="0"/>
        <v>0.85</v>
      </c>
      <c r="I14" s="9">
        <v>5</v>
      </c>
      <c r="J14" s="23">
        <v>5</v>
      </c>
      <c r="K14" s="101">
        <v>20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216</v>
      </c>
      <c r="C15" s="28">
        <v>0.8</v>
      </c>
      <c r="D15" s="14">
        <f t="shared" si="2"/>
        <v>157.5</v>
      </c>
      <c r="E15" s="28">
        <v>0.9</v>
      </c>
      <c r="F15" s="14">
        <f t="shared" si="3"/>
        <v>18.75</v>
      </c>
      <c r="G15" s="16">
        <v>0.75</v>
      </c>
      <c r="H15" s="19">
        <f t="shared" si="0"/>
        <v>0.81666666666666676</v>
      </c>
      <c r="I15" s="9">
        <v>5</v>
      </c>
      <c r="J15" s="23">
        <v>5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135</v>
      </c>
      <c r="C16" s="28">
        <v>0.5</v>
      </c>
      <c r="D16" s="14">
        <f t="shared" si="2"/>
        <v>175</v>
      </c>
      <c r="E16" s="28">
        <v>1</v>
      </c>
      <c r="F16" s="14">
        <f t="shared" si="3"/>
        <v>17.5</v>
      </c>
      <c r="G16" s="16">
        <v>0.7</v>
      </c>
      <c r="H16" s="19">
        <f t="shared" si="0"/>
        <v>0.73333333333333339</v>
      </c>
      <c r="I16" s="9">
        <v>5</v>
      </c>
      <c r="J16" s="23">
        <v>10</v>
      </c>
      <c r="K16" s="101">
        <v>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166.25</v>
      </c>
      <c r="E17" s="28">
        <v>0.95</v>
      </c>
      <c r="F17" s="14">
        <f t="shared" si="3"/>
        <v>25</v>
      </c>
      <c r="G17" s="16">
        <v>1</v>
      </c>
      <c r="H17" s="19">
        <f t="shared" si="0"/>
        <v>0.8833333333333333</v>
      </c>
      <c r="I17" s="9">
        <v>5</v>
      </c>
      <c r="J17" s="23">
        <v>5</v>
      </c>
      <c r="K17" s="101">
        <v>5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87.5</v>
      </c>
      <c r="E18" s="28">
        <v>0.5</v>
      </c>
      <c r="F18" s="14">
        <f t="shared" si="3"/>
        <v>7.5</v>
      </c>
      <c r="G18" s="16">
        <v>0.3</v>
      </c>
      <c r="H18" s="19">
        <f t="shared" si="0"/>
        <v>0.53333333333333333</v>
      </c>
      <c r="I18" s="9">
        <v>5</v>
      </c>
      <c r="J18" s="23">
        <v>10</v>
      </c>
      <c r="K18" s="101">
        <v>20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162</v>
      </c>
      <c r="C19" s="29">
        <v>0.6</v>
      </c>
      <c r="D19" s="14">
        <f t="shared" si="2"/>
        <v>175</v>
      </c>
      <c r="E19" s="28">
        <v>1</v>
      </c>
      <c r="F19" s="14">
        <f t="shared" si="3"/>
        <v>2.5</v>
      </c>
      <c r="G19" s="16">
        <v>0.1</v>
      </c>
      <c r="H19" s="19">
        <f t="shared" si="0"/>
        <v>0.56666666666666676</v>
      </c>
      <c r="I19" s="9">
        <v>5</v>
      </c>
      <c r="J19" s="66" t="s">
        <v>108</v>
      </c>
      <c r="K19" s="101">
        <v>20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140</v>
      </c>
      <c r="E20" s="28">
        <v>0.8</v>
      </c>
      <c r="F20" s="14">
        <f t="shared" si="3"/>
        <v>5</v>
      </c>
      <c r="G20" s="16">
        <v>0.2</v>
      </c>
      <c r="H20" s="19">
        <f t="shared" si="0"/>
        <v>0.53333333333333333</v>
      </c>
      <c r="I20" s="9">
        <v>5</v>
      </c>
      <c r="J20" s="66" t="s">
        <v>108</v>
      </c>
      <c r="K20" s="101">
        <v>15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140</v>
      </c>
      <c r="E21" s="28">
        <v>0.8</v>
      </c>
      <c r="F21" s="14">
        <f t="shared" si="3"/>
        <v>2.5</v>
      </c>
      <c r="G21" s="16">
        <v>0.1</v>
      </c>
      <c r="H21" s="19">
        <f t="shared" si="0"/>
        <v>0.46666666666666673</v>
      </c>
      <c r="I21" s="9">
        <v>5</v>
      </c>
      <c r="J21" s="23">
        <v>20</v>
      </c>
      <c r="K21" s="101">
        <v>20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17.5</v>
      </c>
      <c r="E22" s="28">
        <v>0.1</v>
      </c>
      <c r="F22" s="14">
        <f t="shared" si="3"/>
        <v>25</v>
      </c>
      <c r="G22" s="16">
        <v>1</v>
      </c>
      <c r="H22" s="19">
        <f t="shared" si="0"/>
        <v>0.46666666666666662</v>
      </c>
      <c r="I22" s="9">
        <v>0</v>
      </c>
      <c r="J22" s="23">
        <v>25</v>
      </c>
      <c r="K22" s="101">
        <v>10</v>
      </c>
      <c r="L22" s="102"/>
      <c r="M22" s="122">
        <v>2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17.5</v>
      </c>
      <c r="E23" s="28">
        <v>0.1</v>
      </c>
      <c r="F23" s="14">
        <f t="shared" si="3"/>
        <v>1.25</v>
      </c>
      <c r="G23" s="16">
        <v>0.05</v>
      </c>
      <c r="H23" s="19">
        <f t="shared" si="0"/>
        <v>5.000000000000001E-2</v>
      </c>
      <c r="I23" s="9">
        <v>0</v>
      </c>
      <c r="J23" s="23">
        <v>10</v>
      </c>
      <c r="K23" s="101">
        <v>20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26.25</v>
      </c>
      <c r="E24" s="28">
        <v>0.15</v>
      </c>
      <c r="F24" s="14">
        <f t="shared" si="3"/>
        <v>2.5</v>
      </c>
      <c r="G24" s="16">
        <v>0.1</v>
      </c>
      <c r="H24" s="19">
        <f t="shared" si="0"/>
        <v>8.3333333333333329E-2</v>
      </c>
      <c r="I24" s="9">
        <v>0</v>
      </c>
      <c r="J24" s="23">
        <v>10</v>
      </c>
      <c r="K24" s="101">
        <v>20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108</v>
      </c>
      <c r="C25" s="29">
        <v>0.4</v>
      </c>
      <c r="D25" s="14">
        <f t="shared" si="2"/>
        <v>122.49999999999999</v>
      </c>
      <c r="E25" s="28">
        <v>0.7</v>
      </c>
      <c r="F25" s="14">
        <f t="shared" si="3"/>
        <v>1.25</v>
      </c>
      <c r="G25" s="16">
        <v>0.05</v>
      </c>
      <c r="H25" s="19">
        <f t="shared" si="0"/>
        <v>0.38333333333333336</v>
      </c>
      <c r="I25" s="9">
        <v>2</v>
      </c>
      <c r="J25" s="23">
        <v>20</v>
      </c>
      <c r="K25" s="101">
        <v>10</v>
      </c>
      <c r="L25" s="102"/>
      <c r="M25" s="122">
        <v>20</v>
      </c>
      <c r="N25" s="123"/>
    </row>
    <row r="26" spans="1:14" ht="15.6" x14ac:dyDescent="0.3">
      <c r="A26" s="40" t="s">
        <v>20</v>
      </c>
      <c r="B26" s="14">
        <f t="shared" si="1"/>
        <v>27</v>
      </c>
      <c r="C26" s="29">
        <v>0.1</v>
      </c>
      <c r="D26" s="14">
        <f t="shared" si="2"/>
        <v>0</v>
      </c>
      <c r="E26" s="28">
        <v>0</v>
      </c>
      <c r="F26" s="14">
        <f t="shared" si="3"/>
        <v>0</v>
      </c>
      <c r="G26" s="16">
        <v>0</v>
      </c>
      <c r="H26" s="19">
        <f t="shared" si="0"/>
        <v>3.3333333333333333E-2</v>
      </c>
      <c r="I26" s="9">
        <v>2</v>
      </c>
      <c r="J26" s="23">
        <v>10</v>
      </c>
      <c r="K26" s="101">
        <v>20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148.75</v>
      </c>
      <c r="E27" s="28">
        <v>0.85</v>
      </c>
      <c r="F27" s="14">
        <f t="shared" si="3"/>
        <v>1.25</v>
      </c>
      <c r="G27" s="16">
        <v>0.05</v>
      </c>
      <c r="H27" s="19">
        <f t="shared" si="0"/>
        <v>0.3</v>
      </c>
      <c r="I27" s="9">
        <v>5</v>
      </c>
      <c r="J27" s="23">
        <v>15</v>
      </c>
      <c r="K27" s="101">
        <v>10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166.25</v>
      </c>
      <c r="E28" s="28">
        <v>0.95</v>
      </c>
      <c r="F28" s="14">
        <f t="shared" si="3"/>
        <v>0</v>
      </c>
      <c r="G28" s="16">
        <v>0</v>
      </c>
      <c r="H28" s="19">
        <f t="shared" si="0"/>
        <v>0.31666666666666665</v>
      </c>
      <c r="I28" s="9">
        <v>0</v>
      </c>
      <c r="J28" s="23">
        <v>30</v>
      </c>
      <c r="K28" s="101">
        <v>10</v>
      </c>
      <c r="L28" s="102"/>
      <c r="M28" s="122">
        <v>20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131.25</v>
      </c>
      <c r="E29" s="28">
        <v>0.75</v>
      </c>
      <c r="F29" s="14">
        <f t="shared" si="3"/>
        <v>0</v>
      </c>
      <c r="G29" s="16">
        <v>0</v>
      </c>
      <c r="H29" s="19">
        <f t="shared" si="0"/>
        <v>0.3833333333333333</v>
      </c>
      <c r="I29" s="9">
        <v>0</v>
      </c>
      <c r="J29" s="23">
        <v>20</v>
      </c>
      <c r="K29" s="101">
        <v>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243</v>
      </c>
      <c r="C30" s="29">
        <v>0.9</v>
      </c>
      <c r="D30" s="14">
        <f t="shared" si="2"/>
        <v>70</v>
      </c>
      <c r="E30" s="28">
        <v>0.4</v>
      </c>
      <c r="F30" s="14">
        <f t="shared" si="3"/>
        <v>0</v>
      </c>
      <c r="G30" s="16">
        <v>0</v>
      </c>
      <c r="H30" s="19">
        <f t="shared" si="0"/>
        <v>0.43333333333333335</v>
      </c>
      <c r="I30" s="9">
        <v>0</v>
      </c>
      <c r="J30" s="23">
        <v>15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20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109.42105263157895</v>
      </c>
      <c r="C32" s="32">
        <f>AVERAGE(C13:C31)</f>
        <v>0.40526315789473683</v>
      </c>
      <c r="D32" s="31">
        <f t="shared" si="4"/>
        <v>110.06578947368421</v>
      </c>
      <c r="E32" s="32">
        <f>AVERAGE(E13:E31)</f>
        <v>0.62894736842105248</v>
      </c>
      <c r="F32" s="31">
        <f>AVERAGE(F13:F31)</f>
        <v>8.0921052631578956</v>
      </c>
      <c r="G32" s="32">
        <f>(AVERAGE(G13:G31))</f>
        <v>0.32368421052631574</v>
      </c>
      <c r="H32" s="20">
        <f>AVERAGE(H13:H31)</f>
        <v>0.45263157894736838</v>
      </c>
      <c r="I32" s="21">
        <f>AVERAGE(I13:I31)</f>
        <v>2.5789473684210527</v>
      </c>
      <c r="J32" s="25">
        <f t="shared" ref="J32" si="5">AVERAGE(J13:J31)</f>
        <v>13.823529411764707</v>
      </c>
      <c r="K32" s="109">
        <f>AVERAGE(K13:K31)</f>
        <v>11.578947368421053</v>
      </c>
      <c r="L32" s="110"/>
      <c r="M32" s="111">
        <f>AVERAGE(M13:M31)</f>
        <v>5.6315789473684212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115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528</v>
      </c>
      <c r="E5" s="82"/>
      <c r="F5" s="82"/>
      <c r="G5" s="82"/>
      <c r="H5" s="82"/>
      <c r="I5" s="82"/>
      <c r="J5" s="83">
        <v>2300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4733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2729</v>
      </c>
      <c r="E7" s="82"/>
      <c r="F7" s="82"/>
      <c r="G7" s="82"/>
      <c r="H7" s="82"/>
      <c r="I7" s="82"/>
      <c r="J7" s="83">
        <v>1030</v>
      </c>
      <c r="K7" s="86" t="s">
        <v>43</v>
      </c>
      <c r="L7" s="82">
        <v>1</v>
      </c>
      <c r="M7" s="82"/>
      <c r="N7" s="82"/>
    </row>
    <row r="8" spans="1:14" ht="15.6" x14ac:dyDescent="0.3">
      <c r="A8" s="80" t="s">
        <v>36</v>
      </c>
      <c r="B8" s="80"/>
      <c r="C8" s="80"/>
      <c r="D8" s="81">
        <v>1285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9275</v>
      </c>
      <c r="E9" s="94"/>
      <c r="F9" s="94"/>
      <c r="G9" s="94"/>
      <c r="H9" s="94"/>
      <c r="I9" s="94"/>
      <c r="J9" s="18">
        <f>J7/J5</f>
        <v>0.44782608695652176</v>
      </c>
      <c r="K9" s="12" t="s">
        <v>44</v>
      </c>
      <c r="L9" s="95">
        <f>SUM(L5:N8)</f>
        <v>1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20</v>
      </c>
      <c r="G13" s="16">
        <v>0.8</v>
      </c>
      <c r="H13" s="19">
        <f t="shared" ref="H13:H31" si="0">AVERAGE(C13,E13,G13)</f>
        <v>0.6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54</v>
      </c>
      <c r="C14" s="28">
        <v>0.2</v>
      </c>
      <c r="D14" s="14">
        <f t="shared" ref="D14:D31" si="2">E14*175</f>
        <v>166.25</v>
      </c>
      <c r="E14" s="28">
        <v>0.95</v>
      </c>
      <c r="F14" s="14">
        <f t="shared" ref="F14:F31" si="3">G14*25</f>
        <v>22.5</v>
      </c>
      <c r="G14" s="16">
        <v>0.9</v>
      </c>
      <c r="H14" s="19">
        <f t="shared" si="0"/>
        <v>0.68333333333333324</v>
      </c>
      <c r="I14" s="9">
        <v>0</v>
      </c>
      <c r="J14" s="23">
        <v>5</v>
      </c>
      <c r="K14" s="101">
        <v>10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0.96666666666666667</v>
      </c>
      <c r="I15" s="9">
        <v>0</v>
      </c>
      <c r="J15" s="23">
        <v>5</v>
      </c>
      <c r="K15" s="101">
        <v>15</v>
      </c>
      <c r="L15" s="102"/>
      <c r="M15" s="122">
        <v>2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0.96666666666666667</v>
      </c>
      <c r="I16" s="9">
        <v>0</v>
      </c>
      <c r="J16" s="23">
        <v>5</v>
      </c>
      <c r="K16" s="101">
        <v>15</v>
      </c>
      <c r="L16" s="102"/>
      <c r="M16" s="122">
        <v>2</v>
      </c>
      <c r="N16" s="123"/>
    </row>
    <row r="17" spans="1:14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175</v>
      </c>
      <c r="E17" s="28">
        <v>1</v>
      </c>
      <c r="F17" s="14">
        <f t="shared" si="3"/>
        <v>10</v>
      </c>
      <c r="G17" s="16">
        <v>0.4</v>
      </c>
      <c r="H17" s="19">
        <f t="shared" si="0"/>
        <v>0.76666666666666661</v>
      </c>
      <c r="I17" s="9">
        <v>5</v>
      </c>
      <c r="J17" s="23">
        <v>5</v>
      </c>
      <c r="K17" s="101">
        <v>20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229.5</v>
      </c>
      <c r="C18" s="29">
        <v>0.85</v>
      </c>
      <c r="D18" s="14">
        <f t="shared" si="2"/>
        <v>122.49999999999999</v>
      </c>
      <c r="E18" s="28">
        <v>0.7</v>
      </c>
      <c r="F18" s="14">
        <f t="shared" si="3"/>
        <v>15</v>
      </c>
      <c r="G18" s="16">
        <v>0.6</v>
      </c>
      <c r="H18" s="19">
        <f t="shared" si="0"/>
        <v>0.71666666666666667</v>
      </c>
      <c r="I18" s="9">
        <v>5</v>
      </c>
      <c r="J18" s="23">
        <v>5</v>
      </c>
      <c r="K18" s="101">
        <v>20</v>
      </c>
      <c r="L18" s="102"/>
      <c r="M18" s="122">
        <v>10</v>
      </c>
      <c r="N18" s="123"/>
    </row>
    <row r="19" spans="1:14" ht="15.6" x14ac:dyDescent="0.3">
      <c r="A19" s="40" t="s">
        <v>13</v>
      </c>
      <c r="B19" s="14">
        <f t="shared" si="1"/>
        <v>229.5</v>
      </c>
      <c r="C19" s="29">
        <v>0.85</v>
      </c>
      <c r="D19" s="14">
        <f t="shared" si="2"/>
        <v>157.5</v>
      </c>
      <c r="E19" s="28">
        <v>0.9</v>
      </c>
      <c r="F19" s="14">
        <f t="shared" si="3"/>
        <v>17.5</v>
      </c>
      <c r="G19" s="16">
        <v>0.7</v>
      </c>
      <c r="H19" s="19">
        <f t="shared" si="0"/>
        <v>0.81666666666666676</v>
      </c>
      <c r="I19" s="9">
        <v>5</v>
      </c>
      <c r="J19" s="23">
        <v>10</v>
      </c>
      <c r="K19" s="101">
        <v>15</v>
      </c>
      <c r="L19" s="102"/>
      <c r="M19" s="122">
        <v>1</v>
      </c>
      <c r="N19" s="123"/>
    </row>
    <row r="20" spans="1:14" ht="15.6" x14ac:dyDescent="0.3">
      <c r="A20" s="40" t="s">
        <v>14</v>
      </c>
      <c r="B20" s="14">
        <f t="shared" si="1"/>
        <v>135</v>
      </c>
      <c r="C20" s="29">
        <v>0.5</v>
      </c>
      <c r="D20" s="14">
        <f t="shared" si="2"/>
        <v>157.5</v>
      </c>
      <c r="E20" s="28">
        <v>0.9</v>
      </c>
      <c r="F20" s="14">
        <f t="shared" si="3"/>
        <v>7.5</v>
      </c>
      <c r="G20" s="16">
        <v>0.3</v>
      </c>
      <c r="H20" s="19">
        <f t="shared" si="0"/>
        <v>0.56666666666666665</v>
      </c>
      <c r="I20" s="9">
        <v>5</v>
      </c>
      <c r="J20" s="23">
        <v>10</v>
      </c>
      <c r="K20" s="101">
        <v>15</v>
      </c>
      <c r="L20" s="102"/>
      <c r="M20" s="122">
        <v>1</v>
      </c>
      <c r="N20" s="123"/>
    </row>
    <row r="21" spans="1:14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105</v>
      </c>
      <c r="E21" s="28">
        <v>0.6</v>
      </c>
      <c r="F21" s="14">
        <f t="shared" si="3"/>
        <v>2.5</v>
      </c>
      <c r="G21" s="16">
        <v>0.1</v>
      </c>
      <c r="H21" s="19">
        <f t="shared" si="0"/>
        <v>0.5</v>
      </c>
      <c r="I21" s="9">
        <v>5</v>
      </c>
      <c r="J21" s="23">
        <v>15</v>
      </c>
      <c r="K21" s="101">
        <v>20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17.5</v>
      </c>
      <c r="E22" s="28">
        <v>0.1</v>
      </c>
      <c r="F22" s="14">
        <f t="shared" si="3"/>
        <v>1.25</v>
      </c>
      <c r="G22" s="16">
        <v>0.05</v>
      </c>
      <c r="H22" s="19">
        <f t="shared" si="0"/>
        <v>0.21666666666666667</v>
      </c>
      <c r="I22" s="9">
        <v>5</v>
      </c>
      <c r="J22" s="23">
        <v>25</v>
      </c>
      <c r="K22" s="101">
        <v>15</v>
      </c>
      <c r="L22" s="102"/>
      <c r="M22" s="122">
        <v>10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0</v>
      </c>
      <c r="E23" s="28">
        <v>0</v>
      </c>
      <c r="F23" s="14">
        <f t="shared" si="3"/>
        <v>0</v>
      </c>
      <c r="G23" s="16">
        <v>0</v>
      </c>
      <c r="H23" s="19">
        <f t="shared" si="0"/>
        <v>0</v>
      </c>
      <c r="I23" s="9">
        <v>10</v>
      </c>
      <c r="J23" s="23">
        <v>15</v>
      </c>
      <c r="K23" s="101">
        <v>15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135</v>
      </c>
      <c r="C24" s="29">
        <v>0.5</v>
      </c>
      <c r="D24" s="14">
        <f t="shared" si="2"/>
        <v>52.5</v>
      </c>
      <c r="E24" s="28">
        <v>0.3</v>
      </c>
      <c r="F24" s="14">
        <f t="shared" si="3"/>
        <v>20</v>
      </c>
      <c r="G24" s="16">
        <v>0.8</v>
      </c>
      <c r="H24" s="19">
        <f t="shared" si="0"/>
        <v>0.53333333333333333</v>
      </c>
      <c r="I24" s="9">
        <v>5</v>
      </c>
      <c r="J24" s="23">
        <v>20</v>
      </c>
      <c r="K24" s="101">
        <v>15</v>
      </c>
      <c r="L24" s="102"/>
      <c r="M24" s="122">
        <v>2</v>
      </c>
      <c r="N24" s="123"/>
    </row>
    <row r="25" spans="1:14" ht="15.6" x14ac:dyDescent="0.3">
      <c r="A25" s="40" t="s">
        <v>19</v>
      </c>
      <c r="B25" s="14">
        <f t="shared" si="1"/>
        <v>81</v>
      </c>
      <c r="C25" s="29">
        <v>0.3</v>
      </c>
      <c r="D25" s="14">
        <f t="shared" si="2"/>
        <v>87.5</v>
      </c>
      <c r="E25" s="28">
        <v>0.5</v>
      </c>
      <c r="F25" s="14">
        <f t="shared" si="3"/>
        <v>5</v>
      </c>
      <c r="G25" s="16">
        <v>0.2</v>
      </c>
      <c r="H25" s="19">
        <f t="shared" si="0"/>
        <v>0.33333333333333331</v>
      </c>
      <c r="I25" s="9">
        <v>10</v>
      </c>
      <c r="J25" s="23">
        <v>25</v>
      </c>
      <c r="K25" s="101">
        <v>5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0</v>
      </c>
      <c r="E26" s="28">
        <v>0</v>
      </c>
      <c r="F26" s="14">
        <f t="shared" si="3"/>
        <v>3.75</v>
      </c>
      <c r="G26" s="16">
        <v>0.15</v>
      </c>
      <c r="H26" s="19">
        <f t="shared" si="0"/>
        <v>0.18333333333333335</v>
      </c>
      <c r="I26" s="9">
        <v>2</v>
      </c>
      <c r="J26" s="23">
        <v>25</v>
      </c>
      <c r="K26" s="101">
        <v>5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54</v>
      </c>
      <c r="C27" s="29">
        <v>0.2</v>
      </c>
      <c r="D27" s="14">
        <f t="shared" si="2"/>
        <v>0</v>
      </c>
      <c r="E27" s="28">
        <v>0</v>
      </c>
      <c r="F27" s="14">
        <f t="shared" si="3"/>
        <v>0.25</v>
      </c>
      <c r="G27" s="16">
        <v>0.01</v>
      </c>
      <c r="H27" s="19">
        <f t="shared" si="0"/>
        <v>7.0000000000000007E-2</v>
      </c>
      <c r="I27" s="9">
        <v>1</v>
      </c>
      <c r="J27" s="23">
        <v>15</v>
      </c>
      <c r="K27" s="101">
        <v>10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27</v>
      </c>
      <c r="C28" s="29">
        <v>0.1</v>
      </c>
      <c r="D28" s="14">
        <f t="shared" si="2"/>
        <v>70</v>
      </c>
      <c r="E28" s="28">
        <v>0.4</v>
      </c>
      <c r="F28" s="14">
        <f t="shared" si="3"/>
        <v>0</v>
      </c>
      <c r="G28" s="16">
        <v>0</v>
      </c>
      <c r="H28" s="19">
        <f t="shared" si="0"/>
        <v>0.16666666666666666</v>
      </c>
      <c r="I28" s="9">
        <v>2</v>
      </c>
      <c r="J28" s="23">
        <v>15</v>
      </c>
      <c r="K28" s="101">
        <v>20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54</v>
      </c>
      <c r="C29" s="29">
        <v>0.2</v>
      </c>
      <c r="D29" s="14">
        <f t="shared" si="2"/>
        <v>17.5</v>
      </c>
      <c r="E29" s="28">
        <v>0.1</v>
      </c>
      <c r="F29" s="14">
        <f t="shared" si="3"/>
        <v>0</v>
      </c>
      <c r="G29" s="16">
        <v>0</v>
      </c>
      <c r="H29" s="19">
        <f t="shared" si="0"/>
        <v>0.10000000000000002</v>
      </c>
      <c r="I29" s="9">
        <v>0</v>
      </c>
      <c r="J29" s="23">
        <v>20</v>
      </c>
      <c r="K29" s="101">
        <v>10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1.25</v>
      </c>
      <c r="G30" s="16">
        <v>0.05</v>
      </c>
      <c r="H30" s="19">
        <f t="shared" si="0"/>
        <v>1.6666666666666666E-2</v>
      </c>
      <c r="I30" s="9">
        <v>0</v>
      </c>
      <c r="J30" s="23">
        <v>10</v>
      </c>
      <c r="K30" s="101">
        <v>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54</v>
      </c>
      <c r="C31" s="30">
        <v>0.2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6.6666666666666666E-2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117.94736842105263</v>
      </c>
      <c r="C32" s="32">
        <f>AVERAGE(C13:C31)</f>
        <v>0.43684210526315786</v>
      </c>
      <c r="D32" s="31">
        <f t="shared" si="4"/>
        <v>87.03947368421052</v>
      </c>
      <c r="E32" s="32">
        <f>AVERAGE(E13:E31)</f>
        <v>0.49736842105263163</v>
      </c>
      <c r="F32" s="31">
        <f>AVERAGE(F13:F31)</f>
        <v>9.2894736842105257</v>
      </c>
      <c r="G32" s="32">
        <f>(AVERAGE(G13:G31))</f>
        <v>0.37157894736842101</v>
      </c>
      <c r="H32" s="20">
        <f>AVERAGE(H13:H31)</f>
        <v>0.4352631578947368</v>
      </c>
      <c r="I32" s="21">
        <f>AVERAGE(I13:I31)</f>
        <v>3.1578947368421053</v>
      </c>
      <c r="J32" s="25">
        <f t="shared" ref="J32" si="5">AVERAGE(J13:J31)</f>
        <v>12.894736842105264</v>
      </c>
      <c r="K32" s="109">
        <f>AVERAGE(K13:K31)</f>
        <v>12.105263157894736</v>
      </c>
      <c r="L32" s="110"/>
      <c r="M32" s="111">
        <f>AVERAGE(M13:M31)</f>
        <v>3.8421052631578947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K11" sqref="K11:L11"/>
    </sheetView>
  </sheetViews>
  <sheetFormatPr defaultRowHeight="14.4" x14ac:dyDescent="0.3"/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10"/>
      <c r="P1" s="2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10"/>
      <c r="P2" s="2"/>
    </row>
    <row r="3" spans="1:16" ht="18" x14ac:dyDescent="0.35">
      <c r="A3" s="6" t="s">
        <v>1</v>
      </c>
      <c r="B3" s="130" t="s">
        <v>54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10"/>
      <c r="P3" s="2"/>
    </row>
    <row r="4" spans="1:16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10"/>
      <c r="P4" s="2"/>
    </row>
    <row r="5" spans="1:16" ht="15.6" x14ac:dyDescent="0.3">
      <c r="A5" s="80" t="s">
        <v>2</v>
      </c>
      <c r="B5" s="80"/>
      <c r="C5" s="80"/>
      <c r="D5" s="81">
        <v>325</v>
      </c>
      <c r="E5" s="82"/>
      <c r="F5" s="82"/>
      <c r="G5" s="82"/>
      <c r="H5" s="82"/>
      <c r="I5" s="82"/>
      <c r="J5" s="83">
        <v>3054</v>
      </c>
      <c r="K5" s="84" t="s">
        <v>47</v>
      </c>
      <c r="L5" s="82"/>
      <c r="M5" s="82"/>
      <c r="N5" s="82"/>
      <c r="O5" s="10"/>
      <c r="P5" s="2"/>
    </row>
    <row r="6" spans="1:16" ht="15.6" x14ac:dyDescent="0.3">
      <c r="A6" s="85" t="s">
        <v>3</v>
      </c>
      <c r="B6" s="85"/>
      <c r="C6" s="85"/>
      <c r="D6" s="81">
        <v>5161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10"/>
      <c r="P6" s="2"/>
    </row>
    <row r="7" spans="1:16" ht="15.6" x14ac:dyDescent="0.3">
      <c r="A7" s="85" t="s">
        <v>34</v>
      </c>
      <c r="B7" s="85"/>
      <c r="C7" s="85"/>
      <c r="D7" s="81">
        <v>2539</v>
      </c>
      <c r="E7" s="82"/>
      <c r="F7" s="82"/>
      <c r="G7" s="82"/>
      <c r="H7" s="82"/>
      <c r="I7" s="82"/>
      <c r="J7" s="83">
        <v>1931</v>
      </c>
      <c r="K7" s="86" t="s">
        <v>43</v>
      </c>
      <c r="L7" s="82"/>
      <c r="M7" s="82"/>
      <c r="N7" s="82"/>
      <c r="O7" s="10"/>
      <c r="P7" s="2"/>
    </row>
    <row r="8" spans="1:16" ht="15.6" x14ac:dyDescent="0.3">
      <c r="A8" s="80" t="s">
        <v>36</v>
      </c>
      <c r="B8" s="80"/>
      <c r="C8" s="80"/>
      <c r="D8" s="81">
        <v>1610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10"/>
      <c r="P8" s="2"/>
    </row>
    <row r="9" spans="1:16" ht="18.600000000000001" thickBot="1" x14ac:dyDescent="0.4">
      <c r="A9" s="93" t="s">
        <v>0</v>
      </c>
      <c r="B9" s="93"/>
      <c r="C9" s="93"/>
      <c r="D9" s="94">
        <f>SUM(D5:D8)</f>
        <v>9635</v>
      </c>
      <c r="E9" s="94"/>
      <c r="F9" s="94"/>
      <c r="G9" s="94"/>
      <c r="H9" s="94"/>
      <c r="I9" s="94"/>
      <c r="J9" s="18">
        <f>J7/J5</f>
        <v>0.63228552717747222</v>
      </c>
      <c r="K9" s="12" t="s">
        <v>44</v>
      </c>
      <c r="L9" s="95">
        <f>SUM(L5:N8)</f>
        <v>0</v>
      </c>
      <c r="M9" s="95"/>
      <c r="N9" s="95"/>
      <c r="O9" s="11"/>
      <c r="P9" s="5"/>
    </row>
    <row r="10" spans="1:16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45</v>
      </c>
      <c r="J10" s="89"/>
      <c r="K10" s="92"/>
      <c r="L10" s="92"/>
      <c r="M10" s="89"/>
      <c r="N10" s="89"/>
      <c r="O10" s="115" t="s">
        <v>46</v>
      </c>
      <c r="P10" s="116"/>
    </row>
    <row r="11" spans="1:16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  <c r="O11" s="37"/>
      <c r="P11" s="38"/>
    </row>
    <row r="12" spans="1:16" ht="15.6" x14ac:dyDescent="0.3">
      <c r="A12" s="39" t="s">
        <v>7</v>
      </c>
      <c r="B12" s="13">
        <f>C12*270</f>
        <v>27</v>
      </c>
      <c r="C12" s="27">
        <v>0.1</v>
      </c>
      <c r="D12" s="13">
        <f>E12*175</f>
        <v>175</v>
      </c>
      <c r="E12" s="27">
        <v>1</v>
      </c>
      <c r="F12" s="13">
        <f>G12*25</f>
        <v>10</v>
      </c>
      <c r="G12" s="16">
        <v>0.4</v>
      </c>
      <c r="H12" s="19">
        <f t="shared" ref="H12:H30" si="0">AVERAGE(C12,E12,G12)</f>
        <v>0.5</v>
      </c>
      <c r="I12" s="8">
        <v>0</v>
      </c>
      <c r="J12" s="22">
        <v>0</v>
      </c>
      <c r="K12" s="101">
        <v>0</v>
      </c>
      <c r="L12" s="102"/>
      <c r="M12" s="125">
        <v>0</v>
      </c>
      <c r="N12" s="126"/>
      <c r="O12" s="10"/>
      <c r="P12" s="2"/>
    </row>
    <row r="13" spans="1:16" ht="15.6" x14ac:dyDescent="0.3">
      <c r="A13" s="40" t="s">
        <v>8</v>
      </c>
      <c r="B13" s="14">
        <f t="shared" ref="B13:B30" si="1">C13*270</f>
        <v>270</v>
      </c>
      <c r="C13" s="28">
        <v>1</v>
      </c>
      <c r="D13" s="14">
        <f t="shared" ref="D13:D30" si="2">E13*175</f>
        <v>131.25</v>
      </c>
      <c r="E13" s="28">
        <v>0.75</v>
      </c>
      <c r="F13" s="14">
        <f t="shared" ref="F13:F30" si="3">G13*25</f>
        <v>3.75</v>
      </c>
      <c r="G13" s="16">
        <v>0.15</v>
      </c>
      <c r="H13" s="19">
        <f t="shared" si="0"/>
        <v>0.6333333333333333</v>
      </c>
      <c r="I13" s="9">
        <v>0</v>
      </c>
      <c r="J13" s="23">
        <v>15</v>
      </c>
      <c r="K13" s="101">
        <v>25</v>
      </c>
      <c r="L13" s="102"/>
      <c r="M13" s="122">
        <v>15</v>
      </c>
      <c r="N13" s="123"/>
      <c r="O13" s="10"/>
      <c r="P13" s="2"/>
    </row>
    <row r="14" spans="1:16" ht="15.6" x14ac:dyDescent="0.3">
      <c r="A14" s="40" t="s">
        <v>9</v>
      </c>
      <c r="B14" s="14">
        <f t="shared" si="1"/>
        <v>243</v>
      </c>
      <c r="C14" s="28">
        <v>0.9</v>
      </c>
      <c r="D14" s="14">
        <f t="shared" si="2"/>
        <v>175</v>
      </c>
      <c r="E14" s="28">
        <v>1</v>
      </c>
      <c r="F14" s="14">
        <f t="shared" si="3"/>
        <v>2.5</v>
      </c>
      <c r="G14" s="16">
        <v>0.1</v>
      </c>
      <c r="H14" s="19">
        <f t="shared" si="0"/>
        <v>0.66666666666666663</v>
      </c>
      <c r="I14" s="9">
        <v>10</v>
      </c>
      <c r="J14" s="23">
        <v>20</v>
      </c>
      <c r="K14" s="101">
        <v>20</v>
      </c>
      <c r="L14" s="102"/>
      <c r="M14" s="122">
        <v>15</v>
      </c>
      <c r="N14" s="123"/>
      <c r="O14" s="10"/>
      <c r="P14" s="2"/>
    </row>
    <row r="15" spans="1:16" ht="15.6" x14ac:dyDescent="0.3">
      <c r="A15" s="40" t="s">
        <v>10</v>
      </c>
      <c r="B15" s="14">
        <f t="shared" si="1"/>
        <v>54</v>
      </c>
      <c r="C15" s="28">
        <v>0.2</v>
      </c>
      <c r="D15" s="14">
        <f t="shared" si="2"/>
        <v>175</v>
      </c>
      <c r="E15" s="28">
        <v>1</v>
      </c>
      <c r="F15" s="14">
        <f t="shared" si="3"/>
        <v>0.25</v>
      </c>
      <c r="G15" s="16">
        <v>0.01</v>
      </c>
      <c r="H15" s="19">
        <f t="shared" si="0"/>
        <v>0.40333333333333332</v>
      </c>
      <c r="I15" s="9">
        <v>10</v>
      </c>
      <c r="J15" s="23">
        <v>25</v>
      </c>
      <c r="K15" s="101">
        <v>25</v>
      </c>
      <c r="L15" s="102"/>
      <c r="M15" s="122">
        <v>20</v>
      </c>
      <c r="N15" s="123"/>
      <c r="O15" s="10"/>
      <c r="P15" s="2"/>
    </row>
    <row r="16" spans="1:16" ht="15.6" x14ac:dyDescent="0.3">
      <c r="A16" s="40" t="s">
        <v>11</v>
      </c>
      <c r="B16" s="14">
        <f t="shared" si="1"/>
        <v>67.5</v>
      </c>
      <c r="C16" s="28">
        <v>0.25</v>
      </c>
      <c r="D16" s="14">
        <f t="shared" si="2"/>
        <v>175</v>
      </c>
      <c r="E16" s="28">
        <v>1</v>
      </c>
      <c r="F16" s="14">
        <f t="shared" si="3"/>
        <v>0</v>
      </c>
      <c r="G16" s="16">
        <v>0</v>
      </c>
      <c r="H16" s="19">
        <f t="shared" si="0"/>
        <v>0.41666666666666669</v>
      </c>
      <c r="I16" s="9">
        <v>5</v>
      </c>
      <c r="J16" s="23">
        <v>25</v>
      </c>
      <c r="K16" s="101">
        <v>25</v>
      </c>
      <c r="L16" s="102"/>
      <c r="M16" s="122">
        <v>25</v>
      </c>
      <c r="N16" s="123"/>
      <c r="O16" s="10"/>
      <c r="P16" s="2"/>
    </row>
    <row r="17" spans="1:16" ht="15.6" x14ac:dyDescent="0.3">
      <c r="A17" s="40" t="s">
        <v>12</v>
      </c>
      <c r="B17" s="14">
        <f t="shared" si="1"/>
        <v>243</v>
      </c>
      <c r="C17" s="29">
        <v>0.9</v>
      </c>
      <c r="D17" s="14">
        <f t="shared" si="2"/>
        <v>131.25</v>
      </c>
      <c r="E17" s="28">
        <v>0.75</v>
      </c>
      <c r="F17" s="14">
        <f t="shared" si="3"/>
        <v>6.25</v>
      </c>
      <c r="G17" s="16">
        <v>0.25</v>
      </c>
      <c r="H17" s="19">
        <f t="shared" si="0"/>
        <v>0.6333333333333333</v>
      </c>
      <c r="I17" s="9">
        <v>15</v>
      </c>
      <c r="J17" s="23">
        <v>25</v>
      </c>
      <c r="K17" s="101">
        <v>20</v>
      </c>
      <c r="L17" s="102"/>
      <c r="M17" s="122">
        <v>20</v>
      </c>
      <c r="N17" s="123"/>
      <c r="O17" s="10"/>
      <c r="P17" s="2"/>
    </row>
    <row r="18" spans="1:16" ht="15.6" x14ac:dyDescent="0.3">
      <c r="A18" s="40" t="s">
        <v>13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3.75</v>
      </c>
      <c r="G18" s="16">
        <v>0.15</v>
      </c>
      <c r="H18" s="19">
        <f t="shared" si="0"/>
        <v>0.71666666666666667</v>
      </c>
      <c r="I18" s="9">
        <v>5</v>
      </c>
      <c r="J18" s="23">
        <v>20</v>
      </c>
      <c r="K18" s="101">
        <v>20</v>
      </c>
      <c r="L18" s="102"/>
      <c r="M18" s="122">
        <v>25</v>
      </c>
      <c r="N18" s="123"/>
      <c r="O18" s="10"/>
      <c r="P18" s="2"/>
    </row>
    <row r="19" spans="1:16" ht="15.6" x14ac:dyDescent="0.3">
      <c r="A19" s="40" t="s">
        <v>14</v>
      </c>
      <c r="B19" s="14">
        <f t="shared" si="1"/>
        <v>243</v>
      </c>
      <c r="C19" s="29">
        <v>0.9</v>
      </c>
      <c r="D19" s="14">
        <f t="shared" si="2"/>
        <v>175</v>
      </c>
      <c r="E19" s="28">
        <v>1</v>
      </c>
      <c r="F19" s="14">
        <f t="shared" si="3"/>
        <v>18.75</v>
      </c>
      <c r="G19" s="16">
        <v>0.75</v>
      </c>
      <c r="H19" s="19">
        <f t="shared" si="0"/>
        <v>0.8833333333333333</v>
      </c>
      <c r="I19" s="9">
        <v>0</v>
      </c>
      <c r="J19" s="23">
        <v>25</v>
      </c>
      <c r="K19" s="101">
        <v>20</v>
      </c>
      <c r="L19" s="102"/>
      <c r="M19" s="122">
        <v>25</v>
      </c>
      <c r="N19" s="123"/>
      <c r="O19" s="10"/>
      <c r="P19" s="2"/>
    </row>
    <row r="20" spans="1:16" ht="15.6" x14ac:dyDescent="0.3">
      <c r="A20" s="40" t="s">
        <v>15</v>
      </c>
      <c r="B20" s="14">
        <f t="shared" si="1"/>
        <v>189</v>
      </c>
      <c r="C20" s="29">
        <v>0.7</v>
      </c>
      <c r="D20" s="14">
        <f t="shared" si="2"/>
        <v>113.75</v>
      </c>
      <c r="E20" s="28">
        <v>0.65</v>
      </c>
      <c r="F20" s="14">
        <f t="shared" si="3"/>
        <v>5</v>
      </c>
      <c r="G20" s="16">
        <v>0.2</v>
      </c>
      <c r="H20" s="19">
        <f t="shared" si="0"/>
        <v>0.51666666666666672</v>
      </c>
      <c r="I20" s="9">
        <v>5</v>
      </c>
      <c r="J20" s="23">
        <v>20</v>
      </c>
      <c r="K20" s="101">
        <v>20</v>
      </c>
      <c r="L20" s="102"/>
      <c r="M20" s="122">
        <v>15</v>
      </c>
      <c r="N20" s="123"/>
      <c r="O20" s="10"/>
      <c r="P20" s="2"/>
    </row>
    <row r="21" spans="1:16" ht="15.6" x14ac:dyDescent="0.3">
      <c r="A21" s="40" t="s">
        <v>16</v>
      </c>
      <c r="B21" s="14">
        <f t="shared" si="1"/>
        <v>108</v>
      </c>
      <c r="C21" s="29">
        <v>0.4</v>
      </c>
      <c r="D21" s="14">
        <f t="shared" si="2"/>
        <v>17.5</v>
      </c>
      <c r="E21" s="28">
        <v>0.1</v>
      </c>
      <c r="F21" s="14">
        <f t="shared" si="3"/>
        <v>2.5</v>
      </c>
      <c r="G21" s="16">
        <v>0.1</v>
      </c>
      <c r="H21" s="19">
        <f t="shared" si="0"/>
        <v>0.19999999999999998</v>
      </c>
      <c r="I21" s="9">
        <v>5</v>
      </c>
      <c r="J21" s="23">
        <v>25</v>
      </c>
      <c r="K21" s="101">
        <v>25</v>
      </c>
      <c r="L21" s="102"/>
      <c r="M21" s="122">
        <v>20</v>
      </c>
      <c r="N21" s="123"/>
      <c r="O21" s="10"/>
      <c r="P21" s="2"/>
    </row>
    <row r="22" spans="1:16" ht="15.6" x14ac:dyDescent="0.3">
      <c r="A22" s="40" t="s">
        <v>17</v>
      </c>
      <c r="B22" s="14">
        <f t="shared" si="1"/>
        <v>0</v>
      </c>
      <c r="C22" s="29">
        <v>0</v>
      </c>
      <c r="D22" s="14">
        <f t="shared" si="2"/>
        <v>35</v>
      </c>
      <c r="E22" s="28">
        <v>0.2</v>
      </c>
      <c r="F22" s="14">
        <f t="shared" si="3"/>
        <v>2.5</v>
      </c>
      <c r="G22" s="16">
        <v>0.1</v>
      </c>
      <c r="H22" s="19">
        <f t="shared" si="0"/>
        <v>0.10000000000000002</v>
      </c>
      <c r="I22" s="9">
        <v>0</v>
      </c>
      <c r="J22" s="23">
        <v>20</v>
      </c>
      <c r="K22" s="101">
        <v>20</v>
      </c>
      <c r="L22" s="102"/>
      <c r="M22" s="122">
        <v>15</v>
      </c>
      <c r="N22" s="123"/>
      <c r="O22" s="10"/>
      <c r="P22" s="2"/>
    </row>
    <row r="23" spans="1:16" ht="15.6" x14ac:dyDescent="0.3">
      <c r="A23" s="40" t="s">
        <v>18</v>
      </c>
      <c r="B23" s="14">
        <f t="shared" si="1"/>
        <v>0</v>
      </c>
      <c r="C23" s="29">
        <v>0</v>
      </c>
      <c r="D23" s="14">
        <f t="shared" si="2"/>
        <v>122.49999999999999</v>
      </c>
      <c r="E23" s="28">
        <v>0.7</v>
      </c>
      <c r="F23" s="14">
        <f t="shared" si="3"/>
        <v>2.5</v>
      </c>
      <c r="G23" s="16">
        <v>0.1</v>
      </c>
      <c r="H23" s="19">
        <f t="shared" si="0"/>
        <v>0.26666666666666666</v>
      </c>
      <c r="I23" s="9">
        <v>5</v>
      </c>
      <c r="J23" s="23">
        <v>25</v>
      </c>
      <c r="K23" s="101">
        <v>25</v>
      </c>
      <c r="L23" s="102"/>
      <c r="M23" s="122">
        <v>15</v>
      </c>
      <c r="N23" s="123"/>
      <c r="O23" s="10"/>
      <c r="P23" s="2"/>
    </row>
    <row r="24" spans="1:16" ht="15.6" x14ac:dyDescent="0.3">
      <c r="A24" s="40" t="s">
        <v>19</v>
      </c>
      <c r="B24" s="14">
        <f t="shared" si="1"/>
        <v>216</v>
      </c>
      <c r="C24" s="29">
        <v>0.8</v>
      </c>
      <c r="D24" s="14">
        <f t="shared" si="2"/>
        <v>171.5</v>
      </c>
      <c r="E24" s="28">
        <v>0.98</v>
      </c>
      <c r="F24" s="14">
        <f t="shared" si="3"/>
        <v>3.75</v>
      </c>
      <c r="G24" s="16">
        <v>0.15</v>
      </c>
      <c r="H24" s="19">
        <f t="shared" si="0"/>
        <v>0.64333333333333331</v>
      </c>
      <c r="I24" s="9">
        <v>0</v>
      </c>
      <c r="J24" s="23">
        <v>25</v>
      </c>
      <c r="K24" s="101">
        <v>20</v>
      </c>
      <c r="L24" s="102"/>
      <c r="M24" s="122">
        <v>20</v>
      </c>
      <c r="N24" s="123"/>
      <c r="O24" s="10"/>
      <c r="P24" s="2"/>
    </row>
    <row r="25" spans="1:16" ht="15.6" x14ac:dyDescent="0.3">
      <c r="A25" s="40" t="s">
        <v>20</v>
      </c>
      <c r="B25" s="14">
        <f t="shared" si="1"/>
        <v>243</v>
      </c>
      <c r="C25" s="29">
        <v>0.9</v>
      </c>
      <c r="D25" s="14">
        <f t="shared" si="2"/>
        <v>113.75</v>
      </c>
      <c r="E25" s="28">
        <v>0.65</v>
      </c>
      <c r="F25" s="14">
        <f t="shared" si="3"/>
        <v>5</v>
      </c>
      <c r="G25" s="16">
        <v>0.2</v>
      </c>
      <c r="H25" s="19">
        <f t="shared" si="0"/>
        <v>0.58333333333333337</v>
      </c>
      <c r="I25" s="9">
        <v>5</v>
      </c>
      <c r="J25" s="23">
        <v>25</v>
      </c>
      <c r="K25" s="101">
        <v>15</v>
      </c>
      <c r="L25" s="102"/>
      <c r="M25" s="122">
        <v>15</v>
      </c>
      <c r="N25" s="123"/>
      <c r="O25" s="10"/>
      <c r="P25" s="2"/>
    </row>
    <row r="26" spans="1:16" ht="15.6" x14ac:dyDescent="0.3">
      <c r="A26" s="40" t="s">
        <v>22</v>
      </c>
      <c r="B26" s="14">
        <f t="shared" si="1"/>
        <v>202.5</v>
      </c>
      <c r="C26" s="29">
        <v>0.75</v>
      </c>
      <c r="D26" s="14">
        <f t="shared" si="2"/>
        <v>70</v>
      </c>
      <c r="E26" s="28">
        <v>0.4</v>
      </c>
      <c r="F26" s="14">
        <f t="shared" si="3"/>
        <v>2.5</v>
      </c>
      <c r="G26" s="16">
        <v>0.1</v>
      </c>
      <c r="H26" s="19">
        <f t="shared" si="0"/>
        <v>0.41666666666666669</v>
      </c>
      <c r="I26" s="9">
        <v>10</v>
      </c>
      <c r="J26" s="23">
        <v>20</v>
      </c>
      <c r="K26" s="101">
        <v>25</v>
      </c>
      <c r="L26" s="102"/>
      <c r="M26" s="122">
        <v>25</v>
      </c>
      <c r="N26" s="123"/>
      <c r="O26" s="10"/>
      <c r="P26" s="2"/>
    </row>
    <row r="27" spans="1:16" ht="15.6" x14ac:dyDescent="0.3">
      <c r="A27" s="40" t="s">
        <v>21</v>
      </c>
      <c r="B27" s="14">
        <f t="shared" si="1"/>
        <v>270</v>
      </c>
      <c r="C27" s="29">
        <v>1</v>
      </c>
      <c r="D27" s="14">
        <f t="shared" si="2"/>
        <v>140</v>
      </c>
      <c r="E27" s="28">
        <v>0.8</v>
      </c>
      <c r="F27" s="14">
        <f t="shared" si="3"/>
        <v>2.5</v>
      </c>
      <c r="G27" s="16">
        <v>0.1</v>
      </c>
      <c r="H27" s="19">
        <f t="shared" si="0"/>
        <v>0.63333333333333341</v>
      </c>
      <c r="I27" s="9">
        <v>5</v>
      </c>
      <c r="J27" s="23">
        <v>20</v>
      </c>
      <c r="K27" s="101">
        <v>25</v>
      </c>
      <c r="L27" s="102"/>
      <c r="M27" s="122">
        <v>20</v>
      </c>
      <c r="N27" s="123"/>
      <c r="O27" s="10"/>
      <c r="P27" s="2"/>
    </row>
    <row r="28" spans="1:16" ht="15.6" x14ac:dyDescent="0.3">
      <c r="A28" s="40" t="s">
        <v>23</v>
      </c>
      <c r="B28" s="14">
        <f t="shared" si="1"/>
        <v>216</v>
      </c>
      <c r="C28" s="29">
        <v>0.8</v>
      </c>
      <c r="D28" s="14">
        <f t="shared" si="2"/>
        <v>122.49999999999999</v>
      </c>
      <c r="E28" s="28">
        <v>0.7</v>
      </c>
      <c r="F28" s="14">
        <f t="shared" si="3"/>
        <v>1.25</v>
      </c>
      <c r="G28" s="16">
        <v>0.05</v>
      </c>
      <c r="H28" s="19">
        <f t="shared" si="0"/>
        <v>0.51666666666666672</v>
      </c>
      <c r="I28" s="9">
        <v>15</v>
      </c>
      <c r="J28" s="23">
        <v>20</v>
      </c>
      <c r="K28" s="101">
        <v>25</v>
      </c>
      <c r="L28" s="102"/>
      <c r="M28" s="122">
        <v>15</v>
      </c>
      <c r="N28" s="123"/>
      <c r="O28" s="10"/>
      <c r="P28" s="2"/>
    </row>
    <row r="29" spans="1:16" ht="15.6" x14ac:dyDescent="0.3">
      <c r="A29" s="40" t="s">
        <v>24</v>
      </c>
      <c r="B29" s="14">
        <f t="shared" si="1"/>
        <v>162</v>
      </c>
      <c r="C29" s="29">
        <v>0.6</v>
      </c>
      <c r="D29" s="14">
        <f t="shared" si="2"/>
        <v>35</v>
      </c>
      <c r="E29" s="28">
        <v>0.2</v>
      </c>
      <c r="F29" s="14">
        <f t="shared" si="3"/>
        <v>0</v>
      </c>
      <c r="G29" s="16">
        <v>0</v>
      </c>
      <c r="H29" s="19">
        <f t="shared" si="0"/>
        <v>0.26666666666666666</v>
      </c>
      <c r="I29" s="9">
        <v>0</v>
      </c>
      <c r="J29" s="23">
        <v>25</v>
      </c>
      <c r="K29" s="101">
        <v>20</v>
      </c>
      <c r="L29" s="102"/>
      <c r="M29" s="122">
        <v>10</v>
      </c>
      <c r="N29" s="123"/>
      <c r="O29" s="10"/>
      <c r="P29" s="2"/>
    </row>
    <row r="30" spans="1:16" ht="16.2" thickBot="1" x14ac:dyDescent="0.35">
      <c r="A30" s="40" t="s">
        <v>25</v>
      </c>
      <c r="B30" s="15">
        <f t="shared" si="1"/>
        <v>108</v>
      </c>
      <c r="C30" s="30">
        <v>0.4</v>
      </c>
      <c r="D30" s="15">
        <f t="shared" si="2"/>
        <v>35</v>
      </c>
      <c r="E30" s="28">
        <v>0.2</v>
      </c>
      <c r="F30" s="15">
        <f t="shared" si="3"/>
        <v>0</v>
      </c>
      <c r="G30" s="17">
        <v>0</v>
      </c>
      <c r="H30" s="19">
        <f t="shared" si="0"/>
        <v>0.20000000000000004</v>
      </c>
      <c r="I30" s="9">
        <v>0</v>
      </c>
      <c r="J30" s="24">
        <v>25</v>
      </c>
      <c r="K30" s="107">
        <v>15</v>
      </c>
      <c r="L30" s="108"/>
      <c r="M30" s="122">
        <v>5</v>
      </c>
      <c r="N30" s="123"/>
      <c r="O30" s="10"/>
      <c r="P30" s="2"/>
    </row>
    <row r="31" spans="1:16" ht="18.600000000000001" thickBot="1" x14ac:dyDescent="0.4">
      <c r="A31" s="41" t="s">
        <v>0</v>
      </c>
      <c r="B31" s="26">
        <f t="shared" ref="B31:D31" si="4">AVERAGE(B12:B30)</f>
        <v>164.84210526315789</v>
      </c>
      <c r="C31" s="32">
        <f>AVERAGE(C12:C30)</f>
        <v>0.61052631578947381</v>
      </c>
      <c r="D31" s="31">
        <f t="shared" si="4"/>
        <v>120.47368421052632</v>
      </c>
      <c r="E31" s="32">
        <f>AVERAGE(E12:E30)</f>
        <v>0.68842105263157882</v>
      </c>
      <c r="F31" s="31">
        <f>AVERAGE(F12:F30)</f>
        <v>3.8289473684210527</v>
      </c>
      <c r="G31" s="32">
        <f>(AVERAGE(G12:G30))</f>
        <v>0.15315789473684213</v>
      </c>
      <c r="H31" s="20">
        <f>AVERAGE(H12:H30)</f>
        <v>0.48403508771929826</v>
      </c>
      <c r="I31" s="21">
        <f>AVERAGE(I12:I30)</f>
        <v>5</v>
      </c>
      <c r="J31" s="25">
        <f t="shared" ref="J31" si="5">AVERAGE(J12:J30)</f>
        <v>21.315789473684209</v>
      </c>
      <c r="K31" s="109">
        <f>AVERAGE(K12:K30)</f>
        <v>20.526315789473685</v>
      </c>
      <c r="L31" s="110"/>
      <c r="M31" s="111">
        <f>AVERAGE(M12:M30)</f>
        <v>16.842105263157894</v>
      </c>
      <c r="N31" s="112"/>
      <c r="O31" s="11"/>
      <c r="P31" s="4"/>
    </row>
    <row r="32" spans="1:16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0"/>
      <c r="P32" s="2"/>
    </row>
  </sheetData>
  <mergeCells count="77">
    <mergeCell ref="K30:L30"/>
    <mergeCell ref="M30:N30"/>
    <mergeCell ref="K31:L31"/>
    <mergeCell ref="M31:N31"/>
    <mergeCell ref="A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O10:P10"/>
    <mergeCell ref="B11:C11"/>
    <mergeCell ref="D11:E11"/>
    <mergeCell ref="F11:G11"/>
    <mergeCell ref="K11:L11"/>
    <mergeCell ref="M11:N11"/>
    <mergeCell ref="A10:A11"/>
    <mergeCell ref="B10:H10"/>
    <mergeCell ref="I10:N10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116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546</v>
      </c>
      <c r="E5" s="82"/>
      <c r="F5" s="82"/>
      <c r="G5" s="82"/>
      <c r="H5" s="82"/>
      <c r="I5" s="82"/>
      <c r="J5" s="83">
        <v>2670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4657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3138</v>
      </c>
      <c r="E7" s="82"/>
      <c r="F7" s="82"/>
      <c r="G7" s="82"/>
      <c r="H7" s="82"/>
      <c r="I7" s="82"/>
      <c r="J7" s="83">
        <v>1220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1376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9717</v>
      </c>
      <c r="E9" s="94"/>
      <c r="F9" s="94"/>
      <c r="G9" s="94"/>
      <c r="H9" s="94"/>
      <c r="I9" s="94"/>
      <c r="J9" s="18">
        <f>J7/J5</f>
        <v>0.45692883895131087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25</v>
      </c>
      <c r="G13" s="16">
        <v>1</v>
      </c>
      <c r="H13" s="19">
        <f t="shared" ref="H13:H31" si="0">AVERAGE(C13,E13,G13)</f>
        <v>0.68333333333333324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229.5</v>
      </c>
      <c r="C14" s="28">
        <v>0.85</v>
      </c>
      <c r="D14" s="14">
        <f t="shared" ref="D14:D31" si="2">E14*175</f>
        <v>166.25</v>
      </c>
      <c r="E14" s="28">
        <v>0.95</v>
      </c>
      <c r="F14" s="14">
        <f t="shared" ref="F14:F31" si="3">G14*25</f>
        <v>25</v>
      </c>
      <c r="G14" s="16">
        <v>1</v>
      </c>
      <c r="H14" s="19">
        <f t="shared" si="0"/>
        <v>0.93333333333333324</v>
      </c>
      <c r="I14" s="9">
        <v>0</v>
      </c>
      <c r="J14" s="23">
        <v>0</v>
      </c>
      <c r="K14" s="101">
        <v>3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1</v>
      </c>
      <c r="I15" s="9">
        <v>0</v>
      </c>
      <c r="J15" s="23">
        <v>5</v>
      </c>
      <c r="K15" s="101">
        <v>0</v>
      </c>
      <c r="L15" s="102"/>
      <c r="M15" s="122">
        <v>1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0</v>
      </c>
      <c r="J16" s="23">
        <v>5</v>
      </c>
      <c r="K16" s="101">
        <v>5</v>
      </c>
      <c r="L16" s="102"/>
      <c r="M16" s="122">
        <v>2</v>
      </c>
      <c r="N16" s="123"/>
    </row>
    <row r="17" spans="1:14" ht="15.6" x14ac:dyDescent="0.3">
      <c r="A17" s="40" t="s">
        <v>11</v>
      </c>
      <c r="B17" s="14">
        <f t="shared" si="1"/>
        <v>216</v>
      </c>
      <c r="C17" s="28">
        <v>0.8</v>
      </c>
      <c r="D17" s="14">
        <f t="shared" si="2"/>
        <v>122.49999999999999</v>
      </c>
      <c r="E17" s="28">
        <v>0.7</v>
      </c>
      <c r="F17" s="14">
        <f t="shared" si="3"/>
        <v>25</v>
      </c>
      <c r="G17" s="16">
        <v>1</v>
      </c>
      <c r="H17" s="19">
        <f t="shared" si="0"/>
        <v>0.83333333333333337</v>
      </c>
      <c r="I17" s="9">
        <v>0</v>
      </c>
      <c r="J17" s="23">
        <v>5</v>
      </c>
      <c r="K17" s="101">
        <v>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135</v>
      </c>
      <c r="C18" s="29">
        <v>0.5</v>
      </c>
      <c r="D18" s="14">
        <f t="shared" si="2"/>
        <v>157.5</v>
      </c>
      <c r="E18" s="28">
        <v>0.9</v>
      </c>
      <c r="F18" s="14">
        <f t="shared" si="3"/>
        <v>25</v>
      </c>
      <c r="G18" s="16">
        <v>1</v>
      </c>
      <c r="H18" s="19">
        <f t="shared" si="0"/>
        <v>0.79999999999999993</v>
      </c>
      <c r="I18" s="9">
        <v>0</v>
      </c>
      <c r="J18" s="23">
        <v>10</v>
      </c>
      <c r="K18" s="101">
        <v>5</v>
      </c>
      <c r="L18" s="102"/>
      <c r="M18" s="122">
        <v>3</v>
      </c>
      <c r="N18" s="123"/>
    </row>
    <row r="19" spans="1:14" ht="15.6" x14ac:dyDescent="0.3">
      <c r="A19" s="40" t="s">
        <v>13</v>
      </c>
      <c r="B19" s="14">
        <f t="shared" si="1"/>
        <v>81</v>
      </c>
      <c r="C19" s="29">
        <v>0.3</v>
      </c>
      <c r="D19" s="14">
        <f t="shared" si="2"/>
        <v>157.5</v>
      </c>
      <c r="E19" s="28">
        <v>0.9</v>
      </c>
      <c r="F19" s="14">
        <f t="shared" si="3"/>
        <v>0.25</v>
      </c>
      <c r="G19" s="16">
        <v>0.01</v>
      </c>
      <c r="H19" s="19">
        <f t="shared" si="0"/>
        <v>0.40333333333333332</v>
      </c>
      <c r="I19" s="9">
        <v>0</v>
      </c>
      <c r="J19" s="23">
        <v>10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0</v>
      </c>
      <c r="C20" s="29">
        <v>0</v>
      </c>
      <c r="D20" s="14">
        <f t="shared" si="2"/>
        <v>105</v>
      </c>
      <c r="E20" s="28">
        <v>0.6</v>
      </c>
      <c r="F20" s="14">
        <f t="shared" si="3"/>
        <v>25</v>
      </c>
      <c r="G20" s="16">
        <v>1</v>
      </c>
      <c r="H20" s="19">
        <f t="shared" si="0"/>
        <v>0.53333333333333333</v>
      </c>
      <c r="I20" s="9">
        <v>0</v>
      </c>
      <c r="J20" s="23">
        <v>10</v>
      </c>
      <c r="K20" s="101">
        <v>5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17.5</v>
      </c>
      <c r="E21" s="28">
        <v>0.1</v>
      </c>
      <c r="F21" s="14">
        <f t="shared" si="3"/>
        <v>10</v>
      </c>
      <c r="G21" s="16">
        <v>0.4</v>
      </c>
      <c r="H21" s="19">
        <f t="shared" si="0"/>
        <v>0.16666666666666666</v>
      </c>
      <c r="I21" s="9">
        <v>0</v>
      </c>
      <c r="J21" s="23">
        <v>10</v>
      </c>
      <c r="K21" s="101">
        <v>5</v>
      </c>
      <c r="L21" s="102"/>
      <c r="M21" s="122">
        <v>0</v>
      </c>
      <c r="N21" s="123"/>
    </row>
    <row r="22" spans="1:14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0</v>
      </c>
      <c r="E22" s="28">
        <v>0</v>
      </c>
      <c r="F22" s="14">
        <f t="shared" si="3"/>
        <v>2.5</v>
      </c>
      <c r="G22" s="16">
        <v>0.1</v>
      </c>
      <c r="H22" s="19">
        <f t="shared" si="0"/>
        <v>3.3333333333333333E-2</v>
      </c>
      <c r="I22" s="9">
        <v>10</v>
      </c>
      <c r="J22" s="23">
        <v>20</v>
      </c>
      <c r="K22" s="101">
        <v>5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52.5</v>
      </c>
      <c r="E23" s="28">
        <v>0.3</v>
      </c>
      <c r="F23" s="14">
        <f t="shared" si="3"/>
        <v>6.25</v>
      </c>
      <c r="G23" s="16">
        <v>0.25</v>
      </c>
      <c r="H23" s="19">
        <f t="shared" si="0"/>
        <v>0.18333333333333335</v>
      </c>
      <c r="I23" s="9">
        <v>0</v>
      </c>
      <c r="J23" s="23">
        <v>20</v>
      </c>
      <c r="K23" s="101">
        <v>5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67.5</v>
      </c>
      <c r="C24" s="29">
        <v>0.25</v>
      </c>
      <c r="D24" s="14">
        <f t="shared" si="2"/>
        <v>87.5</v>
      </c>
      <c r="E24" s="28">
        <v>0.5</v>
      </c>
      <c r="F24" s="14">
        <f t="shared" si="3"/>
        <v>0.75</v>
      </c>
      <c r="G24" s="16">
        <v>0.03</v>
      </c>
      <c r="H24" s="19">
        <f t="shared" si="0"/>
        <v>0.26</v>
      </c>
      <c r="I24" s="9">
        <v>0</v>
      </c>
      <c r="J24" s="23">
        <v>25</v>
      </c>
      <c r="K24" s="101">
        <v>10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27</v>
      </c>
      <c r="C25" s="29">
        <v>0.1</v>
      </c>
      <c r="D25" s="14">
        <f t="shared" si="2"/>
        <v>0</v>
      </c>
      <c r="E25" s="28">
        <v>0</v>
      </c>
      <c r="F25" s="14">
        <f t="shared" si="3"/>
        <v>3.75</v>
      </c>
      <c r="G25" s="16">
        <v>0.15</v>
      </c>
      <c r="H25" s="19">
        <f t="shared" si="0"/>
        <v>8.3333333333333329E-2</v>
      </c>
      <c r="I25" s="9">
        <v>0</v>
      </c>
      <c r="J25" s="23">
        <v>20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0</v>
      </c>
      <c r="E26" s="28">
        <v>0</v>
      </c>
      <c r="F26" s="14">
        <f t="shared" si="3"/>
        <v>3.75</v>
      </c>
      <c r="G26" s="16">
        <v>0.15</v>
      </c>
      <c r="H26" s="19">
        <f t="shared" si="0"/>
        <v>4.9999999999999996E-2</v>
      </c>
      <c r="I26" s="9">
        <v>0</v>
      </c>
      <c r="J26" s="23">
        <v>15</v>
      </c>
      <c r="K26" s="101">
        <v>5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27</v>
      </c>
      <c r="C27" s="29">
        <v>0.1</v>
      </c>
      <c r="D27" s="14">
        <f t="shared" si="2"/>
        <v>70</v>
      </c>
      <c r="E27" s="28">
        <v>0.4</v>
      </c>
      <c r="F27" s="14">
        <f t="shared" si="3"/>
        <v>3</v>
      </c>
      <c r="G27" s="16">
        <v>0.12</v>
      </c>
      <c r="H27" s="19">
        <f t="shared" si="0"/>
        <v>0.20666666666666667</v>
      </c>
      <c r="I27" s="9">
        <v>5</v>
      </c>
      <c r="J27" s="23">
        <v>10</v>
      </c>
      <c r="K27" s="101">
        <v>10</v>
      </c>
      <c r="L27" s="102"/>
      <c r="M27" s="122">
        <v>1</v>
      </c>
      <c r="N27" s="123"/>
    </row>
    <row r="28" spans="1:14" ht="15.6" x14ac:dyDescent="0.3">
      <c r="A28" s="40" t="s">
        <v>21</v>
      </c>
      <c r="B28" s="14">
        <f t="shared" si="1"/>
        <v>202.5</v>
      </c>
      <c r="C28" s="29">
        <v>0.75</v>
      </c>
      <c r="D28" s="14">
        <f t="shared" si="2"/>
        <v>17.5</v>
      </c>
      <c r="E28" s="28">
        <v>0.1</v>
      </c>
      <c r="F28" s="14">
        <f t="shared" si="3"/>
        <v>3</v>
      </c>
      <c r="G28" s="16">
        <v>0.12</v>
      </c>
      <c r="H28" s="19">
        <f t="shared" si="0"/>
        <v>0.32333333333333331</v>
      </c>
      <c r="I28" s="9">
        <v>0</v>
      </c>
      <c r="J28" s="23">
        <v>15</v>
      </c>
      <c r="K28" s="101">
        <v>20</v>
      </c>
      <c r="L28" s="102"/>
      <c r="M28" s="122">
        <v>1</v>
      </c>
      <c r="N28" s="123"/>
    </row>
    <row r="29" spans="1:14" ht="15.6" x14ac:dyDescent="0.3">
      <c r="A29" s="40" t="s">
        <v>23</v>
      </c>
      <c r="B29" s="14">
        <f t="shared" si="1"/>
        <v>54</v>
      </c>
      <c r="C29" s="29">
        <v>0.2</v>
      </c>
      <c r="D29" s="14">
        <f t="shared" si="2"/>
        <v>0</v>
      </c>
      <c r="E29" s="28">
        <v>0</v>
      </c>
      <c r="F29" s="14">
        <f t="shared" si="3"/>
        <v>7.5</v>
      </c>
      <c r="G29" s="16">
        <v>0.3</v>
      </c>
      <c r="H29" s="19">
        <f t="shared" si="0"/>
        <v>0.16666666666666666</v>
      </c>
      <c r="I29" s="9">
        <v>0</v>
      </c>
      <c r="J29" s="23">
        <v>20</v>
      </c>
      <c r="K29" s="101">
        <v>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10</v>
      </c>
      <c r="G30" s="16">
        <v>0.4</v>
      </c>
      <c r="H30" s="19">
        <f t="shared" si="0"/>
        <v>0.13333333333333333</v>
      </c>
      <c r="I30" s="9">
        <v>0</v>
      </c>
      <c r="J30" s="23">
        <v>15</v>
      </c>
      <c r="K30" s="101">
        <v>5</v>
      </c>
      <c r="L30" s="102"/>
      <c r="M30" s="122">
        <v>1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83.84210526315789</v>
      </c>
      <c r="C32" s="32">
        <f>AVERAGE(C13:C31)</f>
        <v>0.31052631578947365</v>
      </c>
      <c r="D32" s="31">
        <f t="shared" si="4"/>
        <v>77.828947368421055</v>
      </c>
      <c r="E32" s="32">
        <f>AVERAGE(E13:E31)</f>
        <v>0.4447368421052631</v>
      </c>
      <c r="F32" s="31">
        <f>AVERAGE(F13:F31)</f>
        <v>11.881578947368421</v>
      </c>
      <c r="G32" s="32">
        <f>(AVERAGE(G13:G31))</f>
        <v>0.47526315789473683</v>
      </c>
      <c r="H32" s="20">
        <f>AVERAGE(H13:H31)</f>
        <v>0.41017543859649119</v>
      </c>
      <c r="I32" s="21">
        <f>AVERAGE(I13:I31)</f>
        <v>0.78947368421052633</v>
      </c>
      <c r="J32" s="25">
        <f t="shared" ref="J32" si="5">AVERAGE(J13:J31)</f>
        <v>11.842105263157896</v>
      </c>
      <c r="K32" s="109">
        <f>AVERAGE(K13:K31)</f>
        <v>5.1578947368421053</v>
      </c>
      <c r="L32" s="110"/>
      <c r="M32" s="111">
        <f>AVERAGE(M13:M31)</f>
        <v>1.7894736842105263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108</v>
      </c>
      <c r="E5" s="82"/>
      <c r="F5" s="82"/>
      <c r="G5" s="82"/>
      <c r="H5" s="82"/>
      <c r="I5" s="82"/>
      <c r="J5" s="83">
        <v>1985</v>
      </c>
      <c r="K5" s="84" t="s">
        <v>47</v>
      </c>
      <c r="L5" s="82">
        <v>2</v>
      </c>
      <c r="M5" s="82"/>
      <c r="N5" s="82"/>
    </row>
    <row r="6" spans="1:14" ht="15.6" x14ac:dyDescent="0.3">
      <c r="A6" s="85" t="s">
        <v>3</v>
      </c>
      <c r="B6" s="85"/>
      <c r="C6" s="85"/>
      <c r="D6" s="81">
        <v>2881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1063</v>
      </c>
      <c r="E7" s="82"/>
      <c r="F7" s="82"/>
      <c r="G7" s="82"/>
      <c r="H7" s="82"/>
      <c r="I7" s="82"/>
      <c r="J7" s="83">
        <v>803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654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4706</v>
      </c>
      <c r="E9" s="94"/>
      <c r="F9" s="94"/>
      <c r="G9" s="94"/>
      <c r="H9" s="94"/>
      <c r="I9" s="94"/>
      <c r="J9" s="18">
        <f>J7/J5</f>
        <v>0.40453400503778336</v>
      </c>
      <c r="K9" s="12" t="s">
        <v>44</v>
      </c>
      <c r="L9" s="95">
        <f>SUM(L5:N8)</f>
        <v>2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135</v>
      </c>
      <c r="C13" s="27">
        <v>0.5</v>
      </c>
      <c r="D13" s="13">
        <f>E13*175</f>
        <v>35</v>
      </c>
      <c r="E13" s="27">
        <v>0.2</v>
      </c>
      <c r="F13" s="13">
        <f>G13*25</f>
        <v>0.25</v>
      </c>
      <c r="G13" s="16">
        <v>0.01</v>
      </c>
      <c r="H13" s="19">
        <f t="shared" ref="H13:H31" si="0">AVERAGE(C13,E13,G13)</f>
        <v>0.23666666666666666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175</v>
      </c>
      <c r="E14" s="28">
        <v>1</v>
      </c>
      <c r="F14" s="14">
        <f t="shared" ref="F14:F31" si="3">G14*25</f>
        <v>1.25</v>
      </c>
      <c r="G14" s="16">
        <v>0.05</v>
      </c>
      <c r="H14" s="19">
        <f t="shared" si="0"/>
        <v>0.6166666666666667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7.5</v>
      </c>
      <c r="G15" s="16">
        <v>0.3</v>
      </c>
      <c r="H15" s="19">
        <f t="shared" si="0"/>
        <v>0.73333333333333328</v>
      </c>
      <c r="I15" s="9">
        <v>0</v>
      </c>
      <c r="J15" s="23">
        <v>0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0.96666666666666667</v>
      </c>
      <c r="I16" s="9">
        <v>0</v>
      </c>
      <c r="J16" s="23">
        <v>0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8.75</v>
      </c>
      <c r="G17" s="16">
        <v>0.35</v>
      </c>
      <c r="H17" s="19">
        <f t="shared" si="0"/>
        <v>0.78333333333333333</v>
      </c>
      <c r="I17" s="9">
        <v>0</v>
      </c>
      <c r="J17" s="23">
        <v>10</v>
      </c>
      <c r="K17" s="101">
        <v>5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243</v>
      </c>
      <c r="C18" s="29">
        <v>0.9</v>
      </c>
      <c r="D18" s="14">
        <f t="shared" si="2"/>
        <v>105</v>
      </c>
      <c r="E18" s="28">
        <v>0.6</v>
      </c>
      <c r="F18" s="14">
        <f t="shared" si="3"/>
        <v>5</v>
      </c>
      <c r="G18" s="16">
        <v>0.2</v>
      </c>
      <c r="H18" s="19">
        <f t="shared" si="0"/>
        <v>0.56666666666666665</v>
      </c>
      <c r="I18" s="9">
        <v>0</v>
      </c>
      <c r="J18" s="23">
        <v>0</v>
      </c>
      <c r="K18" s="101">
        <v>5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8.75</v>
      </c>
      <c r="G19" s="16">
        <v>0.35</v>
      </c>
      <c r="H19" s="19">
        <f t="shared" si="0"/>
        <v>0.71666666666666667</v>
      </c>
      <c r="I19" s="9">
        <v>0</v>
      </c>
      <c r="J19" s="23">
        <v>10</v>
      </c>
      <c r="K19" s="101">
        <v>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216</v>
      </c>
      <c r="C20" s="29">
        <v>0.8</v>
      </c>
      <c r="D20" s="14">
        <f t="shared" si="2"/>
        <v>175</v>
      </c>
      <c r="E20" s="28">
        <v>1</v>
      </c>
      <c r="F20" s="14">
        <f t="shared" si="3"/>
        <v>8.75</v>
      </c>
      <c r="G20" s="16">
        <v>0.35</v>
      </c>
      <c r="H20" s="19">
        <f t="shared" si="0"/>
        <v>0.71666666666666667</v>
      </c>
      <c r="I20" s="9">
        <v>0</v>
      </c>
      <c r="J20" s="23">
        <v>5</v>
      </c>
      <c r="K20" s="101">
        <v>5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81</v>
      </c>
      <c r="C21" s="29">
        <v>0.3</v>
      </c>
      <c r="D21" s="14">
        <f t="shared" si="2"/>
        <v>140</v>
      </c>
      <c r="E21" s="28">
        <v>0.8</v>
      </c>
      <c r="F21" s="14">
        <f t="shared" si="3"/>
        <v>5</v>
      </c>
      <c r="G21" s="16">
        <v>0.2</v>
      </c>
      <c r="H21" s="19">
        <f t="shared" si="0"/>
        <v>0.43333333333333335</v>
      </c>
      <c r="I21" s="9">
        <v>0</v>
      </c>
      <c r="J21" s="23">
        <v>5</v>
      </c>
      <c r="K21" s="101">
        <v>5</v>
      </c>
      <c r="L21" s="102"/>
      <c r="M21" s="122">
        <v>0</v>
      </c>
      <c r="N21" s="123"/>
    </row>
    <row r="22" spans="1:14" ht="15.6" x14ac:dyDescent="0.3">
      <c r="A22" s="40" t="s">
        <v>16</v>
      </c>
      <c r="B22" s="14">
        <f t="shared" si="1"/>
        <v>216</v>
      </c>
      <c r="C22" s="29">
        <v>0.8</v>
      </c>
      <c r="D22" s="14">
        <f t="shared" si="2"/>
        <v>70</v>
      </c>
      <c r="E22" s="28">
        <v>0.4</v>
      </c>
      <c r="F22" s="14">
        <f t="shared" si="3"/>
        <v>2.5</v>
      </c>
      <c r="G22" s="16">
        <v>0.1</v>
      </c>
      <c r="H22" s="19">
        <f t="shared" si="0"/>
        <v>0.4333333333333334</v>
      </c>
      <c r="I22" s="9">
        <v>0</v>
      </c>
      <c r="J22" s="23">
        <v>5</v>
      </c>
      <c r="K22" s="101">
        <v>5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270</v>
      </c>
      <c r="C23" s="29">
        <v>1</v>
      </c>
      <c r="D23" s="14">
        <f t="shared" si="2"/>
        <v>148.75</v>
      </c>
      <c r="E23" s="28">
        <v>0.85</v>
      </c>
      <c r="F23" s="14">
        <f t="shared" si="3"/>
        <v>10</v>
      </c>
      <c r="G23" s="16">
        <v>0.4</v>
      </c>
      <c r="H23" s="19">
        <f t="shared" si="0"/>
        <v>0.75</v>
      </c>
      <c r="I23" s="9">
        <v>0</v>
      </c>
      <c r="J23" s="23">
        <v>5</v>
      </c>
      <c r="K23" s="101">
        <v>5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108</v>
      </c>
      <c r="C24" s="29">
        <v>0.4</v>
      </c>
      <c r="D24" s="14">
        <f t="shared" si="2"/>
        <v>131.25</v>
      </c>
      <c r="E24" s="28">
        <v>0.75</v>
      </c>
      <c r="F24" s="14">
        <f t="shared" si="3"/>
        <v>10</v>
      </c>
      <c r="G24" s="16">
        <v>0.4</v>
      </c>
      <c r="H24" s="19">
        <f t="shared" si="0"/>
        <v>0.51666666666666661</v>
      </c>
      <c r="I24" s="9">
        <v>0</v>
      </c>
      <c r="J24" s="23">
        <v>5</v>
      </c>
      <c r="K24" s="101">
        <v>5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108</v>
      </c>
      <c r="C25" s="29">
        <v>0.4</v>
      </c>
      <c r="D25" s="14">
        <f t="shared" si="2"/>
        <v>87.5</v>
      </c>
      <c r="E25" s="28">
        <v>0.5</v>
      </c>
      <c r="F25" s="14">
        <f t="shared" si="3"/>
        <v>0</v>
      </c>
      <c r="G25" s="16">
        <v>0</v>
      </c>
      <c r="H25" s="19">
        <f t="shared" si="0"/>
        <v>0.3</v>
      </c>
      <c r="I25" s="9">
        <v>0</v>
      </c>
      <c r="J25" s="23">
        <v>5</v>
      </c>
      <c r="K25" s="101">
        <v>5</v>
      </c>
      <c r="L25" s="102"/>
      <c r="M25" s="122">
        <v>0</v>
      </c>
      <c r="N25" s="123"/>
    </row>
    <row r="26" spans="1:14" ht="15.6" x14ac:dyDescent="0.3">
      <c r="A26" s="40" t="s">
        <v>20</v>
      </c>
      <c r="B26" s="14">
        <f t="shared" si="1"/>
        <v>81</v>
      </c>
      <c r="C26" s="29">
        <v>0.3</v>
      </c>
      <c r="D26" s="14">
        <f t="shared" si="2"/>
        <v>43.75</v>
      </c>
      <c r="E26" s="28">
        <v>0.25</v>
      </c>
      <c r="F26" s="14">
        <f t="shared" si="3"/>
        <v>1</v>
      </c>
      <c r="G26" s="16">
        <v>0.04</v>
      </c>
      <c r="H26" s="19">
        <f t="shared" si="0"/>
        <v>0.19666666666666668</v>
      </c>
      <c r="I26" s="9">
        <v>0</v>
      </c>
      <c r="J26" s="23">
        <v>5</v>
      </c>
      <c r="K26" s="101">
        <v>0</v>
      </c>
      <c r="L26" s="102"/>
      <c r="M26" s="122">
        <v>0</v>
      </c>
      <c r="N26" s="123"/>
    </row>
    <row r="27" spans="1:14" ht="15.6" x14ac:dyDescent="0.3">
      <c r="A27" s="40" t="s">
        <v>22</v>
      </c>
      <c r="B27" s="14">
        <f t="shared" si="1"/>
        <v>13.5</v>
      </c>
      <c r="C27" s="29">
        <v>0.05</v>
      </c>
      <c r="D27" s="14">
        <f t="shared" si="2"/>
        <v>87.5</v>
      </c>
      <c r="E27" s="28">
        <v>0.5</v>
      </c>
      <c r="F27" s="14">
        <f t="shared" si="3"/>
        <v>0</v>
      </c>
      <c r="G27" s="16">
        <v>0</v>
      </c>
      <c r="H27" s="19">
        <f t="shared" si="0"/>
        <v>0.18333333333333335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0</v>
      </c>
      <c r="G28" s="16">
        <v>0</v>
      </c>
      <c r="H28" s="19">
        <f t="shared" si="0"/>
        <v>0</v>
      </c>
      <c r="I28" s="9">
        <v>0</v>
      </c>
      <c r="J28" s="23">
        <v>5</v>
      </c>
      <c r="K28" s="101">
        <v>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43.75</v>
      </c>
      <c r="E29" s="28">
        <v>0.25</v>
      </c>
      <c r="F29" s="14">
        <f t="shared" si="3"/>
        <v>0</v>
      </c>
      <c r="G29" s="16">
        <v>0</v>
      </c>
      <c r="H29" s="19">
        <f t="shared" si="0"/>
        <v>0.18333333333333335</v>
      </c>
      <c r="I29" s="9">
        <v>0</v>
      </c>
      <c r="J29" s="23">
        <v>5</v>
      </c>
      <c r="K29" s="101">
        <v>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5</v>
      </c>
      <c r="K30" s="101">
        <v>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144.23684210526315</v>
      </c>
      <c r="C32" s="32">
        <f>AVERAGE(C13:C31)</f>
        <v>0.53421052631578958</v>
      </c>
      <c r="D32" s="31">
        <f t="shared" si="4"/>
        <v>102.23684210526316</v>
      </c>
      <c r="E32" s="32">
        <f>AVERAGE(E13:E31)</f>
        <v>0.5842105263157894</v>
      </c>
      <c r="F32" s="31">
        <f>AVERAGE(F13:F31)</f>
        <v>4.9342105263157894</v>
      </c>
      <c r="G32" s="32">
        <f>(AVERAGE(G13:G31))</f>
        <v>0.19736842105263158</v>
      </c>
      <c r="H32" s="20">
        <f>AVERAGE(H13:H31)</f>
        <v>0.43859649122807021</v>
      </c>
      <c r="I32" s="21">
        <f>AVERAGE(I13:I31)</f>
        <v>0</v>
      </c>
      <c r="J32" s="25">
        <f t="shared" ref="J32" si="5">AVERAGE(J13:J31)</f>
        <v>4.2105263157894735</v>
      </c>
      <c r="K32" s="109">
        <f>AVERAGE(K13:K31)</f>
        <v>2.3684210526315788</v>
      </c>
      <c r="L32" s="110"/>
      <c r="M32" s="111">
        <f>AVERAGE(M13:M31)</f>
        <v>0.78947368421052633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K16" sqref="K16:L16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118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459</v>
      </c>
      <c r="E5" s="82"/>
      <c r="F5" s="82"/>
      <c r="G5" s="82"/>
      <c r="H5" s="82"/>
      <c r="I5" s="82"/>
      <c r="J5" s="83">
        <v>2712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4587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2275</v>
      </c>
      <c r="E7" s="82"/>
      <c r="F7" s="82"/>
      <c r="G7" s="82"/>
      <c r="H7" s="82"/>
      <c r="I7" s="82"/>
      <c r="J7" s="83">
        <v>1602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1548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8869</v>
      </c>
      <c r="E9" s="94"/>
      <c r="F9" s="94"/>
      <c r="G9" s="94"/>
      <c r="H9" s="94"/>
      <c r="I9" s="94"/>
      <c r="J9" s="18">
        <f>J7/J5</f>
        <v>0.59070796460176989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8.75</v>
      </c>
      <c r="E13" s="27">
        <v>0.05</v>
      </c>
      <c r="F13" s="13">
        <f>G13*25</f>
        <v>3.75</v>
      </c>
      <c r="G13" s="16">
        <v>0.15</v>
      </c>
      <c r="H13" s="19">
        <f t="shared" ref="H13:H31" si="0">AVERAGE(C13,E13,G13)</f>
        <v>6.6666666666666666E-2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0</v>
      </c>
      <c r="C14" s="28">
        <v>0</v>
      </c>
      <c r="D14" s="14">
        <f t="shared" ref="D14:D31" si="2">E14*175</f>
        <v>140</v>
      </c>
      <c r="E14" s="28">
        <v>0.8</v>
      </c>
      <c r="F14" s="14">
        <f t="shared" ref="F14:F31" si="3">G14*25</f>
        <v>2.5</v>
      </c>
      <c r="G14" s="16">
        <v>0.1</v>
      </c>
      <c r="H14" s="19">
        <f t="shared" si="0"/>
        <v>0.3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229.5</v>
      </c>
      <c r="C15" s="28">
        <v>0.85</v>
      </c>
      <c r="D15" s="14">
        <f t="shared" si="2"/>
        <v>175</v>
      </c>
      <c r="E15" s="28">
        <v>1</v>
      </c>
      <c r="F15" s="14">
        <f t="shared" si="3"/>
        <v>5</v>
      </c>
      <c r="G15" s="16">
        <v>0.2</v>
      </c>
      <c r="H15" s="19">
        <f t="shared" si="0"/>
        <v>0.68333333333333346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0.96666666666666667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1</v>
      </c>
      <c r="I18" s="9">
        <v>0</v>
      </c>
      <c r="J18" s="23">
        <v>5</v>
      </c>
      <c r="K18" s="101">
        <v>5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256.5</v>
      </c>
      <c r="C19" s="29">
        <v>0.95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0.98333333333333339</v>
      </c>
      <c r="I19" s="9">
        <v>0</v>
      </c>
      <c r="J19" s="23">
        <v>5</v>
      </c>
      <c r="K19" s="101">
        <v>5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0.8666666666666667</v>
      </c>
      <c r="I20" s="9">
        <v>0</v>
      </c>
      <c r="J20" s="23">
        <v>5</v>
      </c>
      <c r="K20" s="101">
        <v>5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256.5</v>
      </c>
      <c r="C21" s="29">
        <v>0.95</v>
      </c>
      <c r="D21" s="14">
        <f t="shared" si="2"/>
        <v>166.25</v>
      </c>
      <c r="E21" s="28">
        <v>0.95</v>
      </c>
      <c r="F21" s="14">
        <f t="shared" si="3"/>
        <v>7.5</v>
      </c>
      <c r="G21" s="16">
        <v>0.3</v>
      </c>
      <c r="H21" s="19">
        <f t="shared" si="0"/>
        <v>0.73333333333333328</v>
      </c>
      <c r="I21" s="9">
        <v>5</v>
      </c>
      <c r="J21" s="23">
        <v>15</v>
      </c>
      <c r="K21" s="101">
        <v>2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43.75</v>
      </c>
      <c r="E22" s="28">
        <v>0.25</v>
      </c>
      <c r="F22" s="14">
        <f t="shared" si="3"/>
        <v>3.75</v>
      </c>
      <c r="G22" s="16">
        <v>0.15</v>
      </c>
      <c r="H22" s="19">
        <f t="shared" si="0"/>
        <v>0.3</v>
      </c>
      <c r="I22" s="9">
        <v>5</v>
      </c>
      <c r="J22" s="23">
        <v>15</v>
      </c>
      <c r="K22" s="101">
        <v>10</v>
      </c>
      <c r="L22" s="102"/>
      <c r="M22" s="122">
        <v>2</v>
      </c>
      <c r="N22" s="123"/>
    </row>
    <row r="23" spans="1:14" ht="15.6" x14ac:dyDescent="0.3">
      <c r="A23" s="40" t="s">
        <v>17</v>
      </c>
      <c r="B23" s="14">
        <f t="shared" si="1"/>
        <v>135</v>
      </c>
      <c r="C23" s="29">
        <v>0.5</v>
      </c>
      <c r="D23" s="14">
        <f t="shared" si="2"/>
        <v>105</v>
      </c>
      <c r="E23" s="28">
        <v>0.6</v>
      </c>
      <c r="F23" s="14">
        <f t="shared" si="3"/>
        <v>25</v>
      </c>
      <c r="G23" s="28">
        <v>1</v>
      </c>
      <c r="H23" s="19">
        <f t="shared" si="0"/>
        <v>0.70000000000000007</v>
      </c>
      <c r="I23" s="9">
        <v>5</v>
      </c>
      <c r="J23" s="23">
        <v>15</v>
      </c>
      <c r="K23" s="101">
        <v>5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189</v>
      </c>
      <c r="C24" s="29">
        <v>0.7</v>
      </c>
      <c r="D24" s="14">
        <f t="shared" si="2"/>
        <v>157.5</v>
      </c>
      <c r="E24" s="28">
        <v>0.9</v>
      </c>
      <c r="F24" s="14">
        <f t="shared" si="3"/>
        <v>3.75</v>
      </c>
      <c r="G24" s="16">
        <v>0.15</v>
      </c>
      <c r="H24" s="19">
        <f t="shared" si="0"/>
        <v>0.58333333333333337</v>
      </c>
      <c r="I24" s="9">
        <v>5</v>
      </c>
      <c r="J24" s="23">
        <v>15</v>
      </c>
      <c r="K24" s="101">
        <v>10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162</v>
      </c>
      <c r="C25" s="29">
        <v>0.6</v>
      </c>
      <c r="D25" s="14">
        <f t="shared" si="2"/>
        <v>140</v>
      </c>
      <c r="E25" s="28">
        <v>0.8</v>
      </c>
      <c r="F25" s="14">
        <f t="shared" si="3"/>
        <v>0</v>
      </c>
      <c r="G25" s="16">
        <v>0</v>
      </c>
      <c r="H25" s="19">
        <f t="shared" si="0"/>
        <v>0.46666666666666662</v>
      </c>
      <c r="I25" s="9">
        <v>10</v>
      </c>
      <c r="J25" s="23">
        <v>20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189</v>
      </c>
      <c r="C26" s="29">
        <v>0.7</v>
      </c>
      <c r="D26" s="14">
        <f t="shared" si="2"/>
        <v>175</v>
      </c>
      <c r="E26" s="28">
        <v>1</v>
      </c>
      <c r="F26" s="14">
        <f t="shared" si="3"/>
        <v>2.5</v>
      </c>
      <c r="G26" s="16">
        <v>0.1</v>
      </c>
      <c r="H26" s="19">
        <f t="shared" si="0"/>
        <v>0.6</v>
      </c>
      <c r="I26" s="9">
        <v>0</v>
      </c>
      <c r="J26" s="23">
        <v>20</v>
      </c>
      <c r="K26" s="101">
        <v>2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81</v>
      </c>
      <c r="C27" s="29">
        <v>0.3</v>
      </c>
      <c r="D27" s="14">
        <f t="shared" si="2"/>
        <v>8.75</v>
      </c>
      <c r="E27" s="28">
        <v>0.05</v>
      </c>
      <c r="F27" s="14">
        <f t="shared" si="3"/>
        <v>1.25</v>
      </c>
      <c r="G27" s="16">
        <v>0.05</v>
      </c>
      <c r="H27" s="19">
        <f t="shared" si="0"/>
        <v>0.13333333333333333</v>
      </c>
      <c r="I27" s="9">
        <v>5</v>
      </c>
      <c r="J27" s="23">
        <v>20</v>
      </c>
      <c r="K27" s="101">
        <v>15</v>
      </c>
      <c r="L27" s="102"/>
      <c r="M27" s="122">
        <v>2</v>
      </c>
      <c r="N27" s="123"/>
    </row>
    <row r="28" spans="1:14" ht="15.6" x14ac:dyDescent="0.3">
      <c r="A28" s="40" t="s">
        <v>21</v>
      </c>
      <c r="B28" s="14">
        <f t="shared" si="1"/>
        <v>189</v>
      </c>
      <c r="C28" s="29">
        <v>0.7</v>
      </c>
      <c r="D28" s="14">
        <f t="shared" si="2"/>
        <v>105</v>
      </c>
      <c r="E28" s="28">
        <v>0.6</v>
      </c>
      <c r="F28" s="14">
        <f t="shared" si="3"/>
        <v>2.5</v>
      </c>
      <c r="G28" s="16">
        <v>0.1</v>
      </c>
      <c r="H28" s="19">
        <f t="shared" si="0"/>
        <v>0.46666666666666662</v>
      </c>
      <c r="I28" s="9">
        <v>2</v>
      </c>
      <c r="J28" s="23">
        <v>30</v>
      </c>
      <c r="K28" s="101">
        <v>10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162</v>
      </c>
      <c r="C29" s="29">
        <v>0.6</v>
      </c>
      <c r="D29" s="14">
        <f t="shared" si="2"/>
        <v>17.5</v>
      </c>
      <c r="E29" s="28">
        <v>0.1</v>
      </c>
      <c r="F29" s="14">
        <f t="shared" si="3"/>
        <v>0</v>
      </c>
      <c r="G29" s="16">
        <v>0</v>
      </c>
      <c r="H29" s="19">
        <f t="shared" si="0"/>
        <v>0.23333333333333331</v>
      </c>
      <c r="I29" s="9">
        <v>5</v>
      </c>
      <c r="J29" s="23">
        <v>20</v>
      </c>
      <c r="K29" s="101">
        <v>10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175.5</v>
      </c>
      <c r="C30" s="29">
        <v>0.65</v>
      </c>
      <c r="D30" s="14">
        <f t="shared" si="2"/>
        <v>0</v>
      </c>
      <c r="E30" s="28">
        <v>0</v>
      </c>
      <c r="F30" s="14">
        <f t="shared" si="3"/>
        <v>1.25</v>
      </c>
      <c r="G30" s="16">
        <v>0.05</v>
      </c>
      <c r="H30" s="19">
        <f t="shared" si="0"/>
        <v>0.23333333333333336</v>
      </c>
      <c r="I30" s="9">
        <v>2</v>
      </c>
      <c r="J30" s="23">
        <v>20</v>
      </c>
      <c r="K30" s="101">
        <v>5</v>
      </c>
      <c r="L30" s="102"/>
      <c r="M30" s="122">
        <v>2</v>
      </c>
      <c r="N30" s="123"/>
    </row>
    <row r="31" spans="1:14" ht="16.2" thickBot="1" x14ac:dyDescent="0.35">
      <c r="A31" s="40" t="s">
        <v>25</v>
      </c>
      <c r="B31" s="15">
        <f t="shared" si="1"/>
        <v>67.5</v>
      </c>
      <c r="C31" s="30">
        <v>0.25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8.3333333333333329E-2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166.97368421052633</v>
      </c>
      <c r="C32" s="32">
        <f>AVERAGE(C13:C31)</f>
        <v>0.61842105263157898</v>
      </c>
      <c r="D32" s="31">
        <f t="shared" si="4"/>
        <v>111.44736842105263</v>
      </c>
      <c r="E32" s="32">
        <f>AVERAGE(E13:E31)</f>
        <v>0.63684210526315799</v>
      </c>
      <c r="F32" s="31">
        <f>AVERAGE(F13:F31)</f>
        <v>9.6710526315789469</v>
      </c>
      <c r="G32" s="32">
        <f>(AVERAGE(G13:G31))</f>
        <v>0.38684210526315788</v>
      </c>
      <c r="H32" s="20">
        <f>AVERAGE(H13:H31)</f>
        <v>0.5473684210526315</v>
      </c>
      <c r="I32" s="21">
        <f>AVERAGE(I13:I31)</f>
        <v>2.3157894736842106</v>
      </c>
      <c r="J32" s="25">
        <f t="shared" ref="J32" si="5">AVERAGE(J13:J31)</f>
        <v>12.631578947368421</v>
      </c>
      <c r="K32" s="109">
        <f>AVERAGE(K13:K31)</f>
        <v>4.6842105263157894</v>
      </c>
      <c r="L32" s="110"/>
      <c r="M32" s="111">
        <f>AVERAGE(M13:M31)</f>
        <v>2.4210526315789473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119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550</v>
      </c>
      <c r="E5" s="82"/>
      <c r="F5" s="82"/>
      <c r="G5" s="82"/>
      <c r="H5" s="82"/>
      <c r="I5" s="82"/>
      <c r="J5" s="83">
        <v>3077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5783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3382</v>
      </c>
      <c r="E7" s="82"/>
      <c r="F7" s="82"/>
      <c r="G7" s="82"/>
      <c r="H7" s="82"/>
      <c r="I7" s="82"/>
      <c r="J7" s="83">
        <v>1528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1843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11558</v>
      </c>
      <c r="E9" s="94"/>
      <c r="F9" s="94"/>
      <c r="G9" s="94"/>
      <c r="H9" s="94"/>
      <c r="I9" s="94"/>
      <c r="J9" s="18">
        <f>J7/J5</f>
        <v>0.49658758531036723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15</v>
      </c>
      <c r="G13" s="16">
        <v>0.6</v>
      </c>
      <c r="H13" s="19">
        <f t="shared" ref="H13:H31" si="0">AVERAGE(C13,E13,G13)</f>
        <v>0.53333333333333333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162</v>
      </c>
      <c r="C14" s="28">
        <v>0.6</v>
      </c>
      <c r="D14" s="14">
        <f t="shared" ref="D14:D31" si="2">E14*175</f>
        <v>175</v>
      </c>
      <c r="E14" s="28">
        <v>1</v>
      </c>
      <c r="F14" s="14">
        <f t="shared" ref="F14:F31" si="3">G14*25</f>
        <v>18.75</v>
      </c>
      <c r="G14" s="16">
        <v>0.75</v>
      </c>
      <c r="H14" s="19">
        <f t="shared" si="0"/>
        <v>0.78333333333333333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202.5</v>
      </c>
      <c r="C15" s="28">
        <v>0.75</v>
      </c>
      <c r="D15" s="14">
        <f t="shared" si="2"/>
        <v>175</v>
      </c>
      <c r="E15" s="28">
        <v>1</v>
      </c>
      <c r="F15" s="14">
        <f t="shared" si="3"/>
        <v>20</v>
      </c>
      <c r="G15" s="16">
        <v>0.8</v>
      </c>
      <c r="H15" s="19">
        <f t="shared" si="0"/>
        <v>0.85</v>
      </c>
      <c r="I15" s="9">
        <v>0</v>
      </c>
      <c r="J15" s="23">
        <v>5</v>
      </c>
      <c r="K15" s="101">
        <v>10</v>
      </c>
      <c r="L15" s="102"/>
      <c r="M15" s="122">
        <v>2</v>
      </c>
      <c r="N15" s="123"/>
    </row>
    <row r="16" spans="1:14" ht="15.6" x14ac:dyDescent="0.3">
      <c r="A16" s="40" t="s">
        <v>10</v>
      </c>
      <c r="B16" s="14">
        <f t="shared" si="1"/>
        <v>0</v>
      </c>
      <c r="C16" s="28">
        <v>0</v>
      </c>
      <c r="D16" s="14">
        <f t="shared" si="2"/>
        <v>105</v>
      </c>
      <c r="E16" s="28">
        <v>0.6</v>
      </c>
      <c r="F16" s="14">
        <f t="shared" si="3"/>
        <v>5</v>
      </c>
      <c r="G16" s="16">
        <v>0.2</v>
      </c>
      <c r="H16" s="19">
        <f t="shared" si="0"/>
        <v>0.26666666666666666</v>
      </c>
      <c r="I16" s="9">
        <v>0</v>
      </c>
      <c r="J16" s="23">
        <v>10</v>
      </c>
      <c r="K16" s="101">
        <v>10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135</v>
      </c>
      <c r="C17" s="28">
        <v>0.5</v>
      </c>
      <c r="D17" s="14">
        <f t="shared" si="2"/>
        <v>52.5</v>
      </c>
      <c r="E17" s="28">
        <v>0.3</v>
      </c>
      <c r="F17" s="14">
        <f t="shared" si="3"/>
        <v>20</v>
      </c>
      <c r="G17" s="16">
        <v>0.8</v>
      </c>
      <c r="H17" s="19">
        <f t="shared" si="0"/>
        <v>0.53333333333333333</v>
      </c>
      <c r="I17" s="9">
        <v>0</v>
      </c>
      <c r="J17" s="23">
        <v>5</v>
      </c>
      <c r="K17" s="101">
        <v>10</v>
      </c>
      <c r="L17" s="102"/>
      <c r="M17" s="122">
        <v>2</v>
      </c>
      <c r="N17" s="123"/>
    </row>
    <row r="18" spans="1:14" ht="15.6" x14ac:dyDescent="0.3">
      <c r="A18" s="40" t="s">
        <v>12</v>
      </c>
      <c r="B18" s="14">
        <f t="shared" si="1"/>
        <v>202.5</v>
      </c>
      <c r="C18" s="29">
        <v>0.75</v>
      </c>
      <c r="D18" s="14">
        <f t="shared" si="2"/>
        <v>175</v>
      </c>
      <c r="E18" s="28">
        <v>1</v>
      </c>
      <c r="F18" s="14">
        <f t="shared" si="3"/>
        <v>22.5</v>
      </c>
      <c r="G18" s="16">
        <v>0.9</v>
      </c>
      <c r="H18" s="19">
        <f t="shared" si="0"/>
        <v>0.8833333333333333</v>
      </c>
      <c r="I18" s="9">
        <v>5</v>
      </c>
      <c r="J18" s="23">
        <v>5</v>
      </c>
      <c r="K18" s="101">
        <v>10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17.5</v>
      </c>
      <c r="G19" s="16">
        <v>0.7</v>
      </c>
      <c r="H19" s="19">
        <f t="shared" si="0"/>
        <v>0.83333333333333337</v>
      </c>
      <c r="I19" s="9">
        <v>5</v>
      </c>
      <c r="J19" s="23">
        <v>10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229.5</v>
      </c>
      <c r="C20" s="29">
        <v>0.85</v>
      </c>
      <c r="D20" s="14">
        <f t="shared" si="2"/>
        <v>175</v>
      </c>
      <c r="E20" s="28">
        <v>1</v>
      </c>
      <c r="F20" s="14">
        <f t="shared" si="3"/>
        <v>22.5</v>
      </c>
      <c r="G20" s="16">
        <v>0.9</v>
      </c>
      <c r="H20" s="19">
        <f t="shared" si="0"/>
        <v>0.91666666666666663</v>
      </c>
      <c r="I20" s="9">
        <v>2</v>
      </c>
      <c r="J20" s="23">
        <v>10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256.5</v>
      </c>
      <c r="C21" s="29">
        <v>0.95</v>
      </c>
      <c r="D21" s="14">
        <f t="shared" si="2"/>
        <v>157.5</v>
      </c>
      <c r="E21" s="28">
        <v>0.9</v>
      </c>
      <c r="F21" s="14">
        <f t="shared" si="3"/>
        <v>5</v>
      </c>
      <c r="G21" s="16">
        <v>0.2</v>
      </c>
      <c r="H21" s="19">
        <f t="shared" si="0"/>
        <v>0.68333333333333346</v>
      </c>
      <c r="I21" s="9">
        <v>2</v>
      </c>
      <c r="J21" s="23">
        <v>5</v>
      </c>
      <c r="K21" s="101">
        <v>5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270</v>
      </c>
      <c r="C22" s="29">
        <v>1</v>
      </c>
      <c r="D22" s="14">
        <f t="shared" si="2"/>
        <v>140</v>
      </c>
      <c r="E22" s="28">
        <v>0.8</v>
      </c>
      <c r="F22" s="14">
        <f t="shared" si="3"/>
        <v>5</v>
      </c>
      <c r="G22" s="16">
        <v>0.2</v>
      </c>
      <c r="H22" s="19">
        <f t="shared" si="0"/>
        <v>0.66666666666666663</v>
      </c>
      <c r="I22" s="9">
        <v>0</v>
      </c>
      <c r="J22" s="23">
        <v>15</v>
      </c>
      <c r="K22" s="101">
        <v>10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135</v>
      </c>
      <c r="C23" s="29">
        <v>0.5</v>
      </c>
      <c r="D23" s="14">
        <f t="shared" si="2"/>
        <v>105</v>
      </c>
      <c r="E23" s="28">
        <v>0.6</v>
      </c>
      <c r="F23" s="14">
        <f t="shared" si="3"/>
        <v>22.5</v>
      </c>
      <c r="G23" s="16">
        <v>0.9</v>
      </c>
      <c r="H23" s="19">
        <f t="shared" si="0"/>
        <v>0.66666666666666663</v>
      </c>
      <c r="I23" s="9">
        <v>0</v>
      </c>
      <c r="J23" s="23">
        <v>15</v>
      </c>
      <c r="K23" s="101">
        <v>5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81</v>
      </c>
      <c r="C24" s="29">
        <v>0.3</v>
      </c>
      <c r="D24" s="14">
        <f t="shared" si="2"/>
        <v>87.5</v>
      </c>
      <c r="E24" s="28">
        <v>0.5</v>
      </c>
      <c r="F24" s="14">
        <f t="shared" si="3"/>
        <v>21.25</v>
      </c>
      <c r="G24" s="16">
        <v>0.85</v>
      </c>
      <c r="H24" s="19">
        <f t="shared" si="0"/>
        <v>0.54999999999999993</v>
      </c>
      <c r="I24" s="9">
        <v>0</v>
      </c>
      <c r="J24" s="23">
        <v>10</v>
      </c>
      <c r="K24" s="101">
        <v>5</v>
      </c>
      <c r="L24" s="102"/>
      <c r="M24" s="122">
        <v>1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70</v>
      </c>
      <c r="E25" s="28">
        <v>0.4</v>
      </c>
      <c r="F25" s="14">
        <f t="shared" si="3"/>
        <v>0.75</v>
      </c>
      <c r="G25" s="16">
        <v>0.03</v>
      </c>
      <c r="H25" s="19">
        <f t="shared" si="0"/>
        <v>0.14333333333333334</v>
      </c>
      <c r="I25" s="9">
        <v>0</v>
      </c>
      <c r="J25" s="23">
        <v>15</v>
      </c>
      <c r="K25" s="101">
        <v>5</v>
      </c>
      <c r="L25" s="102"/>
      <c r="M25" s="122">
        <v>1</v>
      </c>
      <c r="N25" s="123"/>
    </row>
    <row r="26" spans="1:14" ht="15.6" x14ac:dyDescent="0.3">
      <c r="A26" s="40" t="s">
        <v>20</v>
      </c>
      <c r="B26" s="14">
        <f t="shared" si="1"/>
        <v>189</v>
      </c>
      <c r="C26" s="29">
        <v>0.7</v>
      </c>
      <c r="D26" s="14">
        <f t="shared" si="2"/>
        <v>105</v>
      </c>
      <c r="E26" s="28">
        <v>0.6</v>
      </c>
      <c r="F26" s="14">
        <f t="shared" si="3"/>
        <v>7.5</v>
      </c>
      <c r="G26" s="16">
        <v>0.3</v>
      </c>
      <c r="H26" s="19">
        <f t="shared" si="0"/>
        <v>0.53333333333333333</v>
      </c>
      <c r="I26" s="9">
        <v>0</v>
      </c>
      <c r="J26" s="23">
        <v>5</v>
      </c>
      <c r="K26" s="101">
        <v>5</v>
      </c>
      <c r="L26" s="102"/>
      <c r="M26" s="122">
        <v>1</v>
      </c>
      <c r="N26" s="123"/>
    </row>
    <row r="27" spans="1:14" ht="15.6" x14ac:dyDescent="0.3">
      <c r="A27" s="40" t="s">
        <v>22</v>
      </c>
      <c r="B27" s="14">
        <f t="shared" si="1"/>
        <v>243</v>
      </c>
      <c r="C27" s="29">
        <v>0.9</v>
      </c>
      <c r="D27" s="14">
        <f t="shared" si="2"/>
        <v>157.5</v>
      </c>
      <c r="E27" s="28">
        <v>0.9</v>
      </c>
      <c r="F27" s="14">
        <f t="shared" si="3"/>
        <v>8.75</v>
      </c>
      <c r="G27" s="16">
        <v>0.35</v>
      </c>
      <c r="H27" s="19">
        <f t="shared" si="0"/>
        <v>0.71666666666666667</v>
      </c>
      <c r="I27" s="9">
        <v>0</v>
      </c>
      <c r="J27" s="23">
        <v>5</v>
      </c>
      <c r="K27" s="101">
        <v>5</v>
      </c>
      <c r="L27" s="102"/>
      <c r="M27" s="122">
        <v>1</v>
      </c>
      <c r="N27" s="123"/>
    </row>
    <row r="28" spans="1:14" ht="15.6" x14ac:dyDescent="0.3">
      <c r="A28" s="40" t="s">
        <v>21</v>
      </c>
      <c r="B28" s="14">
        <f t="shared" si="1"/>
        <v>162</v>
      </c>
      <c r="C28" s="29">
        <v>0.6</v>
      </c>
      <c r="D28" s="14">
        <f t="shared" si="2"/>
        <v>157.5</v>
      </c>
      <c r="E28" s="28">
        <v>0.9</v>
      </c>
      <c r="F28" s="14">
        <f t="shared" si="3"/>
        <v>20</v>
      </c>
      <c r="G28" s="16">
        <v>0.8</v>
      </c>
      <c r="H28" s="19">
        <f t="shared" si="0"/>
        <v>0.76666666666666661</v>
      </c>
      <c r="I28" s="9">
        <v>0</v>
      </c>
      <c r="J28" s="23">
        <v>10</v>
      </c>
      <c r="K28" s="101">
        <v>5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148.75</v>
      </c>
      <c r="E29" s="28">
        <v>0.85</v>
      </c>
      <c r="F29" s="14">
        <f t="shared" si="3"/>
        <v>17.5</v>
      </c>
      <c r="G29" s="16">
        <v>0.7</v>
      </c>
      <c r="H29" s="19">
        <f t="shared" si="0"/>
        <v>0.65</v>
      </c>
      <c r="I29" s="9">
        <v>0</v>
      </c>
      <c r="J29" s="23">
        <v>5</v>
      </c>
      <c r="K29" s="101">
        <v>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81</v>
      </c>
      <c r="C30" s="29">
        <v>0.3</v>
      </c>
      <c r="D30" s="14">
        <f t="shared" si="2"/>
        <v>17.5</v>
      </c>
      <c r="E30" s="28">
        <v>0.1</v>
      </c>
      <c r="F30" s="14">
        <f t="shared" si="3"/>
        <v>1.25</v>
      </c>
      <c r="G30" s="16">
        <v>0.05</v>
      </c>
      <c r="H30" s="19">
        <f t="shared" si="0"/>
        <v>0.15</v>
      </c>
      <c r="I30" s="9">
        <v>0</v>
      </c>
      <c r="J30" s="23">
        <v>5</v>
      </c>
      <c r="K30" s="101">
        <v>5</v>
      </c>
      <c r="L30" s="102"/>
      <c r="M30" s="122">
        <v>2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5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140.68421052631578</v>
      </c>
      <c r="C32" s="32">
        <f>AVERAGE(C13:C31)</f>
        <v>0.52105263157894743</v>
      </c>
      <c r="D32" s="31">
        <f t="shared" si="4"/>
        <v>123.88157894736842</v>
      </c>
      <c r="E32" s="32">
        <f>AVERAGE(E13:E31)</f>
        <v>0.70789473684210535</v>
      </c>
      <c r="F32" s="31">
        <f>AVERAGE(F13:F31)</f>
        <v>13.197368421052632</v>
      </c>
      <c r="G32" s="32">
        <f>(AVERAGE(G13:G31))</f>
        <v>0.52789473684210542</v>
      </c>
      <c r="H32" s="20">
        <f>AVERAGE(H13:H31)</f>
        <v>0.58561403508771936</v>
      </c>
      <c r="I32" s="21">
        <f>AVERAGE(I13:I31)</f>
        <v>0.73684210526315785</v>
      </c>
      <c r="J32" s="25">
        <f t="shared" ref="J32" si="5">AVERAGE(J13:J31)</f>
        <v>7.8947368421052628</v>
      </c>
      <c r="K32" s="109">
        <f>AVERAGE(K13:K31)</f>
        <v>6.0526315789473681</v>
      </c>
      <c r="L32" s="110"/>
      <c r="M32" s="111">
        <f>AVERAGE(M13:M31)</f>
        <v>2.3684210526315788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251</v>
      </c>
      <c r="E5" s="82"/>
      <c r="F5" s="82"/>
      <c r="G5" s="82"/>
      <c r="H5" s="82"/>
      <c r="I5" s="82"/>
      <c r="J5" s="83">
        <v>1907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4189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2053</v>
      </c>
      <c r="E7" s="82"/>
      <c r="F7" s="82"/>
      <c r="G7" s="82"/>
      <c r="H7" s="82"/>
      <c r="I7" s="82"/>
      <c r="J7" s="83">
        <v>634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1548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8041</v>
      </c>
      <c r="E9" s="94"/>
      <c r="F9" s="94"/>
      <c r="G9" s="94"/>
      <c r="H9" s="94"/>
      <c r="I9" s="94"/>
      <c r="J9" s="18">
        <f>J7/J5</f>
        <v>0.33245936025170425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135</v>
      </c>
      <c r="C13" s="27">
        <v>0.5</v>
      </c>
      <c r="D13" s="13">
        <f>E13*175</f>
        <v>175</v>
      </c>
      <c r="E13" s="27">
        <v>1</v>
      </c>
      <c r="F13" s="13">
        <f>G13*25</f>
        <v>25</v>
      </c>
      <c r="G13" s="16">
        <v>1</v>
      </c>
      <c r="H13" s="19">
        <f t="shared" ref="H13:H31" si="0">AVERAGE(C13,E13,G13)</f>
        <v>0.83333333333333337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243</v>
      </c>
      <c r="C14" s="28">
        <v>0.9</v>
      </c>
      <c r="D14" s="14">
        <f t="shared" ref="D14:D31" si="2">E14*175</f>
        <v>175</v>
      </c>
      <c r="E14" s="28">
        <v>1</v>
      </c>
      <c r="F14" s="14">
        <f t="shared" ref="F14:F31" si="3">G14*25</f>
        <v>1.25</v>
      </c>
      <c r="G14" s="16">
        <v>0.05</v>
      </c>
      <c r="H14" s="19">
        <f t="shared" si="0"/>
        <v>0.65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256.5</v>
      </c>
      <c r="C15" s="28">
        <v>0.95</v>
      </c>
      <c r="D15" s="14">
        <f t="shared" si="2"/>
        <v>175</v>
      </c>
      <c r="E15" s="28">
        <v>1</v>
      </c>
      <c r="F15" s="14">
        <f t="shared" si="3"/>
        <v>1.25</v>
      </c>
      <c r="G15" s="16">
        <v>0.05</v>
      </c>
      <c r="H15" s="19">
        <f t="shared" si="0"/>
        <v>0.66666666666666663</v>
      </c>
      <c r="I15" s="9">
        <v>0</v>
      </c>
      <c r="J15" s="23">
        <v>5</v>
      </c>
      <c r="K15" s="101">
        <v>1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3.75</v>
      </c>
      <c r="G16" s="16">
        <v>0.15</v>
      </c>
      <c r="H16" s="19">
        <f t="shared" si="0"/>
        <v>0.71666666666666667</v>
      </c>
      <c r="I16" s="9">
        <v>0</v>
      </c>
      <c r="J16" s="23">
        <v>5</v>
      </c>
      <c r="K16" s="101">
        <v>5</v>
      </c>
      <c r="L16" s="102"/>
      <c r="M16" s="122">
        <v>2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2.5</v>
      </c>
      <c r="G17" s="16">
        <v>0.1</v>
      </c>
      <c r="H17" s="19">
        <f t="shared" si="0"/>
        <v>0.70000000000000007</v>
      </c>
      <c r="I17" s="9">
        <v>0</v>
      </c>
      <c r="J17" s="23">
        <v>5</v>
      </c>
      <c r="K17" s="101">
        <v>4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1</v>
      </c>
      <c r="I18" s="9">
        <v>0</v>
      </c>
      <c r="J18" s="23">
        <v>10</v>
      </c>
      <c r="K18" s="101">
        <v>0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256.5</v>
      </c>
      <c r="C20" s="29">
        <v>0.95</v>
      </c>
      <c r="D20" s="14">
        <f t="shared" si="2"/>
        <v>175</v>
      </c>
      <c r="E20" s="28">
        <v>1</v>
      </c>
      <c r="F20" s="14">
        <f t="shared" si="3"/>
        <v>0</v>
      </c>
      <c r="G20" s="16">
        <v>0</v>
      </c>
      <c r="H20" s="19">
        <f t="shared" si="0"/>
        <v>0.65</v>
      </c>
      <c r="I20" s="9">
        <v>0</v>
      </c>
      <c r="J20" s="23">
        <v>5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87.5</v>
      </c>
      <c r="E21" s="28">
        <v>0.5</v>
      </c>
      <c r="F21" s="14">
        <f t="shared" si="3"/>
        <v>23.75</v>
      </c>
      <c r="G21" s="16">
        <v>0.95</v>
      </c>
      <c r="H21" s="19">
        <f t="shared" si="0"/>
        <v>0.81666666666666676</v>
      </c>
      <c r="I21" s="9">
        <v>0</v>
      </c>
      <c r="J21" s="23">
        <v>5</v>
      </c>
      <c r="K21" s="101">
        <v>5</v>
      </c>
      <c r="L21" s="102"/>
      <c r="M21" s="122">
        <v>0</v>
      </c>
      <c r="N21" s="123"/>
    </row>
    <row r="22" spans="1:14" ht="15.6" x14ac:dyDescent="0.3">
      <c r="A22" s="40" t="s">
        <v>16</v>
      </c>
      <c r="B22" s="14">
        <f t="shared" si="1"/>
        <v>108</v>
      </c>
      <c r="C22" s="29">
        <v>0.4</v>
      </c>
      <c r="D22" s="14">
        <f t="shared" si="2"/>
        <v>35</v>
      </c>
      <c r="E22" s="28">
        <v>0.2</v>
      </c>
      <c r="F22" s="14">
        <f t="shared" si="3"/>
        <v>3.75</v>
      </c>
      <c r="G22" s="16">
        <v>0.15</v>
      </c>
      <c r="H22" s="19">
        <f t="shared" si="0"/>
        <v>0.25000000000000006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81</v>
      </c>
      <c r="C23" s="29">
        <v>0.3</v>
      </c>
      <c r="D23" s="14">
        <f t="shared" si="2"/>
        <v>0</v>
      </c>
      <c r="E23" s="28">
        <v>0</v>
      </c>
      <c r="F23" s="14">
        <f t="shared" si="3"/>
        <v>17.5</v>
      </c>
      <c r="G23" s="16">
        <v>0.7</v>
      </c>
      <c r="H23" s="19">
        <f t="shared" si="0"/>
        <v>0.33333333333333331</v>
      </c>
      <c r="I23" s="9">
        <v>0</v>
      </c>
      <c r="J23" s="23">
        <v>5</v>
      </c>
      <c r="K23" s="101">
        <v>0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67.5</v>
      </c>
      <c r="C24" s="29">
        <v>0.25</v>
      </c>
      <c r="D24" s="14">
        <f t="shared" si="2"/>
        <v>0</v>
      </c>
      <c r="E24" s="28">
        <v>0</v>
      </c>
      <c r="F24" s="14">
        <f t="shared" si="3"/>
        <v>12.5</v>
      </c>
      <c r="G24" s="16">
        <v>0.5</v>
      </c>
      <c r="H24" s="19">
        <f t="shared" si="0"/>
        <v>0.25</v>
      </c>
      <c r="I24" s="9">
        <v>0</v>
      </c>
      <c r="J24" s="23">
        <v>15</v>
      </c>
      <c r="K24" s="101">
        <v>2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0</v>
      </c>
      <c r="E25" s="28">
        <v>0</v>
      </c>
      <c r="F25" s="14">
        <f t="shared" si="3"/>
        <v>0</v>
      </c>
      <c r="G25" s="16">
        <v>0</v>
      </c>
      <c r="H25" s="19">
        <f t="shared" si="0"/>
        <v>0</v>
      </c>
      <c r="I25" s="9">
        <v>0</v>
      </c>
      <c r="J25" s="23">
        <v>25</v>
      </c>
      <c r="K25" s="101">
        <v>2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40.5</v>
      </c>
      <c r="C26" s="29">
        <v>0.15</v>
      </c>
      <c r="D26" s="14">
        <f t="shared" si="2"/>
        <v>0</v>
      </c>
      <c r="E26" s="28">
        <v>0</v>
      </c>
      <c r="F26" s="14">
        <f t="shared" si="3"/>
        <v>2.5</v>
      </c>
      <c r="G26" s="16">
        <v>0.1</v>
      </c>
      <c r="H26" s="19">
        <f t="shared" si="0"/>
        <v>8.3333333333333329E-2</v>
      </c>
      <c r="I26" s="9">
        <v>0</v>
      </c>
      <c r="J26" s="23">
        <v>20</v>
      </c>
      <c r="K26" s="101">
        <v>2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94.5</v>
      </c>
      <c r="C27" s="29">
        <v>0.35</v>
      </c>
      <c r="D27" s="14">
        <f t="shared" si="2"/>
        <v>87.5</v>
      </c>
      <c r="E27" s="28">
        <v>0.5</v>
      </c>
      <c r="F27" s="14">
        <f t="shared" si="3"/>
        <v>2.5</v>
      </c>
      <c r="G27" s="16">
        <v>0.1</v>
      </c>
      <c r="H27" s="19">
        <f t="shared" si="0"/>
        <v>0.31666666666666665</v>
      </c>
      <c r="I27" s="9">
        <v>0</v>
      </c>
      <c r="J27" s="23">
        <v>30</v>
      </c>
      <c r="K27" s="101">
        <v>2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135</v>
      </c>
      <c r="C28" s="29">
        <v>0.5</v>
      </c>
      <c r="D28" s="14">
        <f t="shared" si="2"/>
        <v>175</v>
      </c>
      <c r="E28" s="28">
        <v>1</v>
      </c>
      <c r="F28" s="14">
        <f t="shared" si="3"/>
        <v>25</v>
      </c>
      <c r="G28" s="16">
        <v>1</v>
      </c>
      <c r="H28" s="19">
        <f t="shared" si="0"/>
        <v>0.83333333333333337</v>
      </c>
      <c r="I28" s="9">
        <v>0</v>
      </c>
      <c r="J28" s="23">
        <v>15</v>
      </c>
      <c r="K28" s="101">
        <v>2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175</v>
      </c>
      <c r="E29" s="28">
        <v>1</v>
      </c>
      <c r="F29" s="14">
        <f t="shared" si="3"/>
        <v>25</v>
      </c>
      <c r="G29" s="16">
        <v>1</v>
      </c>
      <c r="H29" s="19">
        <f t="shared" si="0"/>
        <v>0.79999999999999993</v>
      </c>
      <c r="I29" s="9">
        <v>0</v>
      </c>
      <c r="J29" s="23">
        <v>25</v>
      </c>
      <c r="K29" s="101">
        <v>2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54</v>
      </c>
      <c r="C30" s="29">
        <v>0.2</v>
      </c>
      <c r="D30" s="14">
        <f t="shared" si="2"/>
        <v>0</v>
      </c>
      <c r="E30" s="28">
        <v>0</v>
      </c>
      <c r="F30" s="14">
        <f t="shared" si="3"/>
        <v>12.5</v>
      </c>
      <c r="G30" s="16">
        <v>0.5</v>
      </c>
      <c r="H30" s="19">
        <f t="shared" si="0"/>
        <v>0.23333333333333331</v>
      </c>
      <c r="I30" s="9">
        <v>0</v>
      </c>
      <c r="J30" s="23">
        <v>35</v>
      </c>
      <c r="K30" s="101">
        <v>0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154.18421052631578</v>
      </c>
      <c r="C32" s="32">
        <f>AVERAGE(C13:C31)</f>
        <v>0.57105263157894748</v>
      </c>
      <c r="D32" s="31">
        <f t="shared" si="4"/>
        <v>103.15789473684211</v>
      </c>
      <c r="E32" s="32">
        <f>AVERAGE(E13:E31)</f>
        <v>0.58947368421052626</v>
      </c>
      <c r="F32" s="31">
        <f>AVERAGE(F13:F31)</f>
        <v>10.986842105263158</v>
      </c>
      <c r="G32" s="32">
        <f>(AVERAGE(G13:G31))</f>
        <v>0.43947368421052629</v>
      </c>
      <c r="H32" s="20">
        <f>AVERAGE(H13:H31)</f>
        <v>0.53333333333333333</v>
      </c>
      <c r="I32" s="21">
        <f>AVERAGE(I13:I31)</f>
        <v>0</v>
      </c>
      <c r="J32" s="25">
        <f t="shared" ref="J32" si="5">AVERAGE(J13:J31)</f>
        <v>11.842105263157896</v>
      </c>
      <c r="K32" s="109">
        <f>AVERAGE(K13:K31)</f>
        <v>1.6842105263157894</v>
      </c>
      <c r="L32" s="110"/>
      <c r="M32" s="111">
        <f>AVERAGE(M13:M31)</f>
        <v>1.9473684210526316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468</v>
      </c>
      <c r="E5" s="82"/>
      <c r="F5" s="82"/>
      <c r="G5" s="82"/>
      <c r="H5" s="82"/>
      <c r="I5" s="82"/>
      <c r="J5" s="83">
        <v>1982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5394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2541</v>
      </c>
      <c r="E7" s="82"/>
      <c r="F7" s="82"/>
      <c r="G7" s="82"/>
      <c r="H7" s="82"/>
      <c r="I7" s="82"/>
      <c r="J7" s="83">
        <v>925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1719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10122</v>
      </c>
      <c r="E9" s="94"/>
      <c r="F9" s="94"/>
      <c r="G9" s="94"/>
      <c r="H9" s="94"/>
      <c r="I9" s="94"/>
      <c r="J9" s="18">
        <f>J7/J5</f>
        <v>0.46670030272452068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135</v>
      </c>
      <c r="C13" s="27">
        <v>0.5</v>
      </c>
      <c r="D13" s="13">
        <f>E13*175</f>
        <v>175</v>
      </c>
      <c r="E13" s="27">
        <v>1</v>
      </c>
      <c r="F13" s="13">
        <f>G13*25</f>
        <v>12.5</v>
      </c>
      <c r="G13" s="16">
        <v>0.5</v>
      </c>
      <c r="H13" s="19">
        <f t="shared" ref="H13:H31" si="0">AVERAGE(C13,E13,G13)</f>
        <v>0.66666666666666663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135</v>
      </c>
      <c r="C14" s="28">
        <v>0.5</v>
      </c>
      <c r="D14" s="14">
        <f t="shared" ref="D14:D31" si="2">E14*175</f>
        <v>175</v>
      </c>
      <c r="E14" s="28">
        <v>1</v>
      </c>
      <c r="F14" s="14">
        <f t="shared" ref="F14:F31" si="3">G14*25</f>
        <v>7.5</v>
      </c>
      <c r="G14" s="16">
        <v>0.3</v>
      </c>
      <c r="H14" s="19">
        <f t="shared" si="0"/>
        <v>0.6</v>
      </c>
      <c r="I14" s="9">
        <v>0</v>
      </c>
      <c r="J14" s="23">
        <v>5</v>
      </c>
      <c r="K14" s="101">
        <v>10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20</v>
      </c>
      <c r="G15" s="16">
        <v>0.8</v>
      </c>
      <c r="H15" s="19">
        <f t="shared" si="0"/>
        <v>0.93333333333333324</v>
      </c>
      <c r="I15" s="9">
        <v>0</v>
      </c>
      <c r="J15" s="23">
        <v>5</v>
      </c>
      <c r="K15" s="101">
        <v>10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1.25</v>
      </c>
      <c r="G16" s="16">
        <v>0.05</v>
      </c>
      <c r="H16" s="19">
        <f t="shared" si="0"/>
        <v>0.68333333333333324</v>
      </c>
      <c r="I16" s="9">
        <v>5</v>
      </c>
      <c r="J16" s="23">
        <v>5</v>
      </c>
      <c r="K16" s="101">
        <v>15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162</v>
      </c>
      <c r="C17" s="28">
        <v>0.6</v>
      </c>
      <c r="D17" s="14">
        <f t="shared" si="2"/>
        <v>105</v>
      </c>
      <c r="E17" s="28">
        <v>0.6</v>
      </c>
      <c r="F17" s="14">
        <f t="shared" si="3"/>
        <v>10</v>
      </c>
      <c r="G17" s="16">
        <v>0.4</v>
      </c>
      <c r="H17" s="19">
        <f t="shared" si="0"/>
        <v>0.53333333333333333</v>
      </c>
      <c r="I17" s="9">
        <v>0</v>
      </c>
      <c r="J17" s="23">
        <v>10</v>
      </c>
      <c r="K17" s="101">
        <v>15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202.5</v>
      </c>
      <c r="C18" s="29">
        <v>0.75</v>
      </c>
      <c r="D18" s="14">
        <f t="shared" si="2"/>
        <v>35</v>
      </c>
      <c r="E18" s="28">
        <v>0.2</v>
      </c>
      <c r="F18" s="14">
        <f t="shared" si="3"/>
        <v>12.5</v>
      </c>
      <c r="G18" s="16">
        <v>0.5</v>
      </c>
      <c r="H18" s="19">
        <f t="shared" si="0"/>
        <v>0.48333333333333334</v>
      </c>
      <c r="I18" s="9">
        <v>0</v>
      </c>
      <c r="J18" s="23">
        <v>10</v>
      </c>
      <c r="K18" s="101">
        <v>15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27</v>
      </c>
      <c r="C19" s="29">
        <v>0.1</v>
      </c>
      <c r="D19" s="14">
        <f t="shared" si="2"/>
        <v>0</v>
      </c>
      <c r="E19" s="28">
        <v>0</v>
      </c>
      <c r="F19" s="14">
        <f t="shared" si="3"/>
        <v>5</v>
      </c>
      <c r="G19" s="16">
        <v>0.2</v>
      </c>
      <c r="H19" s="19">
        <f t="shared" si="0"/>
        <v>0.10000000000000002</v>
      </c>
      <c r="I19" s="9">
        <v>0</v>
      </c>
      <c r="J19" s="23">
        <v>10</v>
      </c>
      <c r="K19" s="101">
        <v>10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108</v>
      </c>
      <c r="C20" s="29">
        <v>0.4</v>
      </c>
      <c r="D20" s="14">
        <f t="shared" si="2"/>
        <v>175</v>
      </c>
      <c r="E20" s="28">
        <v>1</v>
      </c>
      <c r="F20" s="14">
        <f t="shared" si="3"/>
        <v>2.5</v>
      </c>
      <c r="G20" s="16">
        <v>0.1</v>
      </c>
      <c r="H20" s="19">
        <f t="shared" si="0"/>
        <v>0.5</v>
      </c>
      <c r="I20" s="9">
        <v>0</v>
      </c>
      <c r="J20" s="23">
        <v>10</v>
      </c>
      <c r="K20" s="101">
        <v>15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27</v>
      </c>
      <c r="C21" s="29">
        <v>0.1</v>
      </c>
      <c r="D21" s="14">
        <f t="shared" si="2"/>
        <v>105</v>
      </c>
      <c r="E21" s="28">
        <v>0.6</v>
      </c>
      <c r="F21" s="14">
        <f t="shared" si="3"/>
        <v>1.25</v>
      </c>
      <c r="G21" s="16">
        <v>0.05</v>
      </c>
      <c r="H21" s="19">
        <f t="shared" si="0"/>
        <v>0.25</v>
      </c>
      <c r="I21" s="9">
        <v>0</v>
      </c>
      <c r="J21" s="23">
        <v>10</v>
      </c>
      <c r="K21" s="101">
        <v>15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13.5</v>
      </c>
      <c r="C22" s="29">
        <v>0.05</v>
      </c>
      <c r="D22" s="14">
        <f t="shared" si="2"/>
        <v>70</v>
      </c>
      <c r="E22" s="28">
        <v>0.4</v>
      </c>
      <c r="F22" s="14">
        <f t="shared" si="3"/>
        <v>0.5</v>
      </c>
      <c r="G22" s="16">
        <v>0.02</v>
      </c>
      <c r="H22" s="19">
        <f t="shared" si="0"/>
        <v>0.15666666666666668</v>
      </c>
      <c r="I22" s="9">
        <v>0</v>
      </c>
      <c r="J22" s="23">
        <v>5</v>
      </c>
      <c r="K22" s="101">
        <v>15</v>
      </c>
      <c r="L22" s="102"/>
      <c r="M22" s="122">
        <v>2</v>
      </c>
      <c r="N22" s="123"/>
    </row>
    <row r="23" spans="1:14" ht="15.6" x14ac:dyDescent="0.3">
      <c r="A23" s="40" t="s">
        <v>17</v>
      </c>
      <c r="B23" s="14">
        <f t="shared" si="1"/>
        <v>27</v>
      </c>
      <c r="C23" s="29">
        <v>0.1</v>
      </c>
      <c r="D23" s="14">
        <f t="shared" si="2"/>
        <v>105</v>
      </c>
      <c r="E23" s="28">
        <v>0.6</v>
      </c>
      <c r="F23" s="14">
        <f t="shared" si="3"/>
        <v>12.5</v>
      </c>
      <c r="G23" s="16">
        <v>0.5</v>
      </c>
      <c r="H23" s="19">
        <f t="shared" si="0"/>
        <v>0.39999999999999997</v>
      </c>
      <c r="I23" s="9">
        <v>0</v>
      </c>
      <c r="J23" s="23">
        <v>5</v>
      </c>
      <c r="K23" s="101">
        <v>10</v>
      </c>
      <c r="L23" s="102"/>
      <c r="M23" s="122">
        <v>10</v>
      </c>
      <c r="N23" s="123"/>
    </row>
    <row r="24" spans="1:14" ht="15.6" x14ac:dyDescent="0.3">
      <c r="A24" s="40" t="s">
        <v>18</v>
      </c>
      <c r="B24" s="14">
        <f t="shared" si="1"/>
        <v>81</v>
      </c>
      <c r="C24" s="29">
        <v>0.3</v>
      </c>
      <c r="D24" s="14">
        <f t="shared" si="2"/>
        <v>87.5</v>
      </c>
      <c r="E24" s="28">
        <v>0.5</v>
      </c>
      <c r="F24" s="14">
        <f t="shared" si="3"/>
        <v>22.5</v>
      </c>
      <c r="G24" s="16">
        <v>0.9</v>
      </c>
      <c r="H24" s="19">
        <f t="shared" si="0"/>
        <v>0.56666666666666676</v>
      </c>
      <c r="I24" s="9">
        <v>0</v>
      </c>
      <c r="J24" s="23">
        <v>20</v>
      </c>
      <c r="K24" s="101">
        <v>10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89.100000000000009</v>
      </c>
      <c r="C25" s="29">
        <v>0.33</v>
      </c>
      <c r="D25" s="14">
        <f t="shared" si="2"/>
        <v>52.5</v>
      </c>
      <c r="E25" s="28">
        <v>0.3</v>
      </c>
      <c r="F25" s="14">
        <f t="shared" si="3"/>
        <v>5</v>
      </c>
      <c r="G25" s="16">
        <v>0.2</v>
      </c>
      <c r="H25" s="19">
        <f t="shared" si="0"/>
        <v>0.27666666666666667</v>
      </c>
      <c r="I25" s="9">
        <v>5</v>
      </c>
      <c r="J25" s="23">
        <v>10</v>
      </c>
      <c r="K25" s="101">
        <v>10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87.5</v>
      </c>
      <c r="E26" s="28">
        <v>0.5</v>
      </c>
      <c r="F26" s="14">
        <f t="shared" si="3"/>
        <v>1.25</v>
      </c>
      <c r="G26" s="16">
        <v>0.05</v>
      </c>
      <c r="H26" s="19">
        <f t="shared" si="0"/>
        <v>0.31666666666666671</v>
      </c>
      <c r="I26" s="9">
        <v>5</v>
      </c>
      <c r="J26" s="23">
        <v>15</v>
      </c>
      <c r="K26" s="101">
        <v>5</v>
      </c>
      <c r="L26" s="102"/>
      <c r="M26" s="122">
        <v>15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1.25</v>
      </c>
      <c r="G27" s="16">
        <v>0.05</v>
      </c>
      <c r="H27" s="19">
        <f t="shared" si="0"/>
        <v>1.6666666666666666E-2</v>
      </c>
      <c r="I27" s="9">
        <v>0</v>
      </c>
      <c r="J27" s="23">
        <v>10</v>
      </c>
      <c r="K27" s="101">
        <v>10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0</v>
      </c>
      <c r="G28" s="16">
        <v>0</v>
      </c>
      <c r="H28" s="19">
        <f t="shared" si="0"/>
        <v>0</v>
      </c>
      <c r="I28" s="9">
        <v>5</v>
      </c>
      <c r="J28" s="23">
        <v>5</v>
      </c>
      <c r="K28" s="101">
        <v>10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175.5</v>
      </c>
      <c r="C29" s="29">
        <v>0.65</v>
      </c>
      <c r="D29" s="14">
        <f t="shared" si="2"/>
        <v>105</v>
      </c>
      <c r="E29" s="28">
        <v>0.6</v>
      </c>
      <c r="F29" s="14">
        <f t="shared" si="3"/>
        <v>2.5</v>
      </c>
      <c r="G29" s="16">
        <v>0.1</v>
      </c>
      <c r="H29" s="19">
        <f t="shared" si="0"/>
        <v>0.45</v>
      </c>
      <c r="I29" s="9">
        <v>0</v>
      </c>
      <c r="J29" s="23">
        <v>25</v>
      </c>
      <c r="K29" s="101">
        <v>5</v>
      </c>
      <c r="L29" s="102"/>
      <c r="M29" s="122">
        <v>2</v>
      </c>
      <c r="N29" s="123"/>
    </row>
    <row r="30" spans="1:14" ht="15.6" x14ac:dyDescent="0.3">
      <c r="A30" s="40" t="s">
        <v>24</v>
      </c>
      <c r="B30" s="14">
        <f t="shared" si="1"/>
        <v>189</v>
      </c>
      <c r="C30" s="29">
        <v>0.7</v>
      </c>
      <c r="D30" s="14">
        <f t="shared" si="2"/>
        <v>17.5</v>
      </c>
      <c r="E30" s="28">
        <v>0.1</v>
      </c>
      <c r="F30" s="14">
        <f t="shared" si="3"/>
        <v>0</v>
      </c>
      <c r="G30" s="16">
        <v>0</v>
      </c>
      <c r="H30" s="19">
        <f t="shared" si="0"/>
        <v>0.26666666666666666</v>
      </c>
      <c r="I30" s="9">
        <v>0</v>
      </c>
      <c r="J30" s="23">
        <v>15</v>
      </c>
      <c r="K30" s="101">
        <v>2</v>
      </c>
      <c r="L30" s="102"/>
      <c r="M30" s="122">
        <v>2</v>
      </c>
      <c r="N30" s="123"/>
    </row>
    <row r="31" spans="1:14" ht="16.2" thickBot="1" x14ac:dyDescent="0.35">
      <c r="A31" s="40" t="s">
        <v>25</v>
      </c>
      <c r="B31" s="15">
        <f t="shared" si="1"/>
        <v>40.5</v>
      </c>
      <c r="C31" s="30">
        <v>0.15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4.9999999999999996E-2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108.42631578947368</v>
      </c>
      <c r="C32" s="32">
        <f>AVERAGE(C13:C31)</f>
        <v>0.40157894736842104</v>
      </c>
      <c r="D32" s="31">
        <f t="shared" si="4"/>
        <v>86.578947368421055</v>
      </c>
      <c r="E32" s="32">
        <f>AVERAGE(E13:E31)</f>
        <v>0.49473684210526309</v>
      </c>
      <c r="F32" s="31">
        <f>AVERAGE(F13:F31)</f>
        <v>6.2105263157894735</v>
      </c>
      <c r="G32" s="32">
        <f>(AVERAGE(G13:G31))</f>
        <v>0.24842105263157893</v>
      </c>
      <c r="H32" s="20">
        <f>AVERAGE(H13:H31)</f>
        <v>0.38157894736842102</v>
      </c>
      <c r="I32" s="21">
        <f>AVERAGE(I13:I31)</f>
        <v>1.0526315789473684</v>
      </c>
      <c r="J32" s="25">
        <f t="shared" ref="J32" si="5">AVERAGE(J13:J31)</f>
        <v>9.7368421052631575</v>
      </c>
      <c r="K32" s="109">
        <f>AVERAGE(K13:K31)</f>
        <v>9.5789473684210531</v>
      </c>
      <c r="L32" s="110"/>
      <c r="M32" s="111">
        <f>AVERAGE(M13:M31)</f>
        <v>4.7894736842105265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601</v>
      </c>
      <c r="E5" s="82"/>
      <c r="F5" s="82"/>
      <c r="G5" s="82"/>
      <c r="H5" s="82"/>
      <c r="I5" s="82"/>
      <c r="J5" s="83">
        <v>2352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5044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2692</v>
      </c>
      <c r="E7" s="82"/>
      <c r="F7" s="82"/>
      <c r="G7" s="82"/>
      <c r="H7" s="82"/>
      <c r="I7" s="82"/>
      <c r="J7" s="83">
        <v>700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1174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9511</v>
      </c>
      <c r="E9" s="94"/>
      <c r="F9" s="94"/>
      <c r="G9" s="94"/>
      <c r="H9" s="94"/>
      <c r="I9" s="94"/>
      <c r="J9" s="18">
        <f>J7/J5</f>
        <v>0.29761904761904762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6.25</v>
      </c>
      <c r="G13" s="16">
        <v>0.25</v>
      </c>
      <c r="H13" s="19">
        <f t="shared" ref="H13:H31" si="0">AVERAGE(C13,E13,G13)</f>
        <v>0.41666666666666669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175</v>
      </c>
      <c r="E14" s="28">
        <v>1</v>
      </c>
      <c r="F14" s="14">
        <f t="shared" ref="F14:F31" si="3">G14*25</f>
        <v>6.25</v>
      </c>
      <c r="G14" s="16">
        <v>0.25</v>
      </c>
      <c r="H14" s="19">
        <f t="shared" si="0"/>
        <v>0.45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216</v>
      </c>
      <c r="C15" s="28">
        <v>0.8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0.93333333333333324</v>
      </c>
      <c r="I15" s="9">
        <v>0</v>
      </c>
      <c r="J15" s="23">
        <v>5</v>
      </c>
      <c r="K15" s="101">
        <v>2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166.25</v>
      </c>
      <c r="E16" s="28">
        <v>0.95</v>
      </c>
      <c r="F16" s="14">
        <f t="shared" si="3"/>
        <v>25</v>
      </c>
      <c r="G16" s="16">
        <v>1</v>
      </c>
      <c r="H16" s="19">
        <f t="shared" si="0"/>
        <v>0.98333333333333339</v>
      </c>
      <c r="I16" s="9">
        <v>0</v>
      </c>
      <c r="J16" s="23">
        <v>5</v>
      </c>
      <c r="K16" s="101">
        <v>5</v>
      </c>
      <c r="L16" s="102"/>
      <c r="M16" s="122">
        <v>2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0</v>
      </c>
      <c r="J17" s="23">
        <v>5</v>
      </c>
      <c r="K17" s="101">
        <v>10</v>
      </c>
      <c r="L17" s="102"/>
      <c r="M17" s="122">
        <v>2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1</v>
      </c>
      <c r="I18" s="9">
        <v>0</v>
      </c>
      <c r="J18" s="23">
        <v>10</v>
      </c>
      <c r="K18" s="101">
        <v>5</v>
      </c>
      <c r="L18" s="102"/>
      <c r="M18" s="122">
        <v>2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0</v>
      </c>
      <c r="J19" s="23">
        <v>5</v>
      </c>
      <c r="K19" s="101">
        <v>10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122.49999999999999</v>
      </c>
      <c r="E20" s="28">
        <v>0.7</v>
      </c>
      <c r="F20" s="14">
        <f t="shared" si="3"/>
        <v>25</v>
      </c>
      <c r="G20" s="16">
        <v>1</v>
      </c>
      <c r="H20" s="19">
        <f t="shared" si="0"/>
        <v>0.9</v>
      </c>
      <c r="I20" s="9">
        <v>0</v>
      </c>
      <c r="J20" s="23">
        <v>10</v>
      </c>
      <c r="K20" s="101">
        <v>10</v>
      </c>
      <c r="L20" s="102"/>
      <c r="M20" s="122">
        <v>10</v>
      </c>
      <c r="N20" s="123"/>
    </row>
    <row r="21" spans="1:14" ht="15.6" x14ac:dyDescent="0.3">
      <c r="A21" s="40" t="s">
        <v>15</v>
      </c>
      <c r="B21" s="14">
        <f t="shared" si="1"/>
        <v>243</v>
      </c>
      <c r="C21" s="29">
        <v>0.9</v>
      </c>
      <c r="D21" s="14">
        <f t="shared" si="2"/>
        <v>0</v>
      </c>
      <c r="E21" s="28">
        <v>0</v>
      </c>
      <c r="F21" s="14">
        <f t="shared" si="3"/>
        <v>2.5</v>
      </c>
      <c r="G21" s="16">
        <v>0.1</v>
      </c>
      <c r="H21" s="19">
        <f t="shared" si="0"/>
        <v>0.33333333333333331</v>
      </c>
      <c r="I21" s="9">
        <v>0</v>
      </c>
      <c r="J21" s="23">
        <v>10</v>
      </c>
      <c r="K21" s="101">
        <v>10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108</v>
      </c>
      <c r="C22" s="29">
        <v>0.4</v>
      </c>
      <c r="D22" s="14">
        <f t="shared" si="2"/>
        <v>0</v>
      </c>
      <c r="E22" s="28">
        <v>0</v>
      </c>
      <c r="F22" s="14">
        <f t="shared" si="3"/>
        <v>1.25</v>
      </c>
      <c r="G22" s="16">
        <v>0.05</v>
      </c>
      <c r="H22" s="19">
        <f t="shared" si="0"/>
        <v>0.15</v>
      </c>
      <c r="I22" s="9">
        <v>0</v>
      </c>
      <c r="J22" s="23">
        <v>10</v>
      </c>
      <c r="K22" s="101">
        <v>5</v>
      </c>
      <c r="L22" s="102"/>
      <c r="M22" s="122">
        <v>2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157.5</v>
      </c>
      <c r="E23" s="28">
        <v>0.9</v>
      </c>
      <c r="F23" s="14">
        <f t="shared" si="3"/>
        <v>5</v>
      </c>
      <c r="G23" s="16">
        <v>0.2</v>
      </c>
      <c r="H23" s="19">
        <f t="shared" si="0"/>
        <v>0.3666666666666667</v>
      </c>
      <c r="I23" s="9">
        <v>0</v>
      </c>
      <c r="J23" s="23">
        <v>10</v>
      </c>
      <c r="K23" s="101">
        <v>10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202.5</v>
      </c>
      <c r="C24" s="29">
        <v>0.75</v>
      </c>
      <c r="D24" s="14">
        <f t="shared" si="2"/>
        <v>87.5</v>
      </c>
      <c r="E24" s="28">
        <v>0.5</v>
      </c>
      <c r="F24" s="14">
        <f t="shared" si="3"/>
        <v>5</v>
      </c>
      <c r="G24" s="16">
        <v>0.2</v>
      </c>
      <c r="H24" s="19">
        <f t="shared" si="0"/>
        <v>0.48333333333333334</v>
      </c>
      <c r="I24" s="9">
        <v>0</v>
      </c>
      <c r="J24" s="23">
        <v>15</v>
      </c>
      <c r="K24" s="101">
        <v>15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94.5</v>
      </c>
      <c r="C25" s="29">
        <v>0.35</v>
      </c>
      <c r="D25" s="14">
        <f t="shared" si="2"/>
        <v>17.5</v>
      </c>
      <c r="E25" s="28">
        <v>0.1</v>
      </c>
      <c r="F25" s="14">
        <f t="shared" si="3"/>
        <v>5</v>
      </c>
      <c r="G25" s="16">
        <v>0.2</v>
      </c>
      <c r="H25" s="19">
        <f t="shared" si="0"/>
        <v>0.21666666666666665</v>
      </c>
      <c r="I25" s="9">
        <v>0</v>
      </c>
      <c r="J25" s="23">
        <v>5</v>
      </c>
      <c r="K25" s="101">
        <v>15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8.75</v>
      </c>
      <c r="E26" s="28">
        <v>0.05</v>
      </c>
      <c r="F26" s="14">
        <f t="shared" si="3"/>
        <v>2.5</v>
      </c>
      <c r="G26" s="16">
        <v>0.1</v>
      </c>
      <c r="H26" s="19">
        <f t="shared" si="0"/>
        <v>5.000000000000001E-2</v>
      </c>
      <c r="I26" s="9">
        <v>0</v>
      </c>
      <c r="J26" s="23">
        <v>5</v>
      </c>
      <c r="K26" s="101">
        <v>15</v>
      </c>
      <c r="L26" s="102"/>
      <c r="M26" s="122">
        <v>10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2.5</v>
      </c>
      <c r="G27" s="16">
        <v>0.1</v>
      </c>
      <c r="H27" s="19">
        <f t="shared" si="0"/>
        <v>3.3333333333333333E-2</v>
      </c>
      <c r="I27" s="9">
        <v>0</v>
      </c>
      <c r="J27" s="23">
        <v>5</v>
      </c>
      <c r="K27" s="101">
        <v>15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2.5</v>
      </c>
      <c r="G28" s="16">
        <v>0.1</v>
      </c>
      <c r="H28" s="19">
        <f t="shared" si="0"/>
        <v>3.3333333333333333E-2</v>
      </c>
      <c r="I28" s="9">
        <v>0</v>
      </c>
      <c r="J28" s="23">
        <v>10</v>
      </c>
      <c r="K28" s="101">
        <v>10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0</v>
      </c>
      <c r="C29" s="29">
        <v>0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</v>
      </c>
      <c r="I29" s="9">
        <v>0</v>
      </c>
      <c r="J29" s="23">
        <v>5</v>
      </c>
      <c r="K29" s="101">
        <v>2</v>
      </c>
      <c r="L29" s="102"/>
      <c r="M29" s="122">
        <v>10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15</v>
      </c>
      <c r="K30" s="101">
        <v>2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117.94736842105263</v>
      </c>
      <c r="C32" s="32">
        <f>AVERAGE(C13:C31)</f>
        <v>0.43684210526315792</v>
      </c>
      <c r="D32" s="31">
        <f t="shared" si="4"/>
        <v>84.736842105263165</v>
      </c>
      <c r="E32" s="32">
        <f>AVERAGE(E13:E31)</f>
        <v>0.48421052631578954</v>
      </c>
      <c r="F32" s="31">
        <f>AVERAGE(F13:F31)</f>
        <v>9.9342105263157894</v>
      </c>
      <c r="G32" s="32">
        <f>(AVERAGE(G13:G31))</f>
        <v>0.39736842105263154</v>
      </c>
      <c r="H32" s="20">
        <f>AVERAGE(H13:H31)</f>
        <v>0.43947368421052629</v>
      </c>
      <c r="I32" s="21">
        <f>AVERAGE(I13:I31)</f>
        <v>0</v>
      </c>
      <c r="J32" s="25">
        <f t="shared" ref="J32" si="5">AVERAGE(J13:J31)</f>
        <v>7.8947368421052628</v>
      </c>
      <c r="K32" s="109">
        <f>AVERAGE(K13:K31)</f>
        <v>7.6842105263157894</v>
      </c>
      <c r="L32" s="110"/>
      <c r="M32" s="111">
        <f>AVERAGE(M13:M31)</f>
        <v>5.1578947368421053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20" sqref="H20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123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323</v>
      </c>
      <c r="E5" s="82"/>
      <c r="F5" s="82"/>
      <c r="G5" s="82"/>
      <c r="H5" s="82"/>
      <c r="I5" s="82"/>
      <c r="J5" s="83">
        <v>2433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4716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2478</v>
      </c>
      <c r="E7" s="82"/>
      <c r="F7" s="82"/>
      <c r="G7" s="82"/>
      <c r="H7" s="82"/>
      <c r="I7" s="82"/>
      <c r="J7" s="83">
        <v>725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1213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8730</v>
      </c>
      <c r="E9" s="94"/>
      <c r="F9" s="94"/>
      <c r="G9" s="94"/>
      <c r="H9" s="94"/>
      <c r="I9" s="94"/>
      <c r="J9" s="18">
        <f>J7/J5</f>
        <v>0.2979860254829429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40.5</v>
      </c>
      <c r="C13" s="27">
        <v>0.15</v>
      </c>
      <c r="D13" s="13">
        <f>E13*175</f>
        <v>122.49999999999999</v>
      </c>
      <c r="E13" s="27">
        <v>0.7</v>
      </c>
      <c r="F13" s="13">
        <f>G13*25</f>
        <v>5</v>
      </c>
      <c r="G13" s="16">
        <v>0.2</v>
      </c>
      <c r="H13" s="19">
        <f t="shared" ref="H13:H31" si="0">AVERAGE(C13,E13,G13)</f>
        <v>0.35000000000000003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162</v>
      </c>
      <c r="C14" s="28">
        <v>0.6</v>
      </c>
      <c r="D14" s="14">
        <f t="shared" ref="D14:D31" si="2">E14*175</f>
        <v>175</v>
      </c>
      <c r="E14" s="28">
        <v>1</v>
      </c>
      <c r="F14" s="14">
        <f t="shared" ref="F14:F31" si="3">G14*25</f>
        <v>2.5</v>
      </c>
      <c r="G14" s="16">
        <v>0.1</v>
      </c>
      <c r="H14" s="19">
        <f t="shared" si="0"/>
        <v>0.56666666666666676</v>
      </c>
      <c r="I14" s="9">
        <v>0</v>
      </c>
      <c r="J14" s="23">
        <v>0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15</v>
      </c>
      <c r="G15" s="16">
        <v>0.6</v>
      </c>
      <c r="H15" s="19">
        <f t="shared" si="0"/>
        <v>0.8666666666666667</v>
      </c>
      <c r="I15" s="9">
        <v>0</v>
      </c>
      <c r="J15" s="23">
        <v>0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162</v>
      </c>
      <c r="C16" s="28">
        <v>0.6</v>
      </c>
      <c r="D16" s="14">
        <f t="shared" si="2"/>
        <v>175</v>
      </c>
      <c r="E16" s="28">
        <v>1</v>
      </c>
      <c r="F16" s="14">
        <f t="shared" si="3"/>
        <v>15</v>
      </c>
      <c r="G16" s="16">
        <v>0.6</v>
      </c>
      <c r="H16" s="19">
        <f t="shared" si="0"/>
        <v>0.73333333333333339</v>
      </c>
      <c r="I16" s="9">
        <v>0</v>
      </c>
      <c r="J16" s="23">
        <v>0</v>
      </c>
      <c r="K16" s="101">
        <v>5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0</v>
      </c>
      <c r="E17" s="28">
        <v>0</v>
      </c>
      <c r="F17" s="14">
        <f t="shared" si="3"/>
        <v>20</v>
      </c>
      <c r="G17" s="16">
        <v>0.8</v>
      </c>
      <c r="H17" s="19">
        <f t="shared" si="0"/>
        <v>0.6</v>
      </c>
      <c r="I17" s="9">
        <v>0</v>
      </c>
      <c r="J17" s="23">
        <v>5</v>
      </c>
      <c r="K17" s="101">
        <v>5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0.93333333333333324</v>
      </c>
      <c r="I18" s="9">
        <v>0</v>
      </c>
      <c r="J18" s="23">
        <v>5</v>
      </c>
      <c r="K18" s="101">
        <v>5</v>
      </c>
      <c r="L18" s="102"/>
      <c r="M18" s="122">
        <v>2</v>
      </c>
      <c r="N18" s="123"/>
    </row>
    <row r="19" spans="1:14" ht="15.6" x14ac:dyDescent="0.3">
      <c r="A19" s="40" t="s">
        <v>13</v>
      </c>
      <c r="B19" s="14">
        <f t="shared" si="1"/>
        <v>162</v>
      </c>
      <c r="C19" s="29">
        <v>0.6</v>
      </c>
      <c r="D19" s="14">
        <f t="shared" si="2"/>
        <v>166.25</v>
      </c>
      <c r="E19" s="28">
        <v>0.95</v>
      </c>
      <c r="F19" s="14">
        <f t="shared" si="3"/>
        <v>5</v>
      </c>
      <c r="G19" s="16">
        <v>0.2</v>
      </c>
      <c r="H19" s="19">
        <f t="shared" si="0"/>
        <v>0.58333333333333326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162</v>
      </c>
      <c r="C20" s="29">
        <v>0.6</v>
      </c>
      <c r="D20" s="14">
        <f t="shared" si="2"/>
        <v>0</v>
      </c>
      <c r="E20" s="28">
        <v>0</v>
      </c>
      <c r="F20" s="14">
        <f t="shared" si="3"/>
        <v>20</v>
      </c>
      <c r="G20" s="16">
        <v>0.8</v>
      </c>
      <c r="H20" s="19">
        <f t="shared" si="0"/>
        <v>0.46666666666666662</v>
      </c>
      <c r="I20" s="9">
        <v>0</v>
      </c>
      <c r="J20" s="23">
        <v>5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0</v>
      </c>
      <c r="E21" s="28">
        <v>0</v>
      </c>
      <c r="F21" s="14">
        <f t="shared" si="3"/>
        <v>5</v>
      </c>
      <c r="G21" s="16">
        <v>0.2</v>
      </c>
      <c r="H21" s="19">
        <f t="shared" si="0"/>
        <v>0.23333333333333331</v>
      </c>
      <c r="I21" s="9">
        <v>0</v>
      </c>
      <c r="J21" s="23">
        <v>10</v>
      </c>
      <c r="K21" s="101">
        <v>0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54</v>
      </c>
      <c r="C22" s="29">
        <v>0.2</v>
      </c>
      <c r="D22" s="14">
        <f t="shared" si="2"/>
        <v>0</v>
      </c>
      <c r="E22" s="28">
        <v>0</v>
      </c>
      <c r="F22" s="14">
        <f t="shared" si="3"/>
        <v>2.5</v>
      </c>
      <c r="G22" s="16">
        <v>0.1</v>
      </c>
      <c r="H22" s="19">
        <f t="shared" si="0"/>
        <v>0.10000000000000002</v>
      </c>
      <c r="I22" s="9">
        <v>0</v>
      </c>
      <c r="J22" s="23">
        <v>15</v>
      </c>
      <c r="K22" s="101">
        <v>5</v>
      </c>
      <c r="L22" s="102"/>
      <c r="M22" s="122">
        <v>5</v>
      </c>
      <c r="N22" s="123"/>
    </row>
    <row r="23" spans="1:14" ht="15.6" x14ac:dyDescent="0.3">
      <c r="A23" s="40" t="s">
        <v>17</v>
      </c>
      <c r="B23" s="14">
        <f t="shared" si="1"/>
        <v>54</v>
      </c>
      <c r="C23" s="29">
        <v>0.2</v>
      </c>
      <c r="D23" s="14">
        <f t="shared" si="2"/>
        <v>0</v>
      </c>
      <c r="E23" s="28">
        <v>0</v>
      </c>
      <c r="F23" s="14">
        <f t="shared" si="3"/>
        <v>3.75</v>
      </c>
      <c r="G23" s="16">
        <v>0.15</v>
      </c>
      <c r="H23" s="19">
        <f t="shared" si="0"/>
        <v>0.11666666666666665</v>
      </c>
      <c r="I23" s="9">
        <v>0</v>
      </c>
      <c r="J23" s="23">
        <v>15</v>
      </c>
      <c r="K23" s="101">
        <v>5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122.49999999999999</v>
      </c>
      <c r="E24" s="28">
        <v>0.7</v>
      </c>
      <c r="F24" s="14">
        <f t="shared" si="3"/>
        <v>3.75</v>
      </c>
      <c r="G24" s="16">
        <v>0.15</v>
      </c>
      <c r="H24" s="19">
        <f t="shared" si="0"/>
        <v>0.28333333333333333</v>
      </c>
      <c r="I24" s="9">
        <v>0</v>
      </c>
      <c r="J24" s="23">
        <v>5</v>
      </c>
      <c r="K24" s="101">
        <v>5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0</v>
      </c>
      <c r="E25" s="28">
        <v>0</v>
      </c>
      <c r="F25" s="14">
        <f t="shared" si="3"/>
        <v>1.25</v>
      </c>
      <c r="G25" s="16">
        <v>0.05</v>
      </c>
      <c r="H25" s="19">
        <f t="shared" si="0"/>
        <v>1.6666666666666666E-2</v>
      </c>
      <c r="I25" s="9">
        <v>5</v>
      </c>
      <c r="J25" s="23">
        <v>10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0</v>
      </c>
      <c r="E26" s="28">
        <v>0</v>
      </c>
      <c r="F26" s="14">
        <f t="shared" si="3"/>
        <v>1.25</v>
      </c>
      <c r="G26" s="16">
        <v>0.05</v>
      </c>
      <c r="H26" s="19">
        <f t="shared" si="0"/>
        <v>1.6666666666666666E-2</v>
      </c>
      <c r="I26" s="9">
        <v>5</v>
      </c>
      <c r="J26" s="23">
        <v>20</v>
      </c>
      <c r="K26" s="101">
        <v>5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54</v>
      </c>
      <c r="C27" s="29">
        <v>0.2</v>
      </c>
      <c r="D27" s="14">
        <f t="shared" si="2"/>
        <v>0</v>
      </c>
      <c r="E27" s="28">
        <v>0</v>
      </c>
      <c r="F27" s="14">
        <f t="shared" si="3"/>
        <v>2.5</v>
      </c>
      <c r="G27" s="16">
        <v>0.1</v>
      </c>
      <c r="H27" s="19">
        <f t="shared" si="0"/>
        <v>0.10000000000000002</v>
      </c>
      <c r="I27" s="9">
        <v>5</v>
      </c>
      <c r="J27" s="23">
        <v>20</v>
      </c>
      <c r="K27" s="101">
        <v>5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108</v>
      </c>
      <c r="C28" s="29">
        <v>0.4</v>
      </c>
      <c r="D28" s="14">
        <f t="shared" si="2"/>
        <v>0</v>
      </c>
      <c r="E28" s="28">
        <v>0</v>
      </c>
      <c r="F28" s="14">
        <f t="shared" si="3"/>
        <v>1.25</v>
      </c>
      <c r="G28" s="16">
        <v>0.05</v>
      </c>
      <c r="H28" s="19">
        <f t="shared" si="0"/>
        <v>0.15</v>
      </c>
      <c r="I28" s="9">
        <v>5</v>
      </c>
      <c r="J28" s="23">
        <v>20</v>
      </c>
      <c r="K28" s="101">
        <v>5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135</v>
      </c>
      <c r="C29" s="29">
        <v>0.5</v>
      </c>
      <c r="D29" s="14">
        <f t="shared" si="2"/>
        <v>0</v>
      </c>
      <c r="E29" s="28">
        <v>0</v>
      </c>
      <c r="F29" s="14">
        <f t="shared" si="3"/>
        <v>1.25</v>
      </c>
      <c r="G29" s="16">
        <v>0.05</v>
      </c>
      <c r="H29" s="19">
        <f t="shared" si="0"/>
        <v>0.18333333333333335</v>
      </c>
      <c r="I29" s="9">
        <v>5</v>
      </c>
      <c r="J29" s="23">
        <v>10</v>
      </c>
      <c r="K29" s="101">
        <v>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5</v>
      </c>
      <c r="J30" s="23">
        <v>5</v>
      </c>
      <c r="K30" s="101">
        <v>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5</v>
      </c>
      <c r="J31" s="24">
        <v>0</v>
      </c>
      <c r="K31" s="107">
        <v>5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104.44736842105263</v>
      </c>
      <c r="C32" s="32">
        <f>AVERAGE(C13:C31)</f>
        <v>0.38684210526315793</v>
      </c>
      <c r="D32" s="31">
        <f t="shared" si="4"/>
        <v>58.486842105263158</v>
      </c>
      <c r="E32" s="32">
        <f>AVERAGE(E13:E31)</f>
        <v>0.33421052631578951</v>
      </c>
      <c r="F32" s="31">
        <f>AVERAGE(F13:F31)</f>
        <v>6.8421052631578947</v>
      </c>
      <c r="G32" s="32">
        <f>(AVERAGE(G13:G31))</f>
        <v>0.27368421052631575</v>
      </c>
      <c r="H32" s="20">
        <f>AVERAGE(H13:H31)</f>
        <v>0.33157894736842097</v>
      </c>
      <c r="I32" s="21">
        <f>AVERAGE(I13:I31)</f>
        <v>1.8421052631578947</v>
      </c>
      <c r="J32" s="25">
        <f t="shared" ref="J32" si="5">AVERAGE(J13:J31)</f>
        <v>7.8947368421052628</v>
      </c>
      <c r="K32" s="109">
        <f>AVERAGE(K13:K31)</f>
        <v>3.9473684210526314</v>
      </c>
      <c r="L32" s="110"/>
      <c r="M32" s="111">
        <f>AVERAGE(M13:M31)</f>
        <v>3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124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159</v>
      </c>
      <c r="E5" s="82"/>
      <c r="F5" s="82"/>
      <c r="G5" s="82"/>
      <c r="H5" s="82"/>
      <c r="I5" s="82"/>
      <c r="J5" s="83">
        <v>1575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2585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715</v>
      </c>
      <c r="E7" s="82"/>
      <c r="F7" s="82"/>
      <c r="G7" s="82"/>
      <c r="H7" s="82"/>
      <c r="I7" s="82"/>
      <c r="J7" s="83">
        <v>703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592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4051</v>
      </c>
      <c r="E9" s="94"/>
      <c r="F9" s="94"/>
      <c r="G9" s="94"/>
      <c r="H9" s="94"/>
      <c r="I9" s="94"/>
      <c r="J9" s="18">
        <f>J7/J5</f>
        <v>0.44634920634920633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81</v>
      </c>
      <c r="C13" s="27">
        <v>0.3</v>
      </c>
      <c r="D13" s="13">
        <f>E13*175</f>
        <v>105</v>
      </c>
      <c r="E13" s="27">
        <v>0.6</v>
      </c>
      <c r="F13" s="13">
        <f>G13*25</f>
        <v>0</v>
      </c>
      <c r="G13" s="16">
        <v>0</v>
      </c>
      <c r="H13" s="19">
        <f t="shared" ref="H13:H31" si="0">AVERAGE(C13,E13,G13)</f>
        <v>0.3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162</v>
      </c>
      <c r="C14" s="28">
        <v>0.6</v>
      </c>
      <c r="D14" s="14">
        <f t="shared" ref="D14:D31" si="2">E14*175</f>
        <v>105</v>
      </c>
      <c r="E14" s="28">
        <v>0.6</v>
      </c>
      <c r="F14" s="14">
        <f t="shared" ref="F14:F31" si="3">G14*25</f>
        <v>1.25</v>
      </c>
      <c r="G14" s="16">
        <v>0.05</v>
      </c>
      <c r="H14" s="19">
        <f t="shared" si="0"/>
        <v>0.41666666666666669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216</v>
      </c>
      <c r="C15" s="28">
        <v>0.8</v>
      </c>
      <c r="D15" s="14">
        <f t="shared" si="2"/>
        <v>140</v>
      </c>
      <c r="E15" s="28">
        <v>0.8</v>
      </c>
      <c r="F15" s="14">
        <f t="shared" si="3"/>
        <v>5</v>
      </c>
      <c r="G15" s="16">
        <v>0.2</v>
      </c>
      <c r="H15" s="19">
        <f t="shared" si="0"/>
        <v>0.6</v>
      </c>
      <c r="I15" s="9">
        <v>0</v>
      </c>
      <c r="J15" s="23">
        <v>0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189</v>
      </c>
      <c r="C16" s="28">
        <v>0.7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0.9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229.5</v>
      </c>
      <c r="C17" s="28">
        <v>0.85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0.95000000000000007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157.5</v>
      </c>
      <c r="E18" s="28">
        <v>0.9</v>
      </c>
      <c r="F18" s="14">
        <f t="shared" si="3"/>
        <v>25</v>
      </c>
      <c r="G18" s="16">
        <v>1</v>
      </c>
      <c r="H18" s="19">
        <f t="shared" si="0"/>
        <v>0.96666666666666667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243</v>
      </c>
      <c r="C19" s="29">
        <v>0.9</v>
      </c>
      <c r="D19" s="14">
        <f t="shared" si="2"/>
        <v>175</v>
      </c>
      <c r="E19" s="28">
        <v>1</v>
      </c>
      <c r="F19" s="14">
        <f t="shared" si="3"/>
        <v>2.5</v>
      </c>
      <c r="G19" s="16">
        <v>0.1</v>
      </c>
      <c r="H19" s="19">
        <f t="shared" si="0"/>
        <v>0.66666666666666663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135</v>
      </c>
      <c r="C20" s="29">
        <v>0.5</v>
      </c>
      <c r="D20" s="14">
        <f t="shared" si="2"/>
        <v>175</v>
      </c>
      <c r="E20" s="28">
        <v>1</v>
      </c>
      <c r="F20" s="14">
        <f t="shared" si="3"/>
        <v>2.5</v>
      </c>
      <c r="G20" s="16">
        <v>0.1</v>
      </c>
      <c r="H20" s="19">
        <f t="shared" si="0"/>
        <v>0.53333333333333333</v>
      </c>
      <c r="I20" s="9">
        <v>0</v>
      </c>
      <c r="J20" s="23">
        <v>10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108</v>
      </c>
      <c r="C21" s="29">
        <v>0.4</v>
      </c>
      <c r="D21" s="14">
        <f t="shared" si="2"/>
        <v>0</v>
      </c>
      <c r="E21" s="28">
        <v>0</v>
      </c>
      <c r="F21" s="14">
        <f t="shared" si="3"/>
        <v>12.5</v>
      </c>
      <c r="G21" s="16">
        <v>0.5</v>
      </c>
      <c r="H21" s="19">
        <f t="shared" si="0"/>
        <v>0.3</v>
      </c>
      <c r="I21" s="9">
        <v>0</v>
      </c>
      <c r="J21" s="23">
        <v>5</v>
      </c>
      <c r="K21" s="101">
        <v>5</v>
      </c>
      <c r="L21" s="102"/>
      <c r="M21" s="122">
        <v>0</v>
      </c>
      <c r="N21" s="123"/>
    </row>
    <row r="22" spans="1:14" ht="15.6" x14ac:dyDescent="0.3">
      <c r="A22" s="40" t="s">
        <v>16</v>
      </c>
      <c r="B22" s="14">
        <f t="shared" si="1"/>
        <v>202.5</v>
      </c>
      <c r="C22" s="29">
        <v>0.75</v>
      </c>
      <c r="D22" s="14">
        <f t="shared" si="2"/>
        <v>17.5</v>
      </c>
      <c r="E22" s="28">
        <v>0.1</v>
      </c>
      <c r="F22" s="14">
        <f t="shared" si="3"/>
        <v>2.5</v>
      </c>
      <c r="G22" s="16">
        <v>0.1</v>
      </c>
      <c r="H22" s="19">
        <f t="shared" si="0"/>
        <v>0.31666666666666665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243</v>
      </c>
      <c r="C23" s="29">
        <v>0.9</v>
      </c>
      <c r="D23" s="14">
        <f t="shared" si="2"/>
        <v>70</v>
      </c>
      <c r="E23" s="28">
        <v>0.4</v>
      </c>
      <c r="F23" s="14">
        <f t="shared" si="3"/>
        <v>3.25</v>
      </c>
      <c r="G23" s="16">
        <v>0.13</v>
      </c>
      <c r="H23" s="19">
        <f t="shared" si="0"/>
        <v>0.47666666666666674</v>
      </c>
      <c r="I23" s="9">
        <v>0</v>
      </c>
      <c r="J23" s="23">
        <v>5</v>
      </c>
      <c r="K23" s="101">
        <v>0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108</v>
      </c>
      <c r="C24" s="29">
        <v>0.4</v>
      </c>
      <c r="D24" s="14">
        <f t="shared" si="2"/>
        <v>70</v>
      </c>
      <c r="E24" s="28">
        <v>0.4</v>
      </c>
      <c r="F24" s="14">
        <f t="shared" si="3"/>
        <v>12.5</v>
      </c>
      <c r="G24" s="16">
        <v>0.5</v>
      </c>
      <c r="H24" s="19">
        <f t="shared" si="0"/>
        <v>0.43333333333333335</v>
      </c>
      <c r="I24" s="9">
        <v>0</v>
      </c>
      <c r="J24" s="23">
        <v>5</v>
      </c>
      <c r="K24" s="101">
        <v>0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175.5</v>
      </c>
      <c r="C25" s="29">
        <v>0.65</v>
      </c>
      <c r="D25" s="14">
        <f t="shared" si="2"/>
        <v>87.5</v>
      </c>
      <c r="E25" s="28">
        <v>0.5</v>
      </c>
      <c r="F25" s="14">
        <f t="shared" si="3"/>
        <v>12.5</v>
      </c>
      <c r="G25" s="16">
        <v>0.5</v>
      </c>
      <c r="H25" s="19">
        <f t="shared" si="0"/>
        <v>0.54999999999999993</v>
      </c>
      <c r="I25" s="9">
        <v>0</v>
      </c>
      <c r="J25" s="23">
        <v>5</v>
      </c>
      <c r="K25" s="101">
        <v>0</v>
      </c>
      <c r="L25" s="102"/>
      <c r="M25" s="122">
        <v>0</v>
      </c>
      <c r="N25" s="123"/>
    </row>
    <row r="26" spans="1:14" ht="15.6" x14ac:dyDescent="0.3">
      <c r="A26" s="40" t="s">
        <v>20</v>
      </c>
      <c r="B26" s="14">
        <f t="shared" si="1"/>
        <v>148.5</v>
      </c>
      <c r="C26" s="29">
        <v>0.55000000000000004</v>
      </c>
      <c r="D26" s="14">
        <f t="shared" si="2"/>
        <v>35</v>
      </c>
      <c r="E26" s="28">
        <v>0.2</v>
      </c>
      <c r="F26" s="14">
        <f t="shared" si="3"/>
        <v>0.25</v>
      </c>
      <c r="G26" s="16">
        <v>0.01</v>
      </c>
      <c r="H26" s="19">
        <f t="shared" si="0"/>
        <v>0.25333333333333335</v>
      </c>
      <c r="I26" s="9">
        <v>0</v>
      </c>
      <c r="J26" s="23">
        <v>5</v>
      </c>
      <c r="K26" s="101">
        <v>0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94.5</v>
      </c>
      <c r="C27" s="29">
        <v>0.35</v>
      </c>
      <c r="D27" s="14">
        <f t="shared" si="2"/>
        <v>35</v>
      </c>
      <c r="E27" s="28">
        <v>0.2</v>
      </c>
      <c r="F27" s="14">
        <f t="shared" si="3"/>
        <v>0</v>
      </c>
      <c r="G27" s="16">
        <v>0</v>
      </c>
      <c r="H27" s="19">
        <f t="shared" si="0"/>
        <v>0.18333333333333335</v>
      </c>
      <c r="I27" s="9">
        <v>0</v>
      </c>
      <c r="J27" s="23">
        <v>5</v>
      </c>
      <c r="K27" s="101">
        <v>0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162</v>
      </c>
      <c r="C28" s="29">
        <v>0.6</v>
      </c>
      <c r="D28" s="14">
        <f t="shared" si="2"/>
        <v>35</v>
      </c>
      <c r="E28" s="28">
        <v>0.2</v>
      </c>
      <c r="F28" s="14">
        <f t="shared" si="3"/>
        <v>0</v>
      </c>
      <c r="G28" s="16">
        <v>0</v>
      </c>
      <c r="H28" s="19">
        <f t="shared" si="0"/>
        <v>0.26666666666666666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</row>
    <row r="29" spans="1:14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17.5</v>
      </c>
      <c r="E29" s="28">
        <v>0.1</v>
      </c>
      <c r="F29" s="14">
        <f t="shared" si="3"/>
        <v>0</v>
      </c>
      <c r="G29" s="16">
        <v>0</v>
      </c>
      <c r="H29" s="19">
        <f t="shared" si="0"/>
        <v>0.13333333333333333</v>
      </c>
      <c r="I29" s="9">
        <v>0</v>
      </c>
      <c r="J29" s="23">
        <v>5</v>
      </c>
      <c r="K29" s="101">
        <v>0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25</v>
      </c>
      <c r="K30" s="101">
        <v>15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149.92105263157896</v>
      </c>
      <c r="C32" s="32">
        <f>AVERAGE(C13:C31)</f>
        <v>0.55526315789473701</v>
      </c>
      <c r="D32" s="31">
        <f t="shared" si="4"/>
        <v>82.89473684210526</v>
      </c>
      <c r="E32" s="32">
        <f>AVERAGE(E13:E31)</f>
        <v>0.47368421052631571</v>
      </c>
      <c r="F32" s="31">
        <f>AVERAGE(F13:F31)</f>
        <v>6.8289473684210522</v>
      </c>
      <c r="G32" s="32">
        <f>(AVERAGE(G13:G31))</f>
        <v>0.2731578947368421</v>
      </c>
      <c r="H32" s="20">
        <f>AVERAGE(H13:H31)</f>
        <v>0.43403508771929822</v>
      </c>
      <c r="I32" s="21">
        <f>AVERAGE(I13:I31)</f>
        <v>0</v>
      </c>
      <c r="J32" s="25">
        <f t="shared" ref="J32" si="5">AVERAGE(J13:J31)</f>
        <v>5.5263157894736841</v>
      </c>
      <c r="K32" s="109">
        <f>AVERAGE(K13:K31)</f>
        <v>1.0526315789473684</v>
      </c>
      <c r="L32" s="110"/>
      <c r="M32" s="111">
        <f>AVERAGE(M13:M31)</f>
        <v>0.52631578947368418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125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194</v>
      </c>
      <c r="E5" s="82"/>
      <c r="F5" s="82"/>
      <c r="G5" s="82"/>
      <c r="H5" s="82"/>
      <c r="I5" s="82"/>
      <c r="J5" s="83">
        <v>2104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3930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1658</v>
      </c>
      <c r="E7" s="82"/>
      <c r="F7" s="82"/>
      <c r="G7" s="82"/>
      <c r="H7" s="82"/>
      <c r="I7" s="82"/>
      <c r="J7" s="83">
        <v>746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1295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7077</v>
      </c>
      <c r="E9" s="94"/>
      <c r="F9" s="94"/>
      <c r="G9" s="94"/>
      <c r="H9" s="94"/>
      <c r="I9" s="94"/>
      <c r="J9" s="18">
        <f>J7/J5</f>
        <v>0.35456273764258556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0</v>
      </c>
      <c r="E13" s="27">
        <v>0</v>
      </c>
      <c r="F13" s="13">
        <f>G13*25</f>
        <v>0</v>
      </c>
      <c r="G13" s="16">
        <v>0</v>
      </c>
      <c r="H13" s="19">
        <f t="shared" ref="H13:H31" si="0">AVERAGE(C13,E13,G13)</f>
        <v>0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0</v>
      </c>
      <c r="C14" s="28">
        <v>0</v>
      </c>
      <c r="D14" s="14">
        <f t="shared" ref="D14:D31" si="2">E14*175</f>
        <v>35</v>
      </c>
      <c r="E14" s="28">
        <v>0.2</v>
      </c>
      <c r="F14" s="14">
        <f t="shared" ref="F14:F31" si="3">G14*25</f>
        <v>0</v>
      </c>
      <c r="G14" s="16">
        <v>0</v>
      </c>
      <c r="H14" s="19">
        <f t="shared" si="0"/>
        <v>6.6666666666666666E-2</v>
      </c>
      <c r="I14" s="9">
        <v>0</v>
      </c>
      <c r="J14" s="23">
        <v>0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54</v>
      </c>
      <c r="C15" s="28">
        <v>0.2</v>
      </c>
      <c r="D15" s="14">
        <f t="shared" si="2"/>
        <v>105</v>
      </c>
      <c r="E15" s="28">
        <v>0.6</v>
      </c>
      <c r="F15" s="14">
        <f t="shared" si="3"/>
        <v>2.5</v>
      </c>
      <c r="G15" s="16">
        <v>0.1</v>
      </c>
      <c r="H15" s="19">
        <f t="shared" si="0"/>
        <v>0.3</v>
      </c>
      <c r="I15" s="9">
        <v>0</v>
      </c>
      <c r="J15" s="23">
        <v>0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108</v>
      </c>
      <c r="C16" s="28">
        <v>0.4</v>
      </c>
      <c r="D16" s="14">
        <f t="shared" si="2"/>
        <v>140</v>
      </c>
      <c r="E16" s="28">
        <v>0.8</v>
      </c>
      <c r="F16" s="14">
        <f t="shared" si="3"/>
        <v>3.75</v>
      </c>
      <c r="G16" s="16">
        <v>0.15</v>
      </c>
      <c r="H16" s="19">
        <f t="shared" si="0"/>
        <v>0.45</v>
      </c>
      <c r="I16" s="9">
        <v>0</v>
      </c>
      <c r="J16" s="23">
        <v>0</v>
      </c>
      <c r="K16" s="101">
        <v>0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70</v>
      </c>
      <c r="E17" s="28">
        <v>0.4</v>
      </c>
      <c r="F17" s="14">
        <f t="shared" si="3"/>
        <v>2.5</v>
      </c>
      <c r="G17" s="16">
        <v>0.1</v>
      </c>
      <c r="H17" s="19">
        <f t="shared" si="0"/>
        <v>0.46666666666666673</v>
      </c>
      <c r="I17" s="9">
        <v>0</v>
      </c>
      <c r="J17" s="23">
        <v>15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35</v>
      </c>
      <c r="E18" s="28">
        <v>0.2</v>
      </c>
      <c r="F18" s="14">
        <f t="shared" si="3"/>
        <v>15</v>
      </c>
      <c r="G18" s="16">
        <v>0.6</v>
      </c>
      <c r="H18" s="19">
        <f t="shared" si="0"/>
        <v>0.53333333333333333</v>
      </c>
      <c r="I18" s="9">
        <v>0</v>
      </c>
      <c r="J18" s="23">
        <v>15</v>
      </c>
      <c r="K18" s="101">
        <v>5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108</v>
      </c>
      <c r="C19" s="29">
        <v>0.4</v>
      </c>
      <c r="D19" s="14">
        <f t="shared" si="2"/>
        <v>70</v>
      </c>
      <c r="E19" s="28">
        <v>0.4</v>
      </c>
      <c r="F19" s="14">
        <f t="shared" si="3"/>
        <v>2.5</v>
      </c>
      <c r="G19" s="16">
        <v>0.1</v>
      </c>
      <c r="H19" s="19">
        <f t="shared" si="0"/>
        <v>0.3</v>
      </c>
      <c r="I19" s="9">
        <v>0</v>
      </c>
      <c r="J19" s="23">
        <v>15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67.5</v>
      </c>
      <c r="C20" s="29">
        <v>0.25</v>
      </c>
      <c r="D20" s="14">
        <f t="shared" si="2"/>
        <v>52.5</v>
      </c>
      <c r="E20" s="28">
        <v>0.3</v>
      </c>
      <c r="F20" s="14">
        <f t="shared" si="3"/>
        <v>2.5</v>
      </c>
      <c r="G20" s="16">
        <v>0.1</v>
      </c>
      <c r="H20" s="19">
        <f t="shared" si="0"/>
        <v>0.21666666666666667</v>
      </c>
      <c r="I20" s="9">
        <v>0</v>
      </c>
      <c r="J20" s="23">
        <v>15</v>
      </c>
      <c r="K20" s="101">
        <v>0</v>
      </c>
      <c r="L20" s="102"/>
      <c r="M20" s="122">
        <v>2</v>
      </c>
      <c r="N20" s="123"/>
    </row>
    <row r="21" spans="1:14" ht="15.6" x14ac:dyDescent="0.3">
      <c r="A21" s="40" t="s">
        <v>15</v>
      </c>
      <c r="B21" s="14">
        <f t="shared" si="1"/>
        <v>54</v>
      </c>
      <c r="C21" s="29">
        <v>0.2</v>
      </c>
      <c r="D21" s="14">
        <f t="shared" si="2"/>
        <v>0</v>
      </c>
      <c r="E21" s="28">
        <v>0</v>
      </c>
      <c r="F21" s="14">
        <f t="shared" si="3"/>
        <v>2.5</v>
      </c>
      <c r="G21" s="16">
        <v>0.1</v>
      </c>
      <c r="H21" s="19">
        <f t="shared" si="0"/>
        <v>0.10000000000000002</v>
      </c>
      <c r="I21" s="9">
        <v>0</v>
      </c>
      <c r="J21" s="23">
        <v>10</v>
      </c>
      <c r="K21" s="101">
        <v>5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175</v>
      </c>
      <c r="E22" s="28">
        <v>1</v>
      </c>
      <c r="F22" s="14">
        <f t="shared" si="3"/>
        <v>2.5</v>
      </c>
      <c r="G22" s="16">
        <v>0.1</v>
      </c>
      <c r="H22" s="19">
        <f t="shared" si="0"/>
        <v>0.3666666666666667</v>
      </c>
      <c r="I22" s="9">
        <v>0</v>
      </c>
      <c r="J22" s="23">
        <v>10</v>
      </c>
      <c r="K22" s="101">
        <v>5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175</v>
      </c>
      <c r="E23" s="28">
        <v>1</v>
      </c>
      <c r="F23" s="14">
        <f t="shared" si="3"/>
        <v>2.5</v>
      </c>
      <c r="G23" s="16">
        <v>0.1</v>
      </c>
      <c r="H23" s="19">
        <f t="shared" si="0"/>
        <v>0.3666666666666667</v>
      </c>
      <c r="I23" s="9">
        <v>0</v>
      </c>
      <c r="J23" s="23">
        <v>15</v>
      </c>
      <c r="K23" s="101">
        <v>5</v>
      </c>
      <c r="L23" s="102"/>
      <c r="M23" s="122">
        <v>2</v>
      </c>
      <c r="N23" s="123"/>
    </row>
    <row r="24" spans="1:14" ht="15.6" x14ac:dyDescent="0.3">
      <c r="A24" s="40" t="s">
        <v>18</v>
      </c>
      <c r="B24" s="14">
        <f t="shared" si="1"/>
        <v>40.5</v>
      </c>
      <c r="C24" s="29">
        <v>0.15</v>
      </c>
      <c r="D24" s="14">
        <f t="shared" si="2"/>
        <v>175</v>
      </c>
      <c r="E24" s="28">
        <v>1</v>
      </c>
      <c r="F24" s="14">
        <f t="shared" si="3"/>
        <v>2.5</v>
      </c>
      <c r="G24" s="16">
        <v>0.1</v>
      </c>
      <c r="H24" s="19">
        <f t="shared" si="0"/>
        <v>0.41666666666666669</v>
      </c>
      <c r="I24" s="9">
        <v>0</v>
      </c>
      <c r="J24" s="23">
        <v>15</v>
      </c>
      <c r="K24" s="101">
        <v>5</v>
      </c>
      <c r="L24" s="102"/>
      <c r="M24" s="122">
        <v>5</v>
      </c>
      <c r="N24" s="123"/>
    </row>
    <row r="25" spans="1:14" ht="15.6" x14ac:dyDescent="0.3">
      <c r="A25" s="40" t="s">
        <v>19</v>
      </c>
      <c r="B25" s="14">
        <f t="shared" si="1"/>
        <v>162</v>
      </c>
      <c r="C25" s="29">
        <v>0.6</v>
      </c>
      <c r="D25" s="14">
        <f t="shared" si="2"/>
        <v>96.250000000000014</v>
      </c>
      <c r="E25" s="28">
        <v>0.55000000000000004</v>
      </c>
      <c r="F25" s="14">
        <f t="shared" si="3"/>
        <v>1.25</v>
      </c>
      <c r="G25" s="16">
        <v>0.05</v>
      </c>
      <c r="H25" s="19">
        <f t="shared" si="0"/>
        <v>0.39999999999999997</v>
      </c>
      <c r="I25" s="9">
        <v>0</v>
      </c>
      <c r="J25" s="23">
        <v>20</v>
      </c>
      <c r="K25" s="101">
        <v>5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189</v>
      </c>
      <c r="C26" s="29">
        <v>0.7</v>
      </c>
      <c r="D26" s="14">
        <f t="shared" si="2"/>
        <v>131.25</v>
      </c>
      <c r="E26" s="28">
        <v>0.75</v>
      </c>
      <c r="F26" s="14">
        <f t="shared" si="3"/>
        <v>2.5</v>
      </c>
      <c r="G26" s="16">
        <v>0.1</v>
      </c>
      <c r="H26" s="19">
        <f t="shared" si="0"/>
        <v>0.51666666666666672</v>
      </c>
      <c r="I26" s="9">
        <v>0</v>
      </c>
      <c r="J26" s="23">
        <v>15</v>
      </c>
      <c r="K26" s="101">
        <v>5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162</v>
      </c>
      <c r="C27" s="29">
        <v>0.6</v>
      </c>
      <c r="D27" s="14">
        <f t="shared" si="2"/>
        <v>122.49999999999999</v>
      </c>
      <c r="E27" s="28">
        <v>0.7</v>
      </c>
      <c r="F27" s="14">
        <f t="shared" si="3"/>
        <v>7.5</v>
      </c>
      <c r="G27" s="16">
        <v>0.3</v>
      </c>
      <c r="H27" s="19">
        <f t="shared" si="0"/>
        <v>0.53333333333333333</v>
      </c>
      <c r="I27" s="9">
        <v>0</v>
      </c>
      <c r="J27" s="23">
        <v>20</v>
      </c>
      <c r="K27" s="101">
        <v>5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162</v>
      </c>
      <c r="C28" s="29">
        <v>0.6</v>
      </c>
      <c r="D28" s="14">
        <f t="shared" si="2"/>
        <v>140</v>
      </c>
      <c r="E28" s="28">
        <v>0.8</v>
      </c>
      <c r="F28" s="14">
        <f t="shared" si="3"/>
        <v>2.5</v>
      </c>
      <c r="G28" s="16">
        <v>0.1</v>
      </c>
      <c r="H28" s="19">
        <f t="shared" si="0"/>
        <v>0.5</v>
      </c>
      <c r="I28" s="9">
        <v>0</v>
      </c>
      <c r="J28" s="23">
        <v>15</v>
      </c>
      <c r="K28" s="101">
        <v>5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162</v>
      </c>
      <c r="C29" s="29">
        <v>0.6</v>
      </c>
      <c r="D29" s="14">
        <f t="shared" si="2"/>
        <v>105</v>
      </c>
      <c r="E29" s="28">
        <v>0.6</v>
      </c>
      <c r="F29" s="14">
        <f t="shared" si="3"/>
        <v>0.25</v>
      </c>
      <c r="G29" s="16">
        <v>0.01</v>
      </c>
      <c r="H29" s="19">
        <f t="shared" si="0"/>
        <v>0.40333333333333332</v>
      </c>
      <c r="I29" s="9">
        <v>0</v>
      </c>
      <c r="J29" s="23">
        <v>15</v>
      </c>
      <c r="K29" s="101">
        <v>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94.5</v>
      </c>
      <c r="C30" s="29">
        <v>0.35</v>
      </c>
      <c r="D30" s="14">
        <f t="shared" si="2"/>
        <v>87.5</v>
      </c>
      <c r="E30" s="28">
        <v>0.5</v>
      </c>
      <c r="F30" s="14">
        <f t="shared" si="3"/>
        <v>0</v>
      </c>
      <c r="G30" s="16">
        <v>0</v>
      </c>
      <c r="H30" s="19">
        <f t="shared" si="0"/>
        <v>0.28333333333333333</v>
      </c>
      <c r="I30" s="9">
        <v>0</v>
      </c>
      <c r="J30" s="23">
        <v>15</v>
      </c>
      <c r="K30" s="101">
        <v>15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52.5</v>
      </c>
      <c r="E31" s="28">
        <v>0.3</v>
      </c>
      <c r="F31" s="15">
        <f t="shared" si="3"/>
        <v>0</v>
      </c>
      <c r="G31" s="17">
        <v>0</v>
      </c>
      <c r="H31" s="19">
        <f t="shared" si="0"/>
        <v>9.9999999999999992E-2</v>
      </c>
      <c r="I31" s="9">
        <v>0</v>
      </c>
      <c r="J31" s="24">
        <v>20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95.921052631578945</v>
      </c>
      <c r="C32" s="32">
        <f>AVERAGE(C13:C31)</f>
        <v>0.35526315789473673</v>
      </c>
      <c r="D32" s="31">
        <f t="shared" si="4"/>
        <v>93.026315789473685</v>
      </c>
      <c r="E32" s="32">
        <f>AVERAGE(E13:E31)</f>
        <v>0.53157894736842115</v>
      </c>
      <c r="F32" s="31">
        <f>AVERAGE(F13:F31)</f>
        <v>2.7763157894736841</v>
      </c>
      <c r="G32" s="32">
        <f>(AVERAGE(G13:G31))</f>
        <v>0.11105263157894739</v>
      </c>
      <c r="H32" s="20">
        <f>AVERAGE(H13:H31)</f>
        <v>0.33263157894736839</v>
      </c>
      <c r="I32" s="21">
        <f>AVERAGE(I13:I31)</f>
        <v>0</v>
      </c>
      <c r="J32" s="25">
        <f t="shared" ref="J32" si="5">AVERAGE(J13:J31)</f>
        <v>12.105263157894736</v>
      </c>
      <c r="K32" s="109">
        <f>AVERAGE(K13:K31)</f>
        <v>3.6842105263157894</v>
      </c>
      <c r="L32" s="110"/>
      <c r="M32" s="111">
        <f>AVERAGE(M13:M31)</f>
        <v>2.4736842105263159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7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sqref="A1:XFD1048576"/>
    </sheetView>
  </sheetViews>
  <sheetFormatPr defaultColWidth="8.88671875" defaultRowHeight="15.6" x14ac:dyDescent="0.3"/>
  <cols>
    <col min="1" max="1" width="10.109375" style="2" customWidth="1"/>
    <col min="2" max="2" width="10.44140625" style="2" customWidth="1"/>
    <col min="3" max="3" width="15" style="1" customWidth="1"/>
    <col min="4" max="4" width="15" style="2" customWidth="1"/>
    <col min="5" max="5" width="15.109375" style="2" customWidth="1"/>
    <col min="6" max="9" width="15" style="2" customWidth="1"/>
    <col min="10" max="10" width="8.33203125" style="2" customWidth="1"/>
    <col min="11" max="11" width="7" style="1" customWidth="1"/>
    <col min="12" max="12" width="7.6640625" style="2" customWidth="1"/>
    <col min="13" max="13" width="6.6640625" style="2" customWidth="1"/>
    <col min="14" max="14" width="6.33203125" style="2" customWidth="1"/>
    <col min="15" max="15" width="8.88671875" style="10"/>
    <col min="16" max="16384" width="8.88671875" style="2"/>
  </cols>
  <sheetData>
    <row r="1" spans="1:16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6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6" ht="18" x14ac:dyDescent="0.35">
      <c r="A3" s="6" t="s">
        <v>1</v>
      </c>
      <c r="B3" s="124" t="s">
        <v>55</v>
      </c>
      <c r="C3" s="12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6" ht="15.6" customHeight="1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6" x14ac:dyDescent="0.3">
      <c r="A5" s="80" t="s">
        <v>2</v>
      </c>
      <c r="B5" s="80"/>
      <c r="C5" s="80"/>
      <c r="D5" s="81">
        <v>301</v>
      </c>
      <c r="E5" s="82"/>
      <c r="F5" s="82"/>
      <c r="G5" s="82"/>
      <c r="H5" s="82"/>
      <c r="I5" s="82"/>
      <c r="J5" s="83">
        <v>1787</v>
      </c>
      <c r="K5" s="84" t="s">
        <v>47</v>
      </c>
      <c r="L5" s="82" t="s">
        <v>56</v>
      </c>
      <c r="M5" s="82"/>
      <c r="N5" s="82"/>
    </row>
    <row r="6" spans="1:16" x14ac:dyDescent="0.3">
      <c r="A6" s="85" t="s">
        <v>3</v>
      </c>
      <c r="B6" s="85"/>
      <c r="C6" s="85"/>
      <c r="D6" s="81">
        <v>4820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6" x14ac:dyDescent="0.3">
      <c r="A7" s="85" t="s">
        <v>34</v>
      </c>
      <c r="B7" s="85"/>
      <c r="C7" s="85"/>
      <c r="D7" s="81">
        <v>2545</v>
      </c>
      <c r="E7" s="82"/>
      <c r="F7" s="82"/>
      <c r="G7" s="82"/>
      <c r="H7" s="82"/>
      <c r="I7" s="82"/>
      <c r="J7" s="83">
        <v>1234</v>
      </c>
      <c r="K7" s="86" t="s">
        <v>43</v>
      </c>
      <c r="L7" s="82"/>
      <c r="M7" s="82"/>
      <c r="N7" s="82"/>
    </row>
    <row r="8" spans="1:16" x14ac:dyDescent="0.3">
      <c r="A8" s="80" t="s">
        <v>36</v>
      </c>
      <c r="B8" s="80"/>
      <c r="C8" s="80"/>
      <c r="D8" s="81">
        <v>1741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6" s="5" customFormat="1" ht="18" x14ac:dyDescent="0.35">
      <c r="A9" s="93" t="s">
        <v>0</v>
      </c>
      <c r="B9" s="93"/>
      <c r="C9" s="93"/>
      <c r="D9" s="94">
        <f>SUM(D5:D8)</f>
        <v>9407</v>
      </c>
      <c r="E9" s="94"/>
      <c r="F9" s="94"/>
      <c r="G9" s="94"/>
      <c r="H9" s="94"/>
      <c r="I9" s="94"/>
      <c r="J9" s="18">
        <f>J7/J5</f>
        <v>0.6905428091773923</v>
      </c>
      <c r="K9" s="12" t="s">
        <v>44</v>
      </c>
      <c r="L9" s="95">
        <f>SUM(L5:N8)</f>
        <v>0</v>
      </c>
      <c r="M9" s="95"/>
      <c r="N9" s="95"/>
      <c r="O9" s="11"/>
    </row>
    <row r="10" spans="1:16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  <c r="O10" s="33" t="e">
        <f>#REF!+#REF!</f>
        <v>#REF!</v>
      </c>
      <c r="P10" s="34" t="e">
        <f>#REF!+#REF!</f>
        <v>#REF!</v>
      </c>
    </row>
    <row r="11" spans="1:16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  <c r="O11" s="115" t="s">
        <v>46</v>
      </c>
      <c r="P11" s="116"/>
    </row>
    <row r="12" spans="1:16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  <c r="O12" s="37"/>
      <c r="P12" s="38"/>
    </row>
    <row r="13" spans="1:1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2.5</v>
      </c>
      <c r="G13" s="16">
        <v>0.1</v>
      </c>
      <c r="H13" s="19">
        <f t="shared" ref="H13:H31" si="0">AVERAGE(C13,E13,G13)</f>
        <v>0.38333333333333336</v>
      </c>
      <c r="I13" s="8">
        <v>5</v>
      </c>
      <c r="J13" s="22">
        <v>0</v>
      </c>
      <c r="K13" s="101">
        <v>0</v>
      </c>
      <c r="L13" s="102"/>
      <c r="M13" s="125">
        <v>0</v>
      </c>
      <c r="N13" s="126"/>
    </row>
    <row r="14" spans="1:16" x14ac:dyDescent="0.3">
      <c r="A14" s="40" t="s">
        <v>8</v>
      </c>
      <c r="B14" s="14">
        <f t="shared" ref="B14:B31" si="1">C14*270</f>
        <v>27</v>
      </c>
      <c r="C14" s="28">
        <v>0.1</v>
      </c>
      <c r="D14" s="14">
        <f t="shared" ref="D14:D31" si="2">E14*175</f>
        <v>175</v>
      </c>
      <c r="E14" s="28">
        <v>1</v>
      </c>
      <c r="F14" s="14">
        <f t="shared" ref="F14:F31" si="3">G14*25</f>
        <v>2</v>
      </c>
      <c r="G14" s="16">
        <v>0.08</v>
      </c>
      <c r="H14" s="19">
        <f t="shared" si="0"/>
        <v>0.39333333333333337</v>
      </c>
      <c r="I14" s="9">
        <v>5</v>
      </c>
      <c r="J14" s="23">
        <v>0</v>
      </c>
      <c r="K14" s="101">
        <v>20</v>
      </c>
      <c r="L14" s="102"/>
      <c r="M14" s="122">
        <v>5</v>
      </c>
      <c r="N14" s="123"/>
    </row>
    <row r="15" spans="1:16" x14ac:dyDescent="0.3">
      <c r="A15" s="40" t="s">
        <v>9</v>
      </c>
      <c r="B15" s="14">
        <f t="shared" si="1"/>
        <v>121.5</v>
      </c>
      <c r="C15" s="28">
        <v>0.45</v>
      </c>
      <c r="D15" s="14">
        <f t="shared" si="2"/>
        <v>175</v>
      </c>
      <c r="E15" s="28">
        <v>1</v>
      </c>
      <c r="F15" s="14">
        <f t="shared" si="3"/>
        <v>7.5</v>
      </c>
      <c r="G15" s="16">
        <v>0.3</v>
      </c>
      <c r="H15" s="19">
        <f t="shared" si="0"/>
        <v>0.58333333333333337</v>
      </c>
      <c r="I15" s="9">
        <v>0</v>
      </c>
      <c r="J15" s="23">
        <v>0</v>
      </c>
      <c r="K15" s="101">
        <v>25</v>
      </c>
      <c r="L15" s="102"/>
      <c r="M15" s="122">
        <v>20</v>
      </c>
      <c r="N15" s="123"/>
    </row>
    <row r="16" spans="1:16" x14ac:dyDescent="0.3">
      <c r="A16" s="40" t="s">
        <v>10</v>
      </c>
      <c r="B16" s="14">
        <f t="shared" si="1"/>
        <v>0</v>
      </c>
      <c r="C16" s="28">
        <v>0</v>
      </c>
      <c r="D16" s="14">
        <f t="shared" si="2"/>
        <v>175</v>
      </c>
      <c r="E16" s="28">
        <v>1</v>
      </c>
      <c r="F16" s="14">
        <f t="shared" si="3"/>
        <v>2.5</v>
      </c>
      <c r="G16" s="16">
        <v>0.1</v>
      </c>
      <c r="H16" s="19">
        <f t="shared" si="0"/>
        <v>0.3666666666666667</v>
      </c>
      <c r="I16" s="9">
        <v>10</v>
      </c>
      <c r="J16" s="23">
        <v>0</v>
      </c>
      <c r="K16" s="101">
        <v>25</v>
      </c>
      <c r="L16" s="102"/>
      <c r="M16" s="122">
        <v>25</v>
      </c>
      <c r="N16" s="123"/>
    </row>
    <row r="17" spans="1:15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52.5</v>
      </c>
      <c r="E17" s="28">
        <v>0.3</v>
      </c>
      <c r="F17" s="14">
        <f t="shared" si="3"/>
        <v>3.75</v>
      </c>
      <c r="G17" s="16">
        <v>0.15</v>
      </c>
      <c r="H17" s="19">
        <f t="shared" si="0"/>
        <v>0.15</v>
      </c>
      <c r="I17" s="9">
        <v>5</v>
      </c>
      <c r="J17" s="23">
        <v>0</v>
      </c>
      <c r="K17" s="101">
        <v>25</v>
      </c>
      <c r="L17" s="102"/>
      <c r="M17" s="122">
        <v>25</v>
      </c>
      <c r="N17" s="123"/>
    </row>
    <row r="18" spans="1:15" x14ac:dyDescent="0.3">
      <c r="A18" s="40" t="s">
        <v>12</v>
      </c>
      <c r="B18" s="14">
        <f t="shared" si="1"/>
        <v>0</v>
      </c>
      <c r="C18" s="29">
        <v>0</v>
      </c>
      <c r="D18" s="14">
        <f t="shared" si="2"/>
        <v>35</v>
      </c>
      <c r="E18" s="28">
        <v>0.2</v>
      </c>
      <c r="F18" s="14">
        <f t="shared" si="3"/>
        <v>0</v>
      </c>
      <c r="G18" s="16">
        <v>0</v>
      </c>
      <c r="H18" s="19">
        <f t="shared" si="0"/>
        <v>6.6666666666666666E-2</v>
      </c>
      <c r="I18" s="9">
        <v>10</v>
      </c>
      <c r="J18" s="23">
        <v>10</v>
      </c>
      <c r="K18" s="101">
        <v>25</v>
      </c>
      <c r="L18" s="102"/>
      <c r="M18" s="122">
        <v>20</v>
      </c>
      <c r="N18" s="123"/>
    </row>
    <row r="19" spans="1:15" x14ac:dyDescent="0.3">
      <c r="A19" s="40" t="s">
        <v>13</v>
      </c>
      <c r="B19" s="14">
        <f t="shared" si="1"/>
        <v>135</v>
      </c>
      <c r="C19" s="29">
        <v>0.5</v>
      </c>
      <c r="D19" s="14">
        <f t="shared" si="2"/>
        <v>35</v>
      </c>
      <c r="E19" s="28">
        <v>0.2</v>
      </c>
      <c r="F19" s="14">
        <f t="shared" si="3"/>
        <v>1.25</v>
      </c>
      <c r="G19" s="16">
        <v>0.05</v>
      </c>
      <c r="H19" s="19">
        <f t="shared" si="0"/>
        <v>0.25</v>
      </c>
      <c r="I19" s="9">
        <v>10</v>
      </c>
      <c r="J19" s="23">
        <v>10</v>
      </c>
      <c r="K19" s="101">
        <v>30</v>
      </c>
      <c r="L19" s="102"/>
      <c r="M19" s="122">
        <v>20</v>
      </c>
      <c r="N19" s="123"/>
    </row>
    <row r="20" spans="1:15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70</v>
      </c>
      <c r="E20" s="28">
        <v>0.4</v>
      </c>
      <c r="F20" s="14">
        <f t="shared" si="3"/>
        <v>2.5</v>
      </c>
      <c r="G20" s="16">
        <v>0.1</v>
      </c>
      <c r="H20" s="19">
        <f t="shared" si="0"/>
        <v>0.5</v>
      </c>
      <c r="I20" s="9">
        <v>0</v>
      </c>
      <c r="J20" s="23">
        <v>10</v>
      </c>
      <c r="K20" s="101">
        <v>10</v>
      </c>
      <c r="L20" s="102"/>
      <c r="M20" s="122">
        <v>25</v>
      </c>
      <c r="N20" s="123"/>
    </row>
    <row r="21" spans="1:15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70</v>
      </c>
      <c r="E21" s="28">
        <v>0.4</v>
      </c>
      <c r="F21" s="14">
        <f t="shared" si="3"/>
        <v>1.25</v>
      </c>
      <c r="G21" s="16">
        <v>0.05</v>
      </c>
      <c r="H21" s="19">
        <f t="shared" si="0"/>
        <v>0.48333333333333334</v>
      </c>
      <c r="I21" s="9">
        <v>10</v>
      </c>
      <c r="J21" s="23">
        <v>10</v>
      </c>
      <c r="K21" s="101">
        <v>25</v>
      </c>
      <c r="L21" s="102"/>
      <c r="M21" s="122">
        <v>20</v>
      </c>
      <c r="N21" s="123"/>
    </row>
    <row r="22" spans="1:15" x14ac:dyDescent="0.3">
      <c r="A22" s="40" t="s">
        <v>16</v>
      </c>
      <c r="B22" s="14">
        <f t="shared" si="1"/>
        <v>216</v>
      </c>
      <c r="C22" s="29">
        <v>0.8</v>
      </c>
      <c r="D22" s="14">
        <f t="shared" si="2"/>
        <v>87.5</v>
      </c>
      <c r="E22" s="28">
        <v>0.5</v>
      </c>
      <c r="F22" s="14">
        <f t="shared" si="3"/>
        <v>0</v>
      </c>
      <c r="G22" s="16">
        <v>0</v>
      </c>
      <c r="H22" s="19">
        <f t="shared" si="0"/>
        <v>0.43333333333333335</v>
      </c>
      <c r="I22" s="9">
        <v>5</v>
      </c>
      <c r="J22" s="23">
        <v>15</v>
      </c>
      <c r="K22" s="101">
        <v>20</v>
      </c>
      <c r="L22" s="102"/>
      <c r="M22" s="122">
        <v>20</v>
      </c>
      <c r="N22" s="123"/>
    </row>
    <row r="23" spans="1:15" x14ac:dyDescent="0.3">
      <c r="A23" s="40" t="s">
        <v>17</v>
      </c>
      <c r="B23" s="14">
        <f t="shared" si="1"/>
        <v>162</v>
      </c>
      <c r="C23" s="29">
        <v>0.6</v>
      </c>
      <c r="D23" s="14">
        <f t="shared" si="2"/>
        <v>157.5</v>
      </c>
      <c r="E23" s="28">
        <v>0.9</v>
      </c>
      <c r="F23" s="14">
        <f t="shared" si="3"/>
        <v>1.25</v>
      </c>
      <c r="G23" s="16">
        <v>0.05</v>
      </c>
      <c r="H23" s="19">
        <f t="shared" si="0"/>
        <v>0.51666666666666672</v>
      </c>
      <c r="I23" s="9">
        <v>5</v>
      </c>
      <c r="J23" s="23">
        <v>25</v>
      </c>
      <c r="K23" s="101">
        <v>25</v>
      </c>
      <c r="L23" s="102"/>
      <c r="M23" s="122">
        <v>15</v>
      </c>
      <c r="N23" s="123"/>
    </row>
    <row r="24" spans="1:15" x14ac:dyDescent="0.3">
      <c r="A24" s="40" t="s">
        <v>18</v>
      </c>
      <c r="B24" s="14">
        <f t="shared" si="1"/>
        <v>108</v>
      </c>
      <c r="C24" s="29">
        <v>0.4</v>
      </c>
      <c r="D24" s="14">
        <f t="shared" si="2"/>
        <v>70</v>
      </c>
      <c r="E24" s="28">
        <v>0.4</v>
      </c>
      <c r="F24" s="14">
        <f t="shared" si="3"/>
        <v>2.5</v>
      </c>
      <c r="G24" s="16">
        <v>0.1</v>
      </c>
      <c r="H24" s="19">
        <f t="shared" si="0"/>
        <v>0.3</v>
      </c>
      <c r="I24" s="9">
        <v>1</v>
      </c>
      <c r="J24" s="23">
        <v>20</v>
      </c>
      <c r="K24" s="101">
        <v>20</v>
      </c>
      <c r="L24" s="102"/>
      <c r="M24" s="122">
        <v>20</v>
      </c>
      <c r="N24" s="123"/>
    </row>
    <row r="25" spans="1:15" x14ac:dyDescent="0.3">
      <c r="A25" s="40" t="s">
        <v>19</v>
      </c>
      <c r="B25" s="14">
        <f t="shared" si="1"/>
        <v>81</v>
      </c>
      <c r="C25" s="29">
        <v>0.3</v>
      </c>
      <c r="D25" s="14">
        <f t="shared" si="2"/>
        <v>105</v>
      </c>
      <c r="E25" s="28">
        <v>0.6</v>
      </c>
      <c r="F25" s="14">
        <f t="shared" si="3"/>
        <v>1.25</v>
      </c>
      <c r="G25" s="16">
        <v>0.05</v>
      </c>
      <c r="H25" s="19">
        <f t="shared" si="0"/>
        <v>0.31666666666666665</v>
      </c>
      <c r="I25" s="9">
        <v>10</v>
      </c>
      <c r="J25" s="23">
        <v>25</v>
      </c>
      <c r="K25" s="101">
        <v>25</v>
      </c>
      <c r="L25" s="102"/>
      <c r="M25" s="122">
        <v>20</v>
      </c>
      <c r="N25" s="123"/>
    </row>
    <row r="26" spans="1:15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70</v>
      </c>
      <c r="E26" s="28">
        <v>0.4</v>
      </c>
      <c r="F26" s="14">
        <f t="shared" si="3"/>
        <v>5</v>
      </c>
      <c r="G26" s="16">
        <v>0.2</v>
      </c>
      <c r="H26" s="19">
        <f t="shared" si="0"/>
        <v>0.20000000000000004</v>
      </c>
      <c r="I26" s="9">
        <v>5</v>
      </c>
      <c r="J26" s="23">
        <v>20</v>
      </c>
      <c r="K26" s="101">
        <v>25</v>
      </c>
      <c r="L26" s="102"/>
      <c r="M26" s="122">
        <v>20</v>
      </c>
      <c r="N26" s="123"/>
    </row>
    <row r="27" spans="1:15" x14ac:dyDescent="0.3">
      <c r="A27" s="40" t="s">
        <v>22</v>
      </c>
      <c r="B27" s="14">
        <f t="shared" si="1"/>
        <v>135</v>
      </c>
      <c r="C27" s="29">
        <v>0.5</v>
      </c>
      <c r="D27" s="14">
        <f t="shared" si="2"/>
        <v>175</v>
      </c>
      <c r="E27" s="28">
        <v>1</v>
      </c>
      <c r="F27" s="14">
        <f t="shared" si="3"/>
        <v>1.25</v>
      </c>
      <c r="G27" s="16">
        <v>0.05</v>
      </c>
      <c r="H27" s="19">
        <f t="shared" si="0"/>
        <v>0.51666666666666672</v>
      </c>
      <c r="I27" s="9">
        <v>5</v>
      </c>
      <c r="J27" s="23">
        <v>25</v>
      </c>
      <c r="K27" s="101">
        <v>20</v>
      </c>
      <c r="L27" s="102"/>
      <c r="M27" s="122">
        <v>15</v>
      </c>
      <c r="N27" s="123"/>
    </row>
    <row r="28" spans="1:15" x14ac:dyDescent="0.3">
      <c r="A28" s="40" t="s">
        <v>21</v>
      </c>
      <c r="B28" s="14">
        <f t="shared" si="1"/>
        <v>189</v>
      </c>
      <c r="C28" s="29">
        <v>0.7</v>
      </c>
      <c r="D28" s="14">
        <f t="shared" si="2"/>
        <v>122.49999999999999</v>
      </c>
      <c r="E28" s="28">
        <v>0.7</v>
      </c>
      <c r="F28" s="14">
        <f t="shared" si="3"/>
        <v>2.5</v>
      </c>
      <c r="G28" s="16">
        <v>0.1</v>
      </c>
      <c r="H28" s="19">
        <f t="shared" si="0"/>
        <v>0.5</v>
      </c>
      <c r="I28" s="9">
        <v>10</v>
      </c>
      <c r="J28" s="23">
        <v>10</v>
      </c>
      <c r="K28" s="101">
        <v>15</v>
      </c>
      <c r="L28" s="102"/>
      <c r="M28" s="122">
        <v>25</v>
      </c>
      <c r="N28" s="123"/>
    </row>
    <row r="29" spans="1:15" x14ac:dyDescent="0.3">
      <c r="A29" s="40" t="s">
        <v>23</v>
      </c>
      <c r="B29" s="14">
        <f t="shared" si="1"/>
        <v>216</v>
      </c>
      <c r="C29" s="29">
        <v>0.8</v>
      </c>
      <c r="D29" s="14">
        <f t="shared" si="2"/>
        <v>105</v>
      </c>
      <c r="E29" s="28">
        <v>0.6</v>
      </c>
      <c r="F29" s="14">
        <f t="shared" si="3"/>
        <v>0</v>
      </c>
      <c r="G29" s="16">
        <v>0</v>
      </c>
      <c r="H29" s="19">
        <f t="shared" si="0"/>
        <v>0.46666666666666662</v>
      </c>
      <c r="I29" s="9">
        <v>0</v>
      </c>
      <c r="J29" s="23">
        <v>15</v>
      </c>
      <c r="K29" s="101">
        <v>20</v>
      </c>
      <c r="L29" s="102"/>
      <c r="M29" s="122">
        <v>15</v>
      </c>
      <c r="N29" s="123"/>
    </row>
    <row r="30" spans="1:15" x14ac:dyDescent="0.3">
      <c r="A30" s="40" t="s">
        <v>24</v>
      </c>
      <c r="B30" s="14">
        <f t="shared" si="1"/>
        <v>202.5</v>
      </c>
      <c r="C30" s="29">
        <v>0.75</v>
      </c>
      <c r="D30" s="14">
        <f t="shared" si="2"/>
        <v>87.5</v>
      </c>
      <c r="E30" s="28">
        <v>0.5</v>
      </c>
      <c r="F30" s="14">
        <f t="shared" si="3"/>
        <v>1.25</v>
      </c>
      <c r="G30" s="16">
        <v>0.05</v>
      </c>
      <c r="H30" s="19">
        <f t="shared" si="0"/>
        <v>0.43333333333333335</v>
      </c>
      <c r="I30" s="9">
        <v>0</v>
      </c>
      <c r="J30" s="23">
        <v>20</v>
      </c>
      <c r="K30" s="101">
        <v>10</v>
      </c>
      <c r="L30" s="102"/>
      <c r="M30" s="122">
        <v>0</v>
      </c>
      <c r="N30" s="123"/>
    </row>
    <row r="31" spans="1:15" ht="16.2" thickBot="1" x14ac:dyDescent="0.35">
      <c r="A31" s="40" t="s">
        <v>25</v>
      </c>
      <c r="B31" s="15">
        <f t="shared" si="1"/>
        <v>108</v>
      </c>
      <c r="C31" s="30">
        <v>0.4</v>
      </c>
      <c r="D31" s="15">
        <f t="shared" si="2"/>
        <v>105</v>
      </c>
      <c r="E31" s="28">
        <v>0.6</v>
      </c>
      <c r="F31" s="15">
        <f t="shared" si="3"/>
        <v>0</v>
      </c>
      <c r="G31" s="17">
        <v>0</v>
      </c>
      <c r="H31" s="19">
        <f t="shared" si="0"/>
        <v>0.33333333333333331</v>
      </c>
      <c r="I31" s="9">
        <v>0</v>
      </c>
      <c r="J31" s="24">
        <v>15</v>
      </c>
      <c r="K31" s="107">
        <v>0</v>
      </c>
      <c r="L31" s="108"/>
      <c r="M31" s="122">
        <v>0</v>
      </c>
      <c r="N31" s="123"/>
    </row>
    <row r="32" spans="1:15" s="4" customFormat="1" ht="18.600000000000001" thickBot="1" x14ac:dyDescent="0.4">
      <c r="A32" s="41" t="s">
        <v>0</v>
      </c>
      <c r="B32" s="26">
        <f t="shared" ref="B32:D32" si="4">AVERAGE(B13:B31)</f>
        <v>118.65789473684211</v>
      </c>
      <c r="C32" s="32">
        <f>AVERAGE(C13:C31)</f>
        <v>0.43947368421052629</v>
      </c>
      <c r="D32" s="31">
        <f t="shared" si="4"/>
        <v>107.76315789473684</v>
      </c>
      <c r="E32" s="32">
        <f>AVERAGE(E13:E31)</f>
        <v>0.61578947368421044</v>
      </c>
      <c r="F32" s="31">
        <f>AVERAGE(F13:F31)</f>
        <v>2.013157894736842</v>
      </c>
      <c r="G32" s="32">
        <f>(AVERAGE(G13:G31))</f>
        <v>8.0526315789473696E-2</v>
      </c>
      <c r="H32" s="20">
        <f>AVERAGE(H13:H31)</f>
        <v>0.37859649122807015</v>
      </c>
      <c r="I32" s="21">
        <f>AVERAGE(I13:I31)</f>
        <v>5.0526315789473681</v>
      </c>
      <c r="J32" s="25">
        <f t="shared" ref="J32" si="5">AVERAGE(J13:J31)</f>
        <v>12.105263157894736</v>
      </c>
      <c r="K32" s="109">
        <f>AVERAGE(K13:K31)</f>
        <v>19.210526315789473</v>
      </c>
      <c r="L32" s="110"/>
      <c r="M32" s="111">
        <f>AVERAGE(M13:M31)</f>
        <v>16.315789473684209</v>
      </c>
      <c r="N32" s="112"/>
      <c r="O32" s="11"/>
    </row>
    <row r="33" spans="1:14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  <row r="34" spans="1:14" x14ac:dyDescent="0.3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1:14" x14ac:dyDescent="0.3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1:14" x14ac:dyDescent="0.3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</row>
    <row r="37" spans="1:14" x14ac:dyDescent="0.3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</row>
    <row r="38" spans="1:14" x14ac:dyDescent="0.3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</row>
    <row r="39" spans="1:14" x14ac:dyDescent="0.3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</row>
    <row r="40" spans="1:14" x14ac:dyDescent="0.3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</row>
    <row r="41" spans="1:14" x14ac:dyDescent="0.3">
      <c r="A41" s="3"/>
      <c r="B41" s="3"/>
      <c r="C41" s="7"/>
      <c r="D41" s="3"/>
      <c r="E41" s="3"/>
      <c r="F41" s="3"/>
      <c r="G41" s="3"/>
      <c r="H41" s="3"/>
      <c r="I41" s="3"/>
    </row>
    <row r="42" spans="1:14" x14ac:dyDescent="0.3">
      <c r="A42" s="3"/>
      <c r="B42" s="3"/>
      <c r="C42" s="7"/>
      <c r="D42" s="3"/>
      <c r="E42" s="3"/>
      <c r="F42" s="3"/>
      <c r="G42" s="3"/>
      <c r="H42" s="3"/>
      <c r="I42" s="3"/>
    </row>
    <row r="43" spans="1:14" x14ac:dyDescent="0.3">
      <c r="A43" s="3"/>
      <c r="B43" s="3"/>
      <c r="C43" s="7"/>
      <c r="D43" s="3"/>
      <c r="E43" s="3"/>
      <c r="F43" s="3"/>
      <c r="G43" s="3"/>
      <c r="H43" s="3"/>
      <c r="I43" s="3"/>
    </row>
    <row r="44" spans="1:14" x14ac:dyDescent="0.3">
      <c r="A44" s="3"/>
      <c r="B44" s="3"/>
      <c r="C44" s="7"/>
      <c r="D44" s="3"/>
      <c r="E44" s="3"/>
      <c r="F44" s="3"/>
      <c r="G44" s="3"/>
      <c r="H44" s="3"/>
      <c r="I44" s="3"/>
    </row>
  </sheetData>
  <mergeCells count="85">
    <mergeCell ref="A40:N40"/>
    <mergeCell ref="K31:L31"/>
    <mergeCell ref="M31:N31"/>
    <mergeCell ref="K32:L32"/>
    <mergeCell ref="M32:N32"/>
    <mergeCell ref="A33:N33"/>
    <mergeCell ref="A34:N34"/>
    <mergeCell ref="A35:N35"/>
    <mergeCell ref="A36:N36"/>
    <mergeCell ref="A37:N37"/>
    <mergeCell ref="A38:N38"/>
    <mergeCell ref="A39:N39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O11:P11"/>
    <mergeCell ref="B12:C12"/>
    <mergeCell ref="D12:E12"/>
    <mergeCell ref="F12:G12"/>
    <mergeCell ref="K12:L12"/>
    <mergeCell ref="M12:N12"/>
    <mergeCell ref="A9:C9"/>
    <mergeCell ref="D9:I9"/>
    <mergeCell ref="L9:N9"/>
    <mergeCell ref="A10:N10"/>
    <mergeCell ref="A11:A12"/>
    <mergeCell ref="B11:H11"/>
    <mergeCell ref="I11:N11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126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354</v>
      </c>
      <c r="E4" s="82"/>
      <c r="F4" s="82"/>
      <c r="G4" s="82"/>
      <c r="H4" s="82"/>
      <c r="I4" s="82"/>
      <c r="J4" s="83">
        <v>2603</v>
      </c>
      <c r="K4" s="84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4844</v>
      </c>
      <c r="E5" s="82"/>
      <c r="F5" s="82"/>
      <c r="G5" s="82"/>
      <c r="H5" s="82"/>
      <c r="I5" s="82"/>
      <c r="J5" s="83"/>
      <c r="K5" s="84"/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3074</v>
      </c>
      <c r="E6" s="82"/>
      <c r="F6" s="82"/>
      <c r="G6" s="82"/>
      <c r="H6" s="82"/>
      <c r="I6" s="82"/>
      <c r="J6" s="83">
        <v>1383</v>
      </c>
      <c r="K6" s="86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1723</v>
      </c>
      <c r="E7" s="82"/>
      <c r="F7" s="82"/>
      <c r="G7" s="82"/>
      <c r="H7" s="82"/>
      <c r="I7" s="82"/>
      <c r="J7" s="83"/>
      <c r="K7" s="86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9995</v>
      </c>
      <c r="E8" s="94"/>
      <c r="F8" s="94"/>
      <c r="G8" s="94"/>
      <c r="H8" s="94"/>
      <c r="I8" s="94"/>
      <c r="J8" s="18">
        <f>J6/J4</f>
        <v>0.53131002689204765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0</v>
      </c>
      <c r="C12" s="27">
        <v>0</v>
      </c>
      <c r="D12" s="13">
        <f>E12*175</f>
        <v>157.5</v>
      </c>
      <c r="E12" s="27">
        <v>0.9</v>
      </c>
      <c r="F12" s="13">
        <f>G12*25</f>
        <v>25</v>
      </c>
      <c r="G12" s="16">
        <v>1</v>
      </c>
      <c r="H12" s="19">
        <f t="shared" ref="H12:H30" si="0">AVERAGE(C12,E12,G12)</f>
        <v>0.6333333333333333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27</v>
      </c>
      <c r="C13" s="28">
        <v>0.1</v>
      </c>
      <c r="D13" s="14">
        <f t="shared" ref="D13:D30" si="2">E13*175</f>
        <v>140</v>
      </c>
      <c r="E13" s="28">
        <v>0.8</v>
      </c>
      <c r="F13" s="14">
        <f t="shared" ref="F13:F30" si="3">G13*25</f>
        <v>0.75</v>
      </c>
      <c r="G13" s="16">
        <v>0.03</v>
      </c>
      <c r="H13" s="19">
        <f t="shared" si="0"/>
        <v>0.31</v>
      </c>
      <c r="I13" s="9">
        <v>0</v>
      </c>
      <c r="J13" s="23">
        <v>5</v>
      </c>
      <c r="K13" s="101">
        <v>2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81</v>
      </c>
      <c r="C14" s="28">
        <v>0.3</v>
      </c>
      <c r="D14" s="14">
        <f t="shared" si="2"/>
        <v>175</v>
      </c>
      <c r="E14" s="28">
        <v>1</v>
      </c>
      <c r="F14" s="14">
        <f t="shared" si="3"/>
        <v>6.25</v>
      </c>
      <c r="G14" s="16">
        <v>0.25</v>
      </c>
      <c r="H14" s="19">
        <f t="shared" si="0"/>
        <v>0.51666666666666672</v>
      </c>
      <c r="I14" s="9">
        <v>0</v>
      </c>
      <c r="J14" s="23">
        <v>15</v>
      </c>
      <c r="K14" s="101">
        <v>5</v>
      </c>
      <c r="L14" s="102"/>
      <c r="M14" s="122">
        <v>5</v>
      </c>
      <c r="N14" s="123"/>
    </row>
    <row r="15" spans="1:14" ht="15.6" x14ac:dyDescent="0.3">
      <c r="A15" s="40" t="s">
        <v>10</v>
      </c>
      <c r="B15" s="14">
        <f t="shared" si="1"/>
        <v>0</v>
      </c>
      <c r="C15" s="28">
        <v>0</v>
      </c>
      <c r="D15" s="14">
        <f t="shared" si="2"/>
        <v>175</v>
      </c>
      <c r="E15" s="28">
        <v>1</v>
      </c>
      <c r="F15" s="14">
        <f t="shared" si="3"/>
        <v>5</v>
      </c>
      <c r="G15" s="16">
        <v>0.2</v>
      </c>
      <c r="H15" s="19">
        <f t="shared" si="0"/>
        <v>0.39999999999999997</v>
      </c>
      <c r="I15" s="9">
        <v>0</v>
      </c>
      <c r="J15" s="23">
        <v>10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11</v>
      </c>
      <c r="B16" s="14">
        <f t="shared" si="1"/>
        <v>0</v>
      </c>
      <c r="C16" s="28">
        <v>0</v>
      </c>
      <c r="D16" s="14">
        <f t="shared" si="2"/>
        <v>0</v>
      </c>
      <c r="E16" s="28">
        <v>0</v>
      </c>
      <c r="F16" s="14">
        <f t="shared" si="3"/>
        <v>25</v>
      </c>
      <c r="G16" s="16">
        <v>1</v>
      </c>
      <c r="H16" s="19">
        <f t="shared" si="0"/>
        <v>0.33333333333333331</v>
      </c>
      <c r="I16" s="9">
        <v>0</v>
      </c>
      <c r="J16" s="23">
        <v>20</v>
      </c>
      <c r="K16" s="101">
        <v>5</v>
      </c>
      <c r="L16" s="102"/>
      <c r="M16" s="122">
        <v>10</v>
      </c>
      <c r="N16" s="123"/>
    </row>
    <row r="17" spans="1:14" ht="15.6" x14ac:dyDescent="0.3">
      <c r="A17" s="40" t="s">
        <v>12</v>
      </c>
      <c r="B17" s="14">
        <f t="shared" si="1"/>
        <v>135</v>
      </c>
      <c r="C17" s="29">
        <v>0.5</v>
      </c>
      <c r="D17" s="14">
        <f t="shared" si="2"/>
        <v>17.5</v>
      </c>
      <c r="E17" s="28">
        <v>0.1</v>
      </c>
      <c r="F17" s="14">
        <f t="shared" si="3"/>
        <v>25</v>
      </c>
      <c r="G17" s="16">
        <v>1</v>
      </c>
      <c r="H17" s="19">
        <f t="shared" si="0"/>
        <v>0.53333333333333333</v>
      </c>
      <c r="I17" s="9">
        <v>0</v>
      </c>
      <c r="J17" s="23">
        <v>0</v>
      </c>
      <c r="K17" s="101">
        <v>10</v>
      </c>
      <c r="L17" s="102"/>
      <c r="M17" s="122">
        <v>10</v>
      </c>
      <c r="N17" s="123"/>
    </row>
    <row r="18" spans="1:14" ht="15.6" x14ac:dyDescent="0.3">
      <c r="A18" s="40" t="s">
        <v>13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1</v>
      </c>
      <c r="I18" s="9">
        <v>0</v>
      </c>
      <c r="J18" s="23">
        <v>15</v>
      </c>
      <c r="K18" s="101">
        <v>5</v>
      </c>
      <c r="L18" s="102"/>
      <c r="M18" s="122">
        <v>5</v>
      </c>
      <c r="N18" s="123"/>
    </row>
    <row r="19" spans="1:14" ht="15.6" x14ac:dyDescent="0.3">
      <c r="A19" s="40" t="s">
        <v>14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0</v>
      </c>
      <c r="J19" s="23">
        <v>5</v>
      </c>
      <c r="K19" s="101">
        <v>5</v>
      </c>
      <c r="L19" s="102"/>
      <c r="M19" s="122">
        <v>5</v>
      </c>
      <c r="N19" s="123"/>
    </row>
    <row r="20" spans="1:14" ht="15.6" x14ac:dyDescent="0.3">
      <c r="A20" s="40" t="s">
        <v>15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1</v>
      </c>
      <c r="I20" s="9">
        <v>0</v>
      </c>
      <c r="J20" s="23">
        <v>5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16</v>
      </c>
      <c r="B21" s="14">
        <f t="shared" si="1"/>
        <v>216</v>
      </c>
      <c r="C21" s="29">
        <v>0.8</v>
      </c>
      <c r="D21" s="14">
        <f t="shared" si="2"/>
        <v>8.75</v>
      </c>
      <c r="E21" s="28">
        <v>0.05</v>
      </c>
      <c r="F21" s="14">
        <f t="shared" si="3"/>
        <v>20</v>
      </c>
      <c r="G21" s="16">
        <v>0.8</v>
      </c>
      <c r="H21" s="19">
        <f t="shared" si="0"/>
        <v>0.55000000000000004</v>
      </c>
      <c r="I21" s="9">
        <v>0</v>
      </c>
      <c r="J21" s="23">
        <v>5</v>
      </c>
      <c r="K21" s="101">
        <v>10</v>
      </c>
      <c r="L21" s="102"/>
      <c r="M21" s="122">
        <v>5</v>
      </c>
      <c r="N21" s="123"/>
    </row>
    <row r="22" spans="1:14" ht="15.6" x14ac:dyDescent="0.3">
      <c r="A22" s="40" t="s">
        <v>17</v>
      </c>
      <c r="B22" s="14">
        <f t="shared" si="1"/>
        <v>270</v>
      </c>
      <c r="C22" s="29">
        <v>1</v>
      </c>
      <c r="D22" s="14">
        <f t="shared" si="2"/>
        <v>70</v>
      </c>
      <c r="E22" s="28">
        <v>0.4</v>
      </c>
      <c r="F22" s="14">
        <f t="shared" si="3"/>
        <v>20</v>
      </c>
      <c r="G22" s="16">
        <v>0.8</v>
      </c>
      <c r="H22" s="19">
        <f t="shared" si="0"/>
        <v>0.73333333333333339</v>
      </c>
      <c r="I22" s="9">
        <v>0</v>
      </c>
      <c r="J22" s="23">
        <v>5</v>
      </c>
      <c r="K22" s="101">
        <v>10</v>
      </c>
      <c r="L22" s="102"/>
      <c r="M22" s="122">
        <v>5</v>
      </c>
      <c r="N22" s="123"/>
    </row>
    <row r="23" spans="1:14" ht="15.6" x14ac:dyDescent="0.3">
      <c r="A23" s="40" t="s">
        <v>18</v>
      </c>
      <c r="B23" s="14">
        <f t="shared" si="1"/>
        <v>270</v>
      </c>
      <c r="C23" s="29">
        <v>1</v>
      </c>
      <c r="D23" s="14">
        <f t="shared" si="2"/>
        <v>175</v>
      </c>
      <c r="E23" s="28">
        <v>1</v>
      </c>
      <c r="F23" s="14">
        <f t="shared" si="3"/>
        <v>25</v>
      </c>
      <c r="G23" s="16">
        <v>1</v>
      </c>
      <c r="H23" s="19">
        <f t="shared" si="0"/>
        <v>1</v>
      </c>
      <c r="I23" s="9">
        <v>0</v>
      </c>
      <c r="J23" s="23">
        <v>15</v>
      </c>
      <c r="K23" s="101">
        <v>10</v>
      </c>
      <c r="L23" s="102"/>
      <c r="M23" s="122">
        <v>5</v>
      </c>
      <c r="N23" s="123"/>
    </row>
    <row r="24" spans="1:14" ht="15.6" x14ac:dyDescent="0.3">
      <c r="A24" s="40" t="s">
        <v>19</v>
      </c>
      <c r="B24" s="14">
        <f t="shared" si="1"/>
        <v>243</v>
      </c>
      <c r="C24" s="29">
        <v>0.9</v>
      </c>
      <c r="D24" s="14">
        <f t="shared" si="2"/>
        <v>87.5</v>
      </c>
      <c r="E24" s="28">
        <v>0.5</v>
      </c>
      <c r="F24" s="14">
        <f t="shared" si="3"/>
        <v>16.25</v>
      </c>
      <c r="G24" s="16">
        <v>0.65</v>
      </c>
      <c r="H24" s="19">
        <f t="shared" si="0"/>
        <v>0.68333333333333324</v>
      </c>
      <c r="I24" s="9">
        <v>0</v>
      </c>
      <c r="J24" s="23">
        <v>10</v>
      </c>
      <c r="K24" s="101">
        <v>10</v>
      </c>
      <c r="L24" s="102"/>
      <c r="M24" s="122">
        <v>5</v>
      </c>
      <c r="N24" s="123"/>
    </row>
    <row r="25" spans="1:14" ht="15.6" x14ac:dyDescent="0.3">
      <c r="A25" s="40" t="s">
        <v>20</v>
      </c>
      <c r="B25" s="14">
        <f t="shared" si="1"/>
        <v>216</v>
      </c>
      <c r="C25" s="29">
        <v>0.8</v>
      </c>
      <c r="D25" s="14">
        <f t="shared" si="2"/>
        <v>26.25</v>
      </c>
      <c r="E25" s="28">
        <v>0.15</v>
      </c>
      <c r="F25" s="14">
        <f t="shared" si="3"/>
        <v>7.5</v>
      </c>
      <c r="G25" s="16">
        <v>0.3</v>
      </c>
      <c r="H25" s="19">
        <f t="shared" si="0"/>
        <v>0.41666666666666669</v>
      </c>
      <c r="I25" s="9">
        <v>0</v>
      </c>
      <c r="J25" s="23">
        <v>5</v>
      </c>
      <c r="K25" s="101">
        <v>5</v>
      </c>
      <c r="L25" s="102"/>
      <c r="M25" s="122">
        <v>0</v>
      </c>
      <c r="N25" s="123"/>
    </row>
    <row r="26" spans="1:14" ht="15.6" x14ac:dyDescent="0.3">
      <c r="A26" s="40" t="s">
        <v>22</v>
      </c>
      <c r="B26" s="14">
        <f t="shared" si="1"/>
        <v>270</v>
      </c>
      <c r="C26" s="29">
        <v>1</v>
      </c>
      <c r="D26" s="14">
        <f t="shared" si="2"/>
        <v>175</v>
      </c>
      <c r="E26" s="28">
        <v>1</v>
      </c>
      <c r="F26" s="14">
        <f t="shared" si="3"/>
        <v>3.75</v>
      </c>
      <c r="G26" s="16">
        <v>0.15</v>
      </c>
      <c r="H26" s="19">
        <f t="shared" si="0"/>
        <v>0.71666666666666667</v>
      </c>
      <c r="I26" s="9">
        <v>0</v>
      </c>
      <c r="J26" s="23">
        <v>5</v>
      </c>
      <c r="K26" s="101">
        <v>10</v>
      </c>
      <c r="L26" s="102"/>
      <c r="M26" s="122">
        <v>5</v>
      </c>
      <c r="N26" s="123"/>
    </row>
    <row r="27" spans="1:14" ht="15.6" x14ac:dyDescent="0.3">
      <c r="A27" s="40" t="s">
        <v>21</v>
      </c>
      <c r="B27" s="14">
        <f t="shared" si="1"/>
        <v>270</v>
      </c>
      <c r="C27" s="29">
        <v>1</v>
      </c>
      <c r="D27" s="14">
        <f t="shared" si="2"/>
        <v>175</v>
      </c>
      <c r="E27" s="28">
        <v>1</v>
      </c>
      <c r="F27" s="14">
        <f t="shared" si="3"/>
        <v>0.5</v>
      </c>
      <c r="G27" s="16">
        <v>0.02</v>
      </c>
      <c r="H27" s="19">
        <f t="shared" si="0"/>
        <v>0.67333333333333334</v>
      </c>
      <c r="I27" s="9">
        <v>0</v>
      </c>
      <c r="J27" s="23">
        <v>10</v>
      </c>
      <c r="K27" s="101">
        <v>10</v>
      </c>
      <c r="L27" s="102"/>
      <c r="M27" s="122">
        <v>10</v>
      </c>
      <c r="N27" s="123"/>
    </row>
    <row r="28" spans="1:14" ht="15.6" x14ac:dyDescent="0.3">
      <c r="A28" s="40" t="s">
        <v>23</v>
      </c>
      <c r="B28" s="14">
        <f t="shared" si="1"/>
        <v>270</v>
      </c>
      <c r="C28" s="29">
        <v>1</v>
      </c>
      <c r="D28" s="14">
        <f t="shared" si="2"/>
        <v>0</v>
      </c>
      <c r="E28" s="28">
        <v>0</v>
      </c>
      <c r="F28" s="14">
        <f t="shared" si="3"/>
        <v>0</v>
      </c>
      <c r="G28" s="16">
        <v>0</v>
      </c>
      <c r="H28" s="19">
        <f t="shared" si="0"/>
        <v>0.33333333333333331</v>
      </c>
      <c r="I28" s="9">
        <v>0</v>
      </c>
      <c r="J28" s="23">
        <v>5</v>
      </c>
      <c r="K28" s="101">
        <v>5</v>
      </c>
      <c r="L28" s="102"/>
      <c r="M28" s="122">
        <v>10</v>
      </c>
      <c r="N28" s="123"/>
    </row>
    <row r="29" spans="1:14" ht="15.6" x14ac:dyDescent="0.3">
      <c r="A29" s="40" t="s">
        <v>24</v>
      </c>
      <c r="B29" s="14">
        <f t="shared" si="1"/>
        <v>189</v>
      </c>
      <c r="C29" s="29">
        <v>0.7</v>
      </c>
      <c r="D29" s="14">
        <f t="shared" si="2"/>
        <v>17.5</v>
      </c>
      <c r="E29" s="28">
        <v>0.1</v>
      </c>
      <c r="F29" s="14">
        <f t="shared" si="3"/>
        <v>0</v>
      </c>
      <c r="G29" s="16">
        <v>0</v>
      </c>
      <c r="H29" s="19">
        <f t="shared" si="0"/>
        <v>0.26666666666666666</v>
      </c>
      <c r="I29" s="9">
        <v>0</v>
      </c>
      <c r="J29" s="23">
        <v>5</v>
      </c>
      <c r="K29" s="101">
        <v>5</v>
      </c>
      <c r="L29" s="102"/>
      <c r="M29" s="122">
        <v>0</v>
      </c>
      <c r="N29" s="123"/>
    </row>
    <row r="30" spans="1:14" ht="16.2" thickBot="1" x14ac:dyDescent="0.35">
      <c r="A30" s="40" t="s">
        <v>25</v>
      </c>
      <c r="B30" s="15">
        <f t="shared" si="1"/>
        <v>189</v>
      </c>
      <c r="C30" s="30">
        <v>0.7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0.23333333333333331</v>
      </c>
      <c r="I30" s="9">
        <v>0</v>
      </c>
      <c r="J30" s="24">
        <v>5</v>
      </c>
      <c r="K30" s="107">
        <v>2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181.89473684210526</v>
      </c>
      <c r="C31" s="32">
        <f>AVERAGE(C12:C30)</f>
        <v>0.67368421052631577</v>
      </c>
      <c r="D31" s="31">
        <f t="shared" si="4"/>
        <v>101.31578947368421</v>
      </c>
      <c r="E31" s="32">
        <f>AVERAGE(E12:E30)</f>
        <v>0.57894736842105265</v>
      </c>
      <c r="F31" s="31">
        <f>AVERAGE(F12:F30)</f>
        <v>13.421052631578947</v>
      </c>
      <c r="G31" s="32">
        <f>(AVERAGE(G12:G30))</f>
        <v>0.5368421052631579</v>
      </c>
      <c r="H31" s="20">
        <f>AVERAGE(H12:H30)</f>
        <v>0.59649122807017552</v>
      </c>
      <c r="I31" s="21">
        <f>AVERAGE(I12:I30)</f>
        <v>0</v>
      </c>
      <c r="J31" s="25">
        <f t="shared" ref="J31" si="5">AVERAGE(J12:J30)</f>
        <v>7.8947368421052628</v>
      </c>
      <c r="K31" s="109">
        <f>AVERAGE(K12:K30)</f>
        <v>6.2631578947368425</v>
      </c>
      <c r="L31" s="110"/>
      <c r="M31" s="111">
        <f>AVERAGE(M12:M30)</f>
        <v>4.7368421052631575</v>
      </c>
      <c r="N31" s="112"/>
    </row>
  </sheetData>
  <mergeCells count="75">
    <mergeCell ref="K30:L30"/>
    <mergeCell ref="M30:N30"/>
    <mergeCell ref="K31:L31"/>
    <mergeCell ref="M31:N31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A6:C6"/>
    <mergeCell ref="D6:I6"/>
    <mergeCell ref="J6:J7"/>
    <mergeCell ref="K6:K7"/>
    <mergeCell ref="L6:N6"/>
    <mergeCell ref="A7:C7"/>
    <mergeCell ref="D7:I7"/>
    <mergeCell ref="L7:N7"/>
    <mergeCell ref="A4:C4"/>
    <mergeCell ref="D4:I4"/>
    <mergeCell ref="J4:J5"/>
    <mergeCell ref="K4:K5"/>
    <mergeCell ref="L4:N4"/>
    <mergeCell ref="A5:C5"/>
    <mergeCell ref="D5:I5"/>
    <mergeCell ref="L5:N5"/>
    <mergeCell ref="A1:N1"/>
    <mergeCell ref="B2:C2"/>
    <mergeCell ref="D2:N2"/>
    <mergeCell ref="A3:C3"/>
    <mergeCell ref="D3:I3"/>
    <mergeCell ref="J3:K3"/>
    <mergeCell ref="L3:N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K13" sqref="K13:L1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292</v>
      </c>
      <c r="E5" s="82"/>
      <c r="F5" s="82"/>
      <c r="G5" s="82"/>
      <c r="H5" s="82"/>
      <c r="I5" s="82"/>
      <c r="J5" s="83">
        <v>1750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3643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1742</v>
      </c>
      <c r="E7" s="82"/>
      <c r="F7" s="82"/>
      <c r="G7" s="82"/>
      <c r="H7" s="82"/>
      <c r="I7" s="82"/>
      <c r="J7" s="83">
        <v>602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945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6622</v>
      </c>
      <c r="E9" s="94"/>
      <c r="F9" s="94"/>
      <c r="G9" s="94"/>
      <c r="H9" s="94"/>
      <c r="I9" s="94"/>
      <c r="J9" s="18">
        <f>J7/J5</f>
        <v>0.34399999999999997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157.5</v>
      </c>
      <c r="E13" s="27">
        <v>0.9</v>
      </c>
      <c r="F13" s="13">
        <f>G13*25</f>
        <v>25</v>
      </c>
      <c r="G13" s="16">
        <v>1</v>
      </c>
      <c r="H13" s="19">
        <f t="shared" ref="H13:H31" si="0">AVERAGE(C13,E13,G13)</f>
        <v>0.6333333333333333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256.5</v>
      </c>
      <c r="C14" s="28">
        <v>0.95</v>
      </c>
      <c r="D14" s="14">
        <f t="shared" ref="D14:D31" si="2">E14*175</f>
        <v>175</v>
      </c>
      <c r="E14" s="28">
        <v>1</v>
      </c>
      <c r="F14" s="14">
        <f t="shared" ref="F14:F31" si="3">G14*25</f>
        <v>1.25</v>
      </c>
      <c r="G14" s="16">
        <v>0.05</v>
      </c>
      <c r="H14" s="19">
        <f t="shared" si="0"/>
        <v>0.66666666666666663</v>
      </c>
      <c r="I14" s="9">
        <v>0</v>
      </c>
      <c r="J14" s="23">
        <v>0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1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131.25</v>
      </c>
      <c r="E16" s="28">
        <v>0.75</v>
      </c>
      <c r="F16" s="14">
        <f t="shared" si="3"/>
        <v>25</v>
      </c>
      <c r="G16" s="16">
        <v>1</v>
      </c>
      <c r="H16" s="19">
        <f t="shared" si="0"/>
        <v>0.91666666666666663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0</v>
      </c>
      <c r="J17" s="23">
        <v>5</v>
      </c>
      <c r="K17" s="101">
        <v>5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1</v>
      </c>
      <c r="I18" s="9">
        <v>0</v>
      </c>
      <c r="J18" s="23">
        <v>0</v>
      </c>
      <c r="K18" s="101">
        <v>5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256.5</v>
      </c>
      <c r="C20" s="29">
        <v>0.95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0.98333333333333339</v>
      </c>
      <c r="I20" s="9">
        <v>0</v>
      </c>
      <c r="J20" s="23">
        <v>0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25</v>
      </c>
      <c r="G21" s="16">
        <v>1</v>
      </c>
      <c r="H21" s="19">
        <f t="shared" si="0"/>
        <v>1</v>
      </c>
      <c r="I21" s="9">
        <v>0</v>
      </c>
      <c r="J21" s="23">
        <v>5</v>
      </c>
      <c r="K21" s="101">
        <v>0</v>
      </c>
      <c r="L21" s="102"/>
      <c r="M21" s="122">
        <v>0</v>
      </c>
      <c r="N21" s="123"/>
    </row>
    <row r="22" spans="1:14" ht="15.6" x14ac:dyDescent="0.3">
      <c r="A22" s="40" t="s">
        <v>16</v>
      </c>
      <c r="B22" s="14">
        <f t="shared" si="1"/>
        <v>270</v>
      </c>
      <c r="C22" s="29">
        <v>1</v>
      </c>
      <c r="D22" s="14">
        <f t="shared" si="2"/>
        <v>70</v>
      </c>
      <c r="E22" s="28">
        <v>0.4</v>
      </c>
      <c r="F22" s="14">
        <f t="shared" si="3"/>
        <v>25</v>
      </c>
      <c r="G22" s="16">
        <v>1</v>
      </c>
      <c r="H22" s="19">
        <f t="shared" si="0"/>
        <v>0.79999999999999993</v>
      </c>
      <c r="I22" s="9">
        <v>0</v>
      </c>
      <c r="J22" s="23">
        <v>15</v>
      </c>
      <c r="K22" s="101">
        <v>0</v>
      </c>
      <c r="L22" s="102"/>
      <c r="M22" s="122">
        <v>0</v>
      </c>
      <c r="N22" s="123"/>
    </row>
    <row r="23" spans="1:14" ht="15.6" x14ac:dyDescent="0.3">
      <c r="A23" s="40" t="s">
        <v>17</v>
      </c>
      <c r="B23" s="14">
        <f t="shared" si="1"/>
        <v>270</v>
      </c>
      <c r="C23" s="29">
        <v>1</v>
      </c>
      <c r="D23" s="14">
        <f t="shared" si="2"/>
        <v>70</v>
      </c>
      <c r="E23" s="28">
        <v>0.4</v>
      </c>
      <c r="F23" s="14">
        <f t="shared" si="3"/>
        <v>25</v>
      </c>
      <c r="G23" s="16">
        <v>1</v>
      </c>
      <c r="H23" s="19">
        <f t="shared" si="0"/>
        <v>0.79999999999999993</v>
      </c>
      <c r="I23" s="9">
        <v>0</v>
      </c>
      <c r="J23" s="23">
        <v>10</v>
      </c>
      <c r="K23" s="101">
        <v>0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70</v>
      </c>
      <c r="E24" s="28">
        <v>0.4</v>
      </c>
      <c r="F24" s="14">
        <f t="shared" si="3"/>
        <v>10</v>
      </c>
      <c r="G24" s="16">
        <v>0.4</v>
      </c>
      <c r="H24" s="19">
        <f t="shared" si="0"/>
        <v>0.6</v>
      </c>
      <c r="I24" s="9">
        <v>0</v>
      </c>
      <c r="J24" s="23">
        <v>5</v>
      </c>
      <c r="K24" s="101">
        <v>0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270</v>
      </c>
      <c r="C25" s="29">
        <v>1</v>
      </c>
      <c r="D25" s="14">
        <f t="shared" si="2"/>
        <v>131.25</v>
      </c>
      <c r="E25" s="28">
        <v>0.75</v>
      </c>
      <c r="F25" s="14">
        <f t="shared" si="3"/>
        <v>22.5</v>
      </c>
      <c r="G25" s="16">
        <v>0.9</v>
      </c>
      <c r="H25" s="19">
        <f t="shared" si="0"/>
        <v>0.8833333333333333</v>
      </c>
      <c r="I25" s="9">
        <v>0</v>
      </c>
      <c r="J25" s="23">
        <v>5</v>
      </c>
      <c r="K25" s="101">
        <v>10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108</v>
      </c>
      <c r="C26" s="29">
        <v>0.4</v>
      </c>
      <c r="D26" s="14">
        <f t="shared" si="2"/>
        <v>175</v>
      </c>
      <c r="E26" s="28">
        <v>1</v>
      </c>
      <c r="F26" s="14">
        <f t="shared" si="3"/>
        <v>25</v>
      </c>
      <c r="G26" s="16">
        <v>1</v>
      </c>
      <c r="H26" s="19">
        <f t="shared" si="0"/>
        <v>0.79999999999999993</v>
      </c>
      <c r="I26" s="9">
        <v>0</v>
      </c>
      <c r="J26" s="23">
        <v>5</v>
      </c>
      <c r="K26" s="101">
        <v>0</v>
      </c>
      <c r="L26" s="102"/>
      <c r="M26" s="122">
        <v>2</v>
      </c>
      <c r="N26" s="123"/>
    </row>
    <row r="27" spans="1:14" ht="15.6" x14ac:dyDescent="0.3">
      <c r="A27" s="40" t="s">
        <v>22</v>
      </c>
      <c r="B27" s="14">
        <f t="shared" si="1"/>
        <v>216</v>
      </c>
      <c r="C27" s="29">
        <v>0.8</v>
      </c>
      <c r="D27" s="14">
        <f t="shared" si="2"/>
        <v>175</v>
      </c>
      <c r="E27" s="28">
        <v>1</v>
      </c>
      <c r="F27" s="14">
        <f t="shared" si="3"/>
        <v>22.5</v>
      </c>
      <c r="G27" s="16">
        <v>0.9</v>
      </c>
      <c r="H27" s="19">
        <f t="shared" si="0"/>
        <v>0.9</v>
      </c>
      <c r="I27" s="9">
        <v>0</v>
      </c>
      <c r="J27" s="23">
        <v>5</v>
      </c>
      <c r="K27" s="101">
        <v>0</v>
      </c>
      <c r="L27" s="102"/>
      <c r="M27" s="122">
        <v>2</v>
      </c>
      <c r="N27" s="123"/>
    </row>
    <row r="28" spans="1:14" ht="15.6" x14ac:dyDescent="0.3">
      <c r="A28" s="40" t="s">
        <v>21</v>
      </c>
      <c r="B28" s="14">
        <f t="shared" si="1"/>
        <v>27</v>
      </c>
      <c r="C28" s="29">
        <v>0.1</v>
      </c>
      <c r="D28" s="14">
        <f t="shared" si="2"/>
        <v>17.5</v>
      </c>
      <c r="E28" s="28">
        <v>0.1</v>
      </c>
      <c r="F28" s="14">
        <f t="shared" si="3"/>
        <v>1.25</v>
      </c>
      <c r="G28" s="16">
        <v>0.05</v>
      </c>
      <c r="H28" s="19">
        <f t="shared" si="0"/>
        <v>8.3333333333333329E-2</v>
      </c>
      <c r="I28" s="9">
        <v>0</v>
      </c>
      <c r="J28" s="23">
        <v>5</v>
      </c>
      <c r="K28" s="101">
        <v>0</v>
      </c>
      <c r="L28" s="102"/>
      <c r="M28" s="122">
        <v>2</v>
      </c>
      <c r="N28" s="123"/>
    </row>
    <row r="29" spans="1:14" ht="15.6" x14ac:dyDescent="0.3">
      <c r="A29" s="40" t="s">
        <v>23</v>
      </c>
      <c r="B29" s="14">
        <f t="shared" si="1"/>
        <v>135</v>
      </c>
      <c r="C29" s="29">
        <v>0.5</v>
      </c>
      <c r="D29" s="14">
        <f t="shared" si="2"/>
        <v>140</v>
      </c>
      <c r="E29" s="28">
        <v>0.8</v>
      </c>
      <c r="F29" s="14">
        <f t="shared" si="3"/>
        <v>0</v>
      </c>
      <c r="G29" s="16">
        <v>0</v>
      </c>
      <c r="H29" s="19">
        <f t="shared" si="0"/>
        <v>0.43333333333333335</v>
      </c>
      <c r="I29" s="9">
        <v>0</v>
      </c>
      <c r="J29" s="23">
        <v>5</v>
      </c>
      <c r="K29" s="101">
        <v>0</v>
      </c>
      <c r="L29" s="102"/>
      <c r="M29" s="122">
        <v>3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5</v>
      </c>
      <c r="K30" s="101">
        <v>0</v>
      </c>
      <c r="L30" s="102"/>
      <c r="M30" s="122">
        <v>4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194.68421052631578</v>
      </c>
      <c r="C32" s="32">
        <f>AVERAGE(C13:C31)</f>
        <v>0.72105263157894739</v>
      </c>
      <c r="D32" s="31">
        <f t="shared" si="4"/>
        <v>124.34210526315789</v>
      </c>
      <c r="E32" s="32">
        <f>AVERAGE(E13:E31)</f>
        <v>0.71052631578947378</v>
      </c>
      <c r="F32" s="31">
        <f>AVERAGE(F13:F31)</f>
        <v>17.5</v>
      </c>
      <c r="G32" s="32">
        <f>(AVERAGE(G13:G31))</f>
        <v>0.70000000000000018</v>
      </c>
      <c r="H32" s="20">
        <f>AVERAGE(H13:H31)</f>
        <v>0.71052631578947378</v>
      </c>
      <c r="I32" s="21">
        <f>AVERAGE(I13:I31)</f>
        <v>0</v>
      </c>
      <c r="J32" s="25">
        <f t="shared" ref="J32" si="5">AVERAGE(J13:J31)</f>
        <v>4.7368421052631575</v>
      </c>
      <c r="K32" s="109">
        <f>AVERAGE(K13:K31)</f>
        <v>1.0526315789473684</v>
      </c>
      <c r="L32" s="110"/>
      <c r="M32" s="111">
        <f>AVERAGE(M13:M31)</f>
        <v>1.2105263157894737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I17" sqref="I17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128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396</v>
      </c>
      <c r="E5" s="82"/>
      <c r="F5" s="82"/>
      <c r="G5" s="82"/>
      <c r="H5" s="82"/>
      <c r="I5" s="82"/>
      <c r="J5" s="83">
        <v>1640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5108</v>
      </c>
      <c r="E6" s="82"/>
      <c r="F6" s="82"/>
      <c r="G6" s="82"/>
      <c r="H6" s="82"/>
      <c r="I6" s="82"/>
      <c r="J6" s="83"/>
      <c r="K6" s="53">
        <f>J5/D9</f>
        <v>0.16129032258064516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2774</v>
      </c>
      <c r="E7" s="82"/>
      <c r="F7" s="82"/>
      <c r="G7" s="82"/>
      <c r="H7" s="82"/>
      <c r="I7" s="82"/>
      <c r="J7" s="83">
        <v>950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1890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10168</v>
      </c>
      <c r="E9" s="94"/>
      <c r="F9" s="94"/>
      <c r="G9" s="94"/>
      <c r="H9" s="94"/>
      <c r="I9" s="94"/>
      <c r="J9" s="18">
        <f>J7/J5</f>
        <v>0.57926829268292679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13.5</v>
      </c>
      <c r="C13" s="27">
        <v>0.05</v>
      </c>
      <c r="D13" s="13">
        <f>E13*175</f>
        <v>175</v>
      </c>
      <c r="E13" s="27">
        <v>1</v>
      </c>
      <c r="F13" s="13">
        <f>G13*25</f>
        <v>0</v>
      </c>
      <c r="G13" s="16">
        <v>0</v>
      </c>
      <c r="H13" s="19">
        <f t="shared" ref="H13:H31" si="0">AVERAGE(C13,E13,G13)</f>
        <v>0.35000000000000003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135</v>
      </c>
      <c r="C14" s="28">
        <v>0.5</v>
      </c>
      <c r="D14" s="14">
        <f t="shared" ref="D14:D31" si="2">E14*175</f>
        <v>140</v>
      </c>
      <c r="E14" s="28">
        <v>0.8</v>
      </c>
      <c r="F14" s="14">
        <f t="shared" ref="F14:F31" si="3">G14*25</f>
        <v>2.5</v>
      </c>
      <c r="G14" s="16">
        <v>0.1</v>
      </c>
      <c r="H14" s="19">
        <f t="shared" si="0"/>
        <v>0.46666666666666673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0</v>
      </c>
      <c r="C15" s="28">
        <v>0</v>
      </c>
      <c r="D15" s="14">
        <f t="shared" si="2"/>
        <v>70</v>
      </c>
      <c r="E15" s="28">
        <v>0.4</v>
      </c>
      <c r="F15" s="14">
        <f t="shared" si="3"/>
        <v>0.75</v>
      </c>
      <c r="G15" s="16">
        <v>0.03</v>
      </c>
      <c r="H15" s="19">
        <f t="shared" si="0"/>
        <v>0.14333333333333334</v>
      </c>
      <c r="I15" s="9">
        <v>0</v>
      </c>
      <c r="J15" s="23">
        <v>5</v>
      </c>
      <c r="K15" s="101">
        <v>5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54</v>
      </c>
      <c r="C16" s="28">
        <v>0.2</v>
      </c>
      <c r="D16" s="14">
        <f t="shared" si="2"/>
        <v>0</v>
      </c>
      <c r="E16" s="28">
        <v>0</v>
      </c>
      <c r="F16" s="14">
        <f t="shared" si="3"/>
        <v>1.25</v>
      </c>
      <c r="G16" s="16">
        <v>0.05</v>
      </c>
      <c r="H16" s="19">
        <f t="shared" si="0"/>
        <v>8.3333333333333329E-2</v>
      </c>
      <c r="I16" s="9">
        <v>0</v>
      </c>
      <c r="J16" s="23">
        <v>5</v>
      </c>
      <c r="K16" s="101">
        <v>5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0</v>
      </c>
      <c r="C17" s="28">
        <v>0</v>
      </c>
      <c r="D17" s="14">
        <f t="shared" si="2"/>
        <v>52.5</v>
      </c>
      <c r="E17" s="28">
        <v>0.3</v>
      </c>
      <c r="F17" s="14">
        <f t="shared" si="3"/>
        <v>2.5</v>
      </c>
      <c r="G17" s="16">
        <v>0.1</v>
      </c>
      <c r="H17" s="19">
        <f t="shared" si="0"/>
        <v>0.13333333333333333</v>
      </c>
      <c r="I17" s="9">
        <v>0</v>
      </c>
      <c r="J17" s="23">
        <v>10</v>
      </c>
      <c r="K17" s="101">
        <v>5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13.5</v>
      </c>
      <c r="C18" s="29">
        <v>0.05</v>
      </c>
      <c r="D18" s="14">
        <f t="shared" si="2"/>
        <v>140</v>
      </c>
      <c r="E18" s="28">
        <v>0.8</v>
      </c>
      <c r="F18" s="14">
        <f t="shared" si="3"/>
        <v>18.75</v>
      </c>
      <c r="G18" s="16">
        <v>0.75</v>
      </c>
      <c r="H18" s="19">
        <f t="shared" si="0"/>
        <v>0.53333333333333333</v>
      </c>
      <c r="I18" s="9">
        <v>0</v>
      </c>
      <c r="J18" s="23">
        <v>20</v>
      </c>
      <c r="K18" s="101">
        <v>5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243</v>
      </c>
      <c r="C19" s="29">
        <v>0.9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0.96666666666666667</v>
      </c>
      <c r="I19" s="9">
        <v>0</v>
      </c>
      <c r="J19" s="23">
        <v>25</v>
      </c>
      <c r="K19" s="101">
        <v>5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157.5</v>
      </c>
      <c r="E20" s="28">
        <v>0.9</v>
      </c>
      <c r="F20" s="14">
        <f t="shared" si="3"/>
        <v>25</v>
      </c>
      <c r="G20" s="16">
        <v>1</v>
      </c>
      <c r="H20" s="19">
        <f t="shared" si="0"/>
        <v>0.96666666666666667</v>
      </c>
      <c r="I20" s="9">
        <v>0</v>
      </c>
      <c r="J20" s="23">
        <v>5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87.5</v>
      </c>
      <c r="E21" s="28">
        <v>0.5</v>
      </c>
      <c r="F21" s="14">
        <f t="shared" si="3"/>
        <v>25</v>
      </c>
      <c r="G21" s="16">
        <v>1</v>
      </c>
      <c r="H21" s="19">
        <f t="shared" si="0"/>
        <v>0.76666666666666661</v>
      </c>
      <c r="I21" s="9">
        <v>0</v>
      </c>
      <c r="J21" s="23">
        <v>10</v>
      </c>
      <c r="K21" s="101">
        <v>6</v>
      </c>
      <c r="L21" s="102"/>
      <c r="M21" s="122">
        <v>7</v>
      </c>
      <c r="N21" s="123"/>
    </row>
    <row r="22" spans="1:14" ht="15.6" x14ac:dyDescent="0.3">
      <c r="A22" s="40" t="s">
        <v>16</v>
      </c>
      <c r="B22" s="14">
        <f t="shared" si="1"/>
        <v>27</v>
      </c>
      <c r="C22" s="29">
        <v>0.1</v>
      </c>
      <c r="D22" s="14">
        <f t="shared" si="2"/>
        <v>0</v>
      </c>
      <c r="E22" s="28">
        <v>0</v>
      </c>
      <c r="F22" s="14">
        <f t="shared" si="3"/>
        <v>25</v>
      </c>
      <c r="G22" s="16">
        <v>1</v>
      </c>
      <c r="H22" s="19">
        <f t="shared" si="0"/>
        <v>0.3666666666666667</v>
      </c>
      <c r="I22" s="9">
        <v>0</v>
      </c>
      <c r="J22" s="23">
        <v>5</v>
      </c>
      <c r="K22" s="101">
        <v>8</v>
      </c>
      <c r="L22" s="102"/>
      <c r="M22" s="122">
        <v>4</v>
      </c>
      <c r="N22" s="123"/>
    </row>
    <row r="23" spans="1:14" ht="15.6" x14ac:dyDescent="0.3">
      <c r="A23" s="40" t="s">
        <v>17</v>
      </c>
      <c r="B23" s="14">
        <f t="shared" si="1"/>
        <v>54</v>
      </c>
      <c r="C23" s="29">
        <v>0.2</v>
      </c>
      <c r="D23" s="14">
        <f t="shared" si="2"/>
        <v>122.49999999999999</v>
      </c>
      <c r="E23" s="28">
        <v>0.7</v>
      </c>
      <c r="F23" s="14">
        <f t="shared" si="3"/>
        <v>25</v>
      </c>
      <c r="G23" s="16">
        <v>1</v>
      </c>
      <c r="H23" s="19">
        <f t="shared" si="0"/>
        <v>0.6333333333333333</v>
      </c>
      <c r="I23" s="9">
        <v>0</v>
      </c>
      <c r="J23" s="23">
        <v>20</v>
      </c>
      <c r="K23" s="101">
        <v>3</v>
      </c>
      <c r="L23" s="102"/>
      <c r="M23" s="122">
        <v>3</v>
      </c>
      <c r="N23" s="123"/>
    </row>
    <row r="24" spans="1:14" ht="15.6" x14ac:dyDescent="0.3">
      <c r="A24" s="40" t="s">
        <v>18</v>
      </c>
      <c r="B24" s="14">
        <f t="shared" si="1"/>
        <v>216</v>
      </c>
      <c r="C24" s="29">
        <v>0.8</v>
      </c>
      <c r="D24" s="14">
        <f t="shared" si="2"/>
        <v>175</v>
      </c>
      <c r="E24" s="28">
        <v>1</v>
      </c>
      <c r="F24" s="14">
        <f t="shared" si="3"/>
        <v>18.75</v>
      </c>
      <c r="G24" s="16">
        <v>0.75</v>
      </c>
      <c r="H24" s="19">
        <f t="shared" si="0"/>
        <v>0.85</v>
      </c>
      <c r="I24" s="9">
        <v>0</v>
      </c>
      <c r="J24" s="23">
        <v>15</v>
      </c>
      <c r="K24" s="101">
        <v>7</v>
      </c>
      <c r="L24" s="102"/>
      <c r="M24" s="122">
        <v>3</v>
      </c>
      <c r="N24" s="123"/>
    </row>
    <row r="25" spans="1:14" ht="15.6" x14ac:dyDescent="0.3">
      <c r="A25" s="40" t="s">
        <v>19</v>
      </c>
      <c r="B25" s="14">
        <f t="shared" si="1"/>
        <v>94.5</v>
      </c>
      <c r="C25" s="29">
        <v>0.35</v>
      </c>
      <c r="D25" s="14">
        <f t="shared" si="2"/>
        <v>52.5</v>
      </c>
      <c r="E25" s="28">
        <v>0.3</v>
      </c>
      <c r="F25" s="14">
        <f t="shared" si="3"/>
        <v>6.25</v>
      </c>
      <c r="G25" s="16">
        <v>0.25</v>
      </c>
      <c r="H25" s="19">
        <f t="shared" si="0"/>
        <v>0.3</v>
      </c>
      <c r="I25" s="9">
        <v>0</v>
      </c>
      <c r="J25" s="23">
        <v>10</v>
      </c>
      <c r="K25" s="101">
        <v>9</v>
      </c>
      <c r="L25" s="102"/>
      <c r="M25" s="122">
        <v>7</v>
      </c>
      <c r="N25" s="123"/>
    </row>
    <row r="26" spans="1:14" ht="15.6" x14ac:dyDescent="0.3">
      <c r="A26" s="40" t="s">
        <v>20</v>
      </c>
      <c r="B26" s="14">
        <f t="shared" si="1"/>
        <v>216</v>
      </c>
      <c r="C26" s="29">
        <v>0.8</v>
      </c>
      <c r="D26" s="14">
        <f t="shared" si="2"/>
        <v>17.5</v>
      </c>
      <c r="E26" s="28">
        <v>0.1</v>
      </c>
      <c r="F26" s="14">
        <f t="shared" si="3"/>
        <v>12.5</v>
      </c>
      <c r="G26" s="16">
        <v>0.5</v>
      </c>
      <c r="H26" s="19">
        <f t="shared" si="0"/>
        <v>0.46666666666666662</v>
      </c>
      <c r="I26" s="9">
        <v>0</v>
      </c>
      <c r="J26" s="23">
        <v>15</v>
      </c>
      <c r="K26" s="101">
        <v>11</v>
      </c>
      <c r="L26" s="102"/>
      <c r="M26" s="122">
        <v>12</v>
      </c>
      <c r="N26" s="123"/>
    </row>
    <row r="27" spans="1:14" ht="15.6" x14ac:dyDescent="0.3">
      <c r="A27" s="40" t="s">
        <v>22</v>
      </c>
      <c r="B27" s="14">
        <f t="shared" si="1"/>
        <v>243</v>
      </c>
      <c r="C27" s="29">
        <v>0.9</v>
      </c>
      <c r="D27" s="14">
        <f t="shared" si="2"/>
        <v>105</v>
      </c>
      <c r="E27" s="28">
        <v>0.6</v>
      </c>
      <c r="F27" s="14">
        <f t="shared" si="3"/>
        <v>18.75</v>
      </c>
      <c r="G27" s="16">
        <v>0.75</v>
      </c>
      <c r="H27" s="19">
        <f t="shared" si="0"/>
        <v>0.75</v>
      </c>
      <c r="I27" s="9">
        <v>0</v>
      </c>
      <c r="J27" s="23">
        <v>10</v>
      </c>
      <c r="K27" s="101">
        <v>5</v>
      </c>
      <c r="L27" s="102"/>
      <c r="M27" s="122">
        <v>8</v>
      </c>
      <c r="N27" s="123"/>
    </row>
    <row r="28" spans="1:14" ht="15.6" x14ac:dyDescent="0.3">
      <c r="A28" s="40" t="s">
        <v>21</v>
      </c>
      <c r="B28" s="14">
        <f t="shared" si="1"/>
        <v>202.5</v>
      </c>
      <c r="C28" s="29">
        <v>0.75</v>
      </c>
      <c r="D28" s="14">
        <f t="shared" si="2"/>
        <v>175</v>
      </c>
      <c r="E28" s="28">
        <v>1</v>
      </c>
      <c r="F28" s="14">
        <f t="shared" si="3"/>
        <v>20</v>
      </c>
      <c r="G28" s="16">
        <v>0.8</v>
      </c>
      <c r="H28" s="19">
        <f t="shared" si="0"/>
        <v>0.85</v>
      </c>
      <c r="I28" s="9">
        <v>0</v>
      </c>
      <c r="J28" s="23">
        <v>15</v>
      </c>
      <c r="K28" s="101">
        <v>10</v>
      </c>
      <c r="L28" s="102"/>
      <c r="M28" s="122">
        <v>11</v>
      </c>
      <c r="N28" s="123"/>
    </row>
    <row r="29" spans="1:14" ht="15.6" x14ac:dyDescent="0.3">
      <c r="A29" s="40" t="s">
        <v>23</v>
      </c>
      <c r="B29" s="14">
        <f t="shared" si="1"/>
        <v>135</v>
      </c>
      <c r="C29" s="29">
        <v>0.5</v>
      </c>
      <c r="D29" s="14">
        <f t="shared" si="2"/>
        <v>175</v>
      </c>
      <c r="E29" s="28">
        <v>1</v>
      </c>
      <c r="F29" s="14">
        <f t="shared" si="3"/>
        <v>0</v>
      </c>
      <c r="G29" s="16">
        <v>0</v>
      </c>
      <c r="H29" s="19">
        <f t="shared" si="0"/>
        <v>0.5</v>
      </c>
      <c r="I29" s="9">
        <v>0</v>
      </c>
      <c r="J29" s="23">
        <v>20</v>
      </c>
      <c r="K29" s="101">
        <v>4</v>
      </c>
      <c r="L29" s="102"/>
      <c r="M29" s="122">
        <v>6</v>
      </c>
      <c r="N29" s="123"/>
    </row>
    <row r="30" spans="1:14" ht="15.6" x14ac:dyDescent="0.3">
      <c r="A30" s="40" t="s">
        <v>24</v>
      </c>
      <c r="B30" s="14">
        <f t="shared" si="1"/>
        <v>243</v>
      </c>
      <c r="C30" s="29">
        <v>0.9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0.3</v>
      </c>
      <c r="I30" s="9">
        <v>0</v>
      </c>
      <c r="J30" s="23">
        <v>5</v>
      </c>
      <c r="K30" s="101">
        <v>2</v>
      </c>
      <c r="L30" s="102"/>
      <c r="M30" s="122">
        <v>4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1</v>
      </c>
      <c r="L31" s="108"/>
      <c r="M31" s="122">
        <v>2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125.05263157894737</v>
      </c>
      <c r="C32" s="32">
        <f>AVERAGE(C13:C31)</f>
        <v>0.46315789473684216</v>
      </c>
      <c r="D32" s="31">
        <f t="shared" si="4"/>
        <v>95.78947368421052</v>
      </c>
      <c r="E32" s="32">
        <f>AVERAGE(E13:E31)</f>
        <v>0.54736842105263162</v>
      </c>
      <c r="F32" s="31">
        <f>AVERAGE(F13:F31)</f>
        <v>11.947368421052632</v>
      </c>
      <c r="G32" s="32">
        <f>(AVERAGE(G13:G31))</f>
        <v>0.47789473684210537</v>
      </c>
      <c r="H32" s="20">
        <f>AVERAGE(H13:H31)</f>
        <v>0.49614035087719305</v>
      </c>
      <c r="I32" s="21">
        <f>AVERAGE(I13:I31)</f>
        <v>0</v>
      </c>
      <c r="J32" s="25">
        <f t="shared" ref="J32" si="5">AVERAGE(J13:J31)</f>
        <v>11.052631578947368</v>
      </c>
      <c r="K32" s="109">
        <f>AVERAGE(K13:K31)</f>
        <v>4.7894736842105265</v>
      </c>
      <c r="L32" s="110"/>
      <c r="M32" s="111">
        <f>AVERAGE(M13:M31)</f>
        <v>4.0526315789473681</v>
      </c>
      <c r="N32" s="112"/>
    </row>
  </sheetData>
  <mergeCells count="75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129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454</v>
      </c>
      <c r="E5" s="82"/>
      <c r="F5" s="82"/>
      <c r="G5" s="82"/>
      <c r="H5" s="82"/>
      <c r="I5" s="82"/>
      <c r="J5" s="83">
        <v>1998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4748</v>
      </c>
      <c r="E6" s="82"/>
      <c r="F6" s="82"/>
      <c r="G6" s="82"/>
      <c r="H6" s="82"/>
      <c r="I6" s="82"/>
      <c r="J6" s="83"/>
      <c r="K6" s="53">
        <f>J5/D9</f>
        <v>0.20249315901489814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2940</v>
      </c>
      <c r="E7" s="82"/>
      <c r="F7" s="82"/>
      <c r="G7" s="82"/>
      <c r="H7" s="82"/>
      <c r="I7" s="82"/>
      <c r="J7" s="83">
        <v>791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1725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9867</v>
      </c>
      <c r="E9" s="94"/>
      <c r="F9" s="94"/>
      <c r="G9" s="94"/>
      <c r="H9" s="94"/>
      <c r="I9" s="94"/>
      <c r="J9" s="18">
        <f>J7/J5</f>
        <v>0.39589589589589591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5</v>
      </c>
      <c r="G13" s="16">
        <v>0.2</v>
      </c>
      <c r="H13" s="19">
        <f t="shared" ref="H13:H31" si="0">AVERAGE(C13,E13,G13)</f>
        <v>0.43333333333333335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162</v>
      </c>
      <c r="C14" s="28">
        <v>0.6</v>
      </c>
      <c r="D14" s="14">
        <f t="shared" ref="D14:D31" si="2">E14*175</f>
        <v>140</v>
      </c>
      <c r="E14" s="28">
        <v>0.8</v>
      </c>
      <c r="F14" s="14">
        <f t="shared" ref="F14:F31" si="3">G14*25</f>
        <v>12.5</v>
      </c>
      <c r="G14" s="16">
        <v>0.5</v>
      </c>
      <c r="H14" s="19">
        <f t="shared" si="0"/>
        <v>0.6333333333333333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175.5</v>
      </c>
      <c r="C15" s="28">
        <v>0.65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0.8833333333333333</v>
      </c>
      <c r="I15" s="9">
        <v>0</v>
      </c>
      <c r="J15" s="23">
        <v>5</v>
      </c>
      <c r="K15" s="101">
        <v>5</v>
      </c>
      <c r="L15" s="102"/>
      <c r="M15" s="122">
        <v>2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0</v>
      </c>
      <c r="J16" s="23">
        <v>5</v>
      </c>
      <c r="K16" s="101">
        <v>5</v>
      </c>
      <c r="L16" s="102"/>
      <c r="M16" s="122">
        <v>2</v>
      </c>
      <c r="N16" s="123"/>
    </row>
    <row r="17" spans="1:14" ht="15.6" x14ac:dyDescent="0.3">
      <c r="A17" s="40" t="s">
        <v>11</v>
      </c>
      <c r="B17" s="14">
        <f t="shared" si="1"/>
        <v>256.5</v>
      </c>
      <c r="C17" s="28">
        <v>0.95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0.98333333333333339</v>
      </c>
      <c r="I17" s="9">
        <v>0</v>
      </c>
      <c r="J17" s="23">
        <v>5</v>
      </c>
      <c r="K17" s="101">
        <v>5</v>
      </c>
      <c r="L17" s="102"/>
      <c r="M17" s="122">
        <v>10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0.93333333333333324</v>
      </c>
      <c r="I18" s="9">
        <v>5</v>
      </c>
      <c r="J18" s="23">
        <v>5</v>
      </c>
      <c r="K18" s="101">
        <v>5</v>
      </c>
      <c r="L18" s="102"/>
      <c r="M18" s="122">
        <v>2</v>
      </c>
      <c r="N18" s="123"/>
    </row>
    <row r="19" spans="1:14" ht="15.6" x14ac:dyDescent="0.3">
      <c r="A19" s="40" t="s">
        <v>13</v>
      </c>
      <c r="B19" s="14">
        <f t="shared" si="1"/>
        <v>108</v>
      </c>
      <c r="C19" s="29">
        <v>0.4</v>
      </c>
      <c r="D19" s="14">
        <f t="shared" si="2"/>
        <v>140</v>
      </c>
      <c r="E19" s="28">
        <v>0.8</v>
      </c>
      <c r="F19" s="14">
        <f t="shared" si="3"/>
        <v>15</v>
      </c>
      <c r="G19" s="16">
        <v>0.6</v>
      </c>
      <c r="H19" s="19">
        <f t="shared" si="0"/>
        <v>0.60000000000000009</v>
      </c>
      <c r="I19" s="9">
        <v>3</v>
      </c>
      <c r="J19" s="23">
        <v>5</v>
      </c>
      <c r="K19" s="101">
        <v>5</v>
      </c>
      <c r="L19" s="102"/>
      <c r="M19" s="122">
        <v>10</v>
      </c>
      <c r="N19" s="123"/>
    </row>
    <row r="20" spans="1:14" ht="15.6" x14ac:dyDescent="0.3">
      <c r="A20" s="40" t="s">
        <v>14</v>
      </c>
      <c r="B20" s="14">
        <f t="shared" si="1"/>
        <v>27</v>
      </c>
      <c r="C20" s="29">
        <v>0.1</v>
      </c>
      <c r="D20" s="14">
        <f t="shared" si="2"/>
        <v>0</v>
      </c>
      <c r="E20" s="28">
        <v>0</v>
      </c>
      <c r="F20" s="14">
        <f t="shared" si="3"/>
        <v>1.25</v>
      </c>
      <c r="G20" s="16">
        <v>0.05</v>
      </c>
      <c r="H20" s="19">
        <f t="shared" si="0"/>
        <v>5.000000000000001E-2</v>
      </c>
      <c r="I20" s="9">
        <v>5</v>
      </c>
      <c r="J20" s="23">
        <v>20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162</v>
      </c>
      <c r="C21" s="29">
        <v>0.6</v>
      </c>
      <c r="D21" s="14">
        <f t="shared" si="2"/>
        <v>0</v>
      </c>
      <c r="E21" s="28">
        <v>0</v>
      </c>
      <c r="F21" s="14">
        <f t="shared" si="3"/>
        <v>10</v>
      </c>
      <c r="G21" s="16">
        <v>0.4</v>
      </c>
      <c r="H21" s="19">
        <f t="shared" si="0"/>
        <v>0.33333333333333331</v>
      </c>
      <c r="I21" s="9">
        <v>10</v>
      </c>
      <c r="J21" s="23">
        <v>20</v>
      </c>
      <c r="K21" s="101">
        <v>12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81</v>
      </c>
      <c r="C22" s="29">
        <v>0.3</v>
      </c>
      <c r="D22" s="14">
        <f t="shared" si="2"/>
        <v>87.5</v>
      </c>
      <c r="E22" s="28">
        <v>0.5</v>
      </c>
      <c r="F22" s="14">
        <f t="shared" si="3"/>
        <v>7.5</v>
      </c>
      <c r="G22" s="16">
        <v>0.3</v>
      </c>
      <c r="H22" s="19">
        <f t="shared" si="0"/>
        <v>0.3666666666666667</v>
      </c>
      <c r="I22" s="9">
        <v>0</v>
      </c>
      <c r="J22" s="23">
        <v>15</v>
      </c>
      <c r="K22" s="101">
        <v>5</v>
      </c>
      <c r="L22" s="102"/>
      <c r="M22" s="122">
        <v>16</v>
      </c>
      <c r="N22" s="123"/>
    </row>
    <row r="23" spans="1:14" ht="15.6" x14ac:dyDescent="0.3">
      <c r="A23" s="40" t="s">
        <v>17</v>
      </c>
      <c r="B23" s="14">
        <f t="shared" si="1"/>
        <v>189</v>
      </c>
      <c r="C23" s="29">
        <v>0.7</v>
      </c>
      <c r="D23" s="14">
        <f t="shared" si="2"/>
        <v>70</v>
      </c>
      <c r="E23" s="28">
        <v>0.4</v>
      </c>
      <c r="F23" s="14">
        <f t="shared" si="3"/>
        <v>5</v>
      </c>
      <c r="G23" s="16">
        <v>0.2</v>
      </c>
      <c r="H23" s="19">
        <f t="shared" si="0"/>
        <v>0.43333333333333335</v>
      </c>
      <c r="I23" s="9">
        <v>0</v>
      </c>
      <c r="J23" s="23">
        <v>15</v>
      </c>
      <c r="K23" s="101">
        <v>16</v>
      </c>
      <c r="L23" s="102"/>
      <c r="M23" s="122">
        <v>14</v>
      </c>
      <c r="N23" s="123"/>
    </row>
    <row r="24" spans="1:14" ht="15.6" x14ac:dyDescent="0.3">
      <c r="A24" s="40" t="s">
        <v>18</v>
      </c>
      <c r="B24" s="14">
        <f t="shared" si="1"/>
        <v>216</v>
      </c>
      <c r="C24" s="29">
        <v>0.8</v>
      </c>
      <c r="D24" s="14">
        <f t="shared" si="2"/>
        <v>140</v>
      </c>
      <c r="E24" s="28">
        <v>0.8</v>
      </c>
      <c r="F24" s="14">
        <f t="shared" si="3"/>
        <v>2.5</v>
      </c>
      <c r="G24" s="16">
        <v>0.1</v>
      </c>
      <c r="H24" s="19">
        <f t="shared" si="0"/>
        <v>0.56666666666666676</v>
      </c>
      <c r="I24" s="9">
        <v>0</v>
      </c>
      <c r="J24" s="23">
        <v>20</v>
      </c>
      <c r="K24" s="101">
        <v>7</v>
      </c>
      <c r="L24" s="102"/>
      <c r="M24" s="122">
        <v>12</v>
      </c>
      <c r="N24" s="123"/>
    </row>
    <row r="25" spans="1:14" ht="15.6" x14ac:dyDescent="0.3">
      <c r="A25" s="40" t="s">
        <v>19</v>
      </c>
      <c r="B25" s="14">
        <f t="shared" si="1"/>
        <v>189</v>
      </c>
      <c r="C25" s="29">
        <v>0.7</v>
      </c>
      <c r="D25" s="14">
        <f t="shared" si="2"/>
        <v>140</v>
      </c>
      <c r="E25" s="28">
        <v>0.8</v>
      </c>
      <c r="F25" s="14">
        <f t="shared" si="3"/>
        <v>7.5</v>
      </c>
      <c r="G25" s="16">
        <v>0.3</v>
      </c>
      <c r="H25" s="19">
        <f t="shared" si="0"/>
        <v>0.6</v>
      </c>
      <c r="I25" s="9">
        <v>0</v>
      </c>
      <c r="J25" s="23">
        <v>5</v>
      </c>
      <c r="K25" s="101">
        <v>10</v>
      </c>
      <c r="L25" s="102"/>
      <c r="M25" s="122">
        <v>9</v>
      </c>
      <c r="N25" s="123"/>
    </row>
    <row r="26" spans="1:14" ht="15.6" x14ac:dyDescent="0.3">
      <c r="A26" s="40" t="s">
        <v>20</v>
      </c>
      <c r="B26" s="14">
        <f t="shared" si="1"/>
        <v>270</v>
      </c>
      <c r="C26" s="29">
        <v>1</v>
      </c>
      <c r="D26" s="14">
        <f t="shared" si="2"/>
        <v>0</v>
      </c>
      <c r="E26" s="28">
        <v>0</v>
      </c>
      <c r="F26" s="14">
        <f t="shared" si="3"/>
        <v>10</v>
      </c>
      <c r="G26" s="16">
        <v>0.4</v>
      </c>
      <c r="H26" s="19">
        <f t="shared" si="0"/>
        <v>0.46666666666666662</v>
      </c>
      <c r="I26" s="9">
        <v>0</v>
      </c>
      <c r="J26" s="23">
        <v>15</v>
      </c>
      <c r="K26" s="101">
        <v>5</v>
      </c>
      <c r="L26" s="102"/>
      <c r="M26" s="122">
        <v>4</v>
      </c>
      <c r="N26" s="123"/>
    </row>
    <row r="27" spans="1:14" ht="15.6" x14ac:dyDescent="0.3">
      <c r="A27" s="40" t="s">
        <v>22</v>
      </c>
      <c r="B27" s="14">
        <f t="shared" si="1"/>
        <v>189</v>
      </c>
      <c r="C27" s="29">
        <v>0.7</v>
      </c>
      <c r="D27" s="14">
        <f t="shared" si="2"/>
        <v>0</v>
      </c>
      <c r="E27" s="28">
        <v>0</v>
      </c>
      <c r="F27" s="14">
        <f t="shared" si="3"/>
        <v>1.25</v>
      </c>
      <c r="G27" s="16">
        <v>0.05</v>
      </c>
      <c r="H27" s="19">
        <f t="shared" si="0"/>
        <v>0.25</v>
      </c>
      <c r="I27" s="9">
        <v>0</v>
      </c>
      <c r="J27" s="23">
        <v>10</v>
      </c>
      <c r="K27" s="101">
        <v>10</v>
      </c>
      <c r="L27" s="102"/>
      <c r="M27" s="122">
        <v>12</v>
      </c>
      <c r="N27" s="123"/>
    </row>
    <row r="28" spans="1:14" ht="15.6" x14ac:dyDescent="0.3">
      <c r="A28" s="40" t="s">
        <v>21</v>
      </c>
      <c r="B28" s="14">
        <f t="shared" si="1"/>
        <v>270</v>
      </c>
      <c r="C28" s="29">
        <v>1</v>
      </c>
      <c r="D28" s="14">
        <f t="shared" si="2"/>
        <v>0</v>
      </c>
      <c r="E28" s="28">
        <v>0</v>
      </c>
      <c r="F28" s="14">
        <f t="shared" si="3"/>
        <v>1.25</v>
      </c>
      <c r="G28" s="16">
        <v>0.05</v>
      </c>
      <c r="H28" s="19">
        <f t="shared" si="0"/>
        <v>0.35000000000000003</v>
      </c>
      <c r="I28" s="9">
        <v>0</v>
      </c>
      <c r="J28" s="23">
        <v>20</v>
      </c>
      <c r="K28" s="101">
        <v>6</v>
      </c>
      <c r="L28" s="102"/>
      <c r="M28" s="122">
        <v>8</v>
      </c>
      <c r="N28" s="123"/>
    </row>
    <row r="29" spans="1:14" ht="15.6" x14ac:dyDescent="0.3">
      <c r="A29" s="40" t="s">
        <v>23</v>
      </c>
      <c r="B29" s="14">
        <f t="shared" si="1"/>
        <v>54</v>
      </c>
      <c r="C29" s="29">
        <v>0.2</v>
      </c>
      <c r="D29" s="14">
        <f t="shared" si="2"/>
        <v>140</v>
      </c>
      <c r="E29" s="28">
        <v>0.8</v>
      </c>
      <c r="F29" s="14">
        <f t="shared" si="3"/>
        <v>0</v>
      </c>
      <c r="G29" s="16">
        <v>0</v>
      </c>
      <c r="H29" s="19">
        <f t="shared" si="0"/>
        <v>0.33333333333333331</v>
      </c>
      <c r="I29" s="9">
        <v>0</v>
      </c>
      <c r="J29" s="23">
        <v>15</v>
      </c>
      <c r="K29" s="101">
        <v>4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189</v>
      </c>
      <c r="C30" s="29">
        <v>0.7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0.23333333333333331</v>
      </c>
      <c r="I30" s="9">
        <v>0</v>
      </c>
      <c r="J30" s="23">
        <v>20</v>
      </c>
      <c r="K30" s="101">
        <v>7</v>
      </c>
      <c r="L30" s="102"/>
      <c r="M30" s="122">
        <v>4</v>
      </c>
      <c r="N30" s="123"/>
    </row>
    <row r="31" spans="1:14" ht="16.2" thickBot="1" x14ac:dyDescent="0.35">
      <c r="A31" s="40" t="s">
        <v>25</v>
      </c>
      <c r="B31" s="15">
        <f t="shared" si="1"/>
        <v>121.5</v>
      </c>
      <c r="C31" s="30">
        <v>0.45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0.15</v>
      </c>
      <c r="I31" s="9">
        <v>0</v>
      </c>
      <c r="J31" s="24">
        <v>20</v>
      </c>
      <c r="K31" s="107">
        <v>2</v>
      </c>
      <c r="L31" s="108"/>
      <c r="M31" s="122">
        <v>5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166.97368421052633</v>
      </c>
      <c r="C32" s="32">
        <f>AVERAGE(C13:C31)</f>
        <v>0.61842105263157876</v>
      </c>
      <c r="D32" s="31">
        <f t="shared" si="4"/>
        <v>91.184210526315795</v>
      </c>
      <c r="E32" s="32">
        <f>AVERAGE(E13:E31)</f>
        <v>0.52105263157894743</v>
      </c>
      <c r="F32" s="31">
        <f>AVERAGE(F13:F31)</f>
        <v>9.4078947368421044</v>
      </c>
      <c r="G32" s="32">
        <f>(AVERAGE(G13:G31))</f>
        <v>0.37631578947368416</v>
      </c>
      <c r="H32" s="20">
        <f>AVERAGE(H13:H31)</f>
        <v>0.50526315789473686</v>
      </c>
      <c r="I32" s="21">
        <f>AVERAGE(I13:I31)</f>
        <v>1.2105263157894737</v>
      </c>
      <c r="J32" s="25">
        <f t="shared" ref="J32" si="5">AVERAGE(J13:J31)</f>
        <v>12.105263157894736</v>
      </c>
      <c r="K32" s="109">
        <f>AVERAGE(K13:K31)</f>
        <v>6.2631578947368425</v>
      </c>
      <c r="L32" s="110"/>
      <c r="M32" s="111">
        <f>AVERAGE(M13:M31)</f>
        <v>6.8421052631578947</v>
      </c>
      <c r="N32" s="112"/>
    </row>
  </sheetData>
  <mergeCells count="75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130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330</v>
      </c>
      <c r="E5" s="82"/>
      <c r="F5" s="82"/>
      <c r="G5" s="82"/>
      <c r="H5" s="82"/>
      <c r="I5" s="82"/>
      <c r="J5" s="83">
        <v>2139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4659</v>
      </c>
      <c r="E6" s="82"/>
      <c r="F6" s="82"/>
      <c r="G6" s="82"/>
      <c r="H6" s="82"/>
      <c r="I6" s="82"/>
      <c r="J6" s="83"/>
      <c r="K6" s="53">
        <f>J5/D9</f>
        <v>0.23622308117062396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2468</v>
      </c>
      <c r="E7" s="82"/>
      <c r="F7" s="82"/>
      <c r="G7" s="82"/>
      <c r="H7" s="82"/>
      <c r="I7" s="82"/>
      <c r="J7" s="83">
        <v>921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1598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9055</v>
      </c>
      <c r="E9" s="94"/>
      <c r="F9" s="94"/>
      <c r="G9" s="94"/>
      <c r="H9" s="94"/>
      <c r="I9" s="94"/>
      <c r="J9" s="18">
        <f>J7/J5</f>
        <v>0.43057503506311362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40.5</v>
      </c>
      <c r="C13" s="27">
        <v>0.15</v>
      </c>
      <c r="D13" s="13">
        <f>E13*175</f>
        <v>175</v>
      </c>
      <c r="E13" s="27">
        <v>1</v>
      </c>
      <c r="F13" s="13">
        <f>G13*25</f>
        <v>12.5</v>
      </c>
      <c r="G13" s="16">
        <v>0.5</v>
      </c>
      <c r="H13" s="19">
        <f t="shared" ref="H13:H31" si="0">AVERAGE(C13,E13,G13)</f>
        <v>0.54999999999999993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54</v>
      </c>
      <c r="C14" s="28">
        <v>0.2</v>
      </c>
      <c r="D14" s="14">
        <f t="shared" ref="D14:D31" si="2">E14*175</f>
        <v>175</v>
      </c>
      <c r="E14" s="28">
        <v>1</v>
      </c>
      <c r="F14" s="14">
        <f t="shared" ref="F14:F31" si="3">G14*25</f>
        <v>5</v>
      </c>
      <c r="G14" s="16">
        <v>0.2</v>
      </c>
      <c r="H14" s="19">
        <f t="shared" si="0"/>
        <v>0.46666666666666662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20</v>
      </c>
      <c r="G15" s="16">
        <v>0.8</v>
      </c>
      <c r="H15" s="19">
        <f t="shared" si="0"/>
        <v>0.93333333333333324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15</v>
      </c>
      <c r="G16" s="16">
        <v>0.6</v>
      </c>
      <c r="H16" s="19">
        <f t="shared" si="0"/>
        <v>0.8666666666666667</v>
      </c>
      <c r="I16" s="9">
        <v>2</v>
      </c>
      <c r="J16" s="23">
        <v>5</v>
      </c>
      <c r="K16" s="101">
        <v>5</v>
      </c>
      <c r="L16" s="102"/>
      <c r="M16" s="122">
        <v>3</v>
      </c>
      <c r="N16" s="123"/>
    </row>
    <row r="17" spans="1:14" ht="15.6" x14ac:dyDescent="0.3">
      <c r="A17" s="40" t="s">
        <v>11</v>
      </c>
      <c r="B17" s="14">
        <f t="shared" si="1"/>
        <v>162</v>
      </c>
      <c r="C17" s="28">
        <v>0.6</v>
      </c>
      <c r="D17" s="14">
        <f t="shared" si="2"/>
        <v>175</v>
      </c>
      <c r="E17" s="28">
        <v>1</v>
      </c>
      <c r="F17" s="14">
        <f t="shared" si="3"/>
        <v>7.5</v>
      </c>
      <c r="G17" s="16">
        <v>0.3</v>
      </c>
      <c r="H17" s="19">
        <f t="shared" si="0"/>
        <v>0.63333333333333341</v>
      </c>
      <c r="I17" s="9">
        <v>0</v>
      </c>
      <c r="J17" s="23">
        <v>5</v>
      </c>
      <c r="K17" s="101">
        <v>5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0.93333333333333324</v>
      </c>
      <c r="I18" s="9">
        <v>0</v>
      </c>
      <c r="J18" s="23">
        <v>10</v>
      </c>
      <c r="K18" s="101">
        <v>5</v>
      </c>
      <c r="L18" s="102"/>
      <c r="M18" s="122">
        <v>3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35</v>
      </c>
      <c r="E19" s="28">
        <v>0.2</v>
      </c>
      <c r="F19" s="14">
        <f t="shared" si="3"/>
        <v>20</v>
      </c>
      <c r="G19" s="16">
        <v>0.8</v>
      </c>
      <c r="H19" s="19">
        <f t="shared" si="0"/>
        <v>0.66666666666666663</v>
      </c>
      <c r="I19" s="9">
        <v>0</v>
      </c>
      <c r="J19" s="23">
        <v>10</v>
      </c>
      <c r="K19" s="101">
        <v>5</v>
      </c>
      <c r="L19" s="102"/>
      <c r="M19" s="122">
        <v>1</v>
      </c>
      <c r="N19" s="123"/>
    </row>
    <row r="20" spans="1:14" ht="15.6" x14ac:dyDescent="0.3">
      <c r="A20" s="40" t="s">
        <v>14</v>
      </c>
      <c r="B20" s="14">
        <f t="shared" si="1"/>
        <v>270</v>
      </c>
      <c r="C20" s="29">
        <v>1</v>
      </c>
      <c r="D20" s="14">
        <f t="shared" si="2"/>
        <v>175</v>
      </c>
      <c r="E20" s="28">
        <v>1</v>
      </c>
      <c r="F20" s="14">
        <f t="shared" si="3"/>
        <v>10</v>
      </c>
      <c r="G20" s="16">
        <v>0.4</v>
      </c>
      <c r="H20" s="19">
        <f t="shared" si="0"/>
        <v>0.79999999999999993</v>
      </c>
      <c r="I20" s="9">
        <v>0</v>
      </c>
      <c r="J20" s="23">
        <v>5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12.5</v>
      </c>
      <c r="G21" s="16">
        <v>0.5</v>
      </c>
      <c r="H21" s="19">
        <f t="shared" si="0"/>
        <v>0.83333333333333337</v>
      </c>
      <c r="I21" s="9">
        <v>0</v>
      </c>
      <c r="J21" s="23">
        <v>20</v>
      </c>
      <c r="K21" s="101">
        <v>5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2.7</v>
      </c>
      <c r="C22" s="29">
        <v>0.01</v>
      </c>
      <c r="D22" s="14">
        <f t="shared" si="2"/>
        <v>87.5</v>
      </c>
      <c r="E22" s="28">
        <v>0.5</v>
      </c>
      <c r="F22" s="14">
        <f t="shared" si="3"/>
        <v>25</v>
      </c>
      <c r="G22" s="16">
        <v>1</v>
      </c>
      <c r="H22" s="19">
        <f t="shared" si="0"/>
        <v>0.5033333333333333</v>
      </c>
      <c r="I22" s="9">
        <v>0</v>
      </c>
      <c r="J22" s="23">
        <v>25</v>
      </c>
      <c r="K22" s="101">
        <v>11</v>
      </c>
      <c r="L22" s="102"/>
      <c r="M22" s="122">
        <v>2</v>
      </c>
      <c r="N22" s="123"/>
    </row>
    <row r="23" spans="1:14" ht="15.6" x14ac:dyDescent="0.3">
      <c r="A23" s="40" t="s">
        <v>17</v>
      </c>
      <c r="B23" s="14">
        <f t="shared" si="1"/>
        <v>0</v>
      </c>
      <c r="C23" s="29">
        <v>0</v>
      </c>
      <c r="D23" s="14">
        <f t="shared" si="2"/>
        <v>0</v>
      </c>
      <c r="E23" s="28">
        <v>0</v>
      </c>
      <c r="F23" s="14">
        <f t="shared" si="3"/>
        <v>0</v>
      </c>
      <c r="G23" s="16">
        <v>0</v>
      </c>
      <c r="H23" s="19">
        <f t="shared" si="0"/>
        <v>0</v>
      </c>
      <c r="I23" s="9">
        <v>0</v>
      </c>
      <c r="J23" s="23">
        <v>25</v>
      </c>
      <c r="K23" s="101">
        <v>9</v>
      </c>
      <c r="L23" s="102"/>
      <c r="M23" s="122">
        <v>3</v>
      </c>
      <c r="N23" s="123"/>
    </row>
    <row r="24" spans="1:14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0</v>
      </c>
      <c r="E24" s="28">
        <v>0</v>
      </c>
      <c r="F24" s="14">
        <f t="shared" si="3"/>
        <v>15</v>
      </c>
      <c r="G24" s="16">
        <v>0.6</v>
      </c>
      <c r="H24" s="19">
        <f t="shared" si="0"/>
        <v>0.19999999999999998</v>
      </c>
      <c r="I24" s="9">
        <v>0</v>
      </c>
      <c r="J24" s="23">
        <v>25</v>
      </c>
      <c r="K24" s="101">
        <v>15</v>
      </c>
      <c r="L24" s="102"/>
      <c r="M24" s="122">
        <v>4</v>
      </c>
      <c r="N24" s="123"/>
    </row>
    <row r="25" spans="1:14" ht="15.6" x14ac:dyDescent="0.3">
      <c r="A25" s="40" t="s">
        <v>19</v>
      </c>
      <c r="B25" s="14">
        <f t="shared" si="1"/>
        <v>135</v>
      </c>
      <c r="C25" s="29">
        <v>0.5</v>
      </c>
      <c r="D25" s="14">
        <f t="shared" si="2"/>
        <v>0</v>
      </c>
      <c r="E25" s="28">
        <v>0</v>
      </c>
      <c r="F25" s="14">
        <f t="shared" si="3"/>
        <v>10</v>
      </c>
      <c r="G25" s="16">
        <v>0.4</v>
      </c>
      <c r="H25" s="19">
        <f t="shared" si="0"/>
        <v>0.3</v>
      </c>
      <c r="I25" s="9">
        <v>0</v>
      </c>
      <c r="J25" s="23">
        <v>10</v>
      </c>
      <c r="K25" s="101">
        <v>10</v>
      </c>
      <c r="L25" s="102"/>
      <c r="M25" s="122">
        <v>9</v>
      </c>
      <c r="N25" s="123"/>
    </row>
    <row r="26" spans="1:14" ht="15.6" x14ac:dyDescent="0.3">
      <c r="A26" s="40" t="s">
        <v>20</v>
      </c>
      <c r="B26" s="14">
        <f t="shared" si="1"/>
        <v>94.5</v>
      </c>
      <c r="C26" s="29">
        <v>0.35</v>
      </c>
      <c r="D26" s="14">
        <f t="shared" si="2"/>
        <v>0</v>
      </c>
      <c r="E26" s="28">
        <v>0</v>
      </c>
      <c r="F26" s="14">
        <f t="shared" si="3"/>
        <v>0.5</v>
      </c>
      <c r="G26" s="16">
        <v>0.02</v>
      </c>
      <c r="H26" s="19">
        <f t="shared" si="0"/>
        <v>0.12333333333333334</v>
      </c>
      <c r="I26" s="9">
        <v>0</v>
      </c>
      <c r="J26" s="23">
        <v>80</v>
      </c>
      <c r="K26" s="101">
        <v>12</v>
      </c>
      <c r="L26" s="102"/>
      <c r="M26" s="122">
        <v>7</v>
      </c>
      <c r="N26" s="123"/>
    </row>
    <row r="27" spans="1:14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105</v>
      </c>
      <c r="E27" s="28">
        <v>0.6</v>
      </c>
      <c r="F27" s="14">
        <f t="shared" si="3"/>
        <v>2.5</v>
      </c>
      <c r="G27" s="16">
        <v>0.1</v>
      </c>
      <c r="H27" s="19">
        <f t="shared" si="0"/>
        <v>0.3666666666666667</v>
      </c>
      <c r="I27" s="9">
        <v>0</v>
      </c>
      <c r="J27" s="23">
        <v>70</v>
      </c>
      <c r="K27" s="101">
        <v>13</v>
      </c>
      <c r="L27" s="102"/>
      <c r="M27" s="122">
        <v>10</v>
      </c>
      <c r="N27" s="123"/>
    </row>
    <row r="28" spans="1:14" ht="15.6" x14ac:dyDescent="0.3">
      <c r="A28" s="40" t="s">
        <v>21</v>
      </c>
      <c r="B28" s="14">
        <f t="shared" si="1"/>
        <v>135</v>
      </c>
      <c r="C28" s="29">
        <v>0.5</v>
      </c>
      <c r="D28" s="14">
        <f t="shared" si="2"/>
        <v>70</v>
      </c>
      <c r="E28" s="28">
        <v>0.4</v>
      </c>
      <c r="F28" s="14">
        <f t="shared" si="3"/>
        <v>1.25</v>
      </c>
      <c r="G28" s="16">
        <v>0.05</v>
      </c>
      <c r="H28" s="19">
        <f t="shared" si="0"/>
        <v>0.31666666666666671</v>
      </c>
      <c r="I28" s="9">
        <v>0</v>
      </c>
      <c r="J28" s="23">
        <v>30</v>
      </c>
      <c r="K28" s="101">
        <v>9</v>
      </c>
      <c r="L28" s="102"/>
      <c r="M28" s="122">
        <v>11</v>
      </c>
      <c r="N28" s="123"/>
    </row>
    <row r="29" spans="1:14" ht="15.6" x14ac:dyDescent="0.3">
      <c r="A29" s="40" t="s">
        <v>23</v>
      </c>
      <c r="B29" s="14">
        <f t="shared" si="1"/>
        <v>162</v>
      </c>
      <c r="C29" s="29">
        <v>0.6</v>
      </c>
      <c r="D29" s="14">
        <f t="shared" si="2"/>
        <v>87.5</v>
      </c>
      <c r="E29" s="28">
        <v>0.5</v>
      </c>
      <c r="F29" s="14">
        <f t="shared" si="3"/>
        <v>0</v>
      </c>
      <c r="G29" s="16">
        <v>0</v>
      </c>
      <c r="H29" s="19">
        <f t="shared" si="0"/>
        <v>0.3666666666666667</v>
      </c>
      <c r="I29" s="9">
        <v>0</v>
      </c>
      <c r="J29" s="23">
        <v>15</v>
      </c>
      <c r="K29" s="101">
        <v>1</v>
      </c>
      <c r="L29" s="102"/>
      <c r="M29" s="122">
        <v>3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10</v>
      </c>
      <c r="K30" s="101">
        <v>3</v>
      </c>
      <c r="L30" s="102"/>
      <c r="M30" s="122">
        <v>4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2</v>
      </c>
      <c r="L31" s="108"/>
      <c r="M31" s="122">
        <v>5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129.45789473684209</v>
      </c>
      <c r="C32" s="32">
        <f>AVERAGE(C13:C31)</f>
        <v>0.47947368421052627</v>
      </c>
      <c r="D32" s="31">
        <f t="shared" si="4"/>
        <v>93.94736842105263</v>
      </c>
      <c r="E32" s="32">
        <f>AVERAGE(E13:E31)</f>
        <v>0.5368421052631579</v>
      </c>
      <c r="F32" s="31">
        <f>AVERAGE(F13:F31)</f>
        <v>9.5657894736842106</v>
      </c>
      <c r="G32" s="32">
        <f>(AVERAGE(G13:G31))</f>
        <v>0.38263157894736838</v>
      </c>
      <c r="H32" s="20">
        <f>AVERAGE(H13:H31)</f>
        <v>0.46631578947368418</v>
      </c>
      <c r="I32" s="21">
        <f>AVERAGE(I13:I31)</f>
        <v>0.10526315789473684</v>
      </c>
      <c r="J32" s="25">
        <f t="shared" ref="J32" si="5">AVERAGE(J13:J31)</f>
        <v>19.210526315789473</v>
      </c>
      <c r="K32" s="109">
        <f>AVERAGE(K13:K31)</f>
        <v>6.0526315789473681</v>
      </c>
      <c r="L32" s="110"/>
      <c r="M32" s="111">
        <f>AVERAGE(M13:M31)</f>
        <v>4.1052631578947372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6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131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116</v>
      </c>
      <c r="E5" s="82"/>
      <c r="F5" s="82"/>
      <c r="G5" s="82"/>
      <c r="H5" s="82"/>
      <c r="I5" s="82"/>
      <c r="J5" s="83">
        <v>1804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3251</v>
      </c>
      <c r="E6" s="82"/>
      <c r="F6" s="82"/>
      <c r="G6" s="82"/>
      <c r="H6" s="82"/>
      <c r="I6" s="82"/>
      <c r="J6" s="83"/>
      <c r="K6" s="53">
        <f>J5/D9</f>
        <v>0.35090449328924334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1015</v>
      </c>
      <c r="E7" s="82"/>
      <c r="F7" s="82"/>
      <c r="G7" s="82"/>
      <c r="H7" s="82"/>
      <c r="I7" s="82"/>
      <c r="J7" s="83">
        <v>789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759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5141</v>
      </c>
      <c r="E9" s="94"/>
      <c r="F9" s="94"/>
      <c r="G9" s="94"/>
      <c r="H9" s="94"/>
      <c r="I9" s="94"/>
      <c r="J9" s="18">
        <f>J7/J5</f>
        <v>0.43736141906873616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0</v>
      </c>
      <c r="E13" s="27">
        <v>0</v>
      </c>
      <c r="F13" s="13">
        <f>G13*25</f>
        <v>0</v>
      </c>
      <c r="G13" s="16">
        <v>0</v>
      </c>
      <c r="H13" s="19">
        <f t="shared" ref="H13:H31" si="0">AVERAGE(C13,E13,G13)</f>
        <v>6.6666666666666666E-2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140</v>
      </c>
      <c r="E14" s="28">
        <v>0.8</v>
      </c>
      <c r="F14" s="14">
        <f t="shared" ref="F14:F31" si="3">G14*25</f>
        <v>1.25</v>
      </c>
      <c r="G14" s="16">
        <v>0.05</v>
      </c>
      <c r="H14" s="19">
        <f t="shared" si="0"/>
        <v>0.55000000000000004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162</v>
      </c>
      <c r="C15" s="28">
        <v>0.6</v>
      </c>
      <c r="D15" s="14">
        <f t="shared" si="2"/>
        <v>175</v>
      </c>
      <c r="E15" s="28">
        <v>1</v>
      </c>
      <c r="F15" s="14">
        <f t="shared" si="3"/>
        <v>3.75</v>
      </c>
      <c r="G15" s="16">
        <v>0.15</v>
      </c>
      <c r="H15" s="19">
        <f t="shared" si="0"/>
        <v>0.58333333333333337</v>
      </c>
      <c r="I15" s="9">
        <v>0</v>
      </c>
      <c r="J15" s="23">
        <v>5</v>
      </c>
      <c r="K15" s="101">
        <v>3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81</v>
      </c>
      <c r="C16" s="28">
        <v>0.3</v>
      </c>
      <c r="D16" s="14">
        <f t="shared" si="2"/>
        <v>175</v>
      </c>
      <c r="E16" s="28">
        <v>1</v>
      </c>
      <c r="F16" s="14">
        <f t="shared" si="3"/>
        <v>12.5</v>
      </c>
      <c r="G16" s="16">
        <v>0.5</v>
      </c>
      <c r="H16" s="19">
        <f t="shared" si="0"/>
        <v>0.6</v>
      </c>
      <c r="I16" s="9">
        <v>0</v>
      </c>
      <c r="J16" s="23">
        <v>5</v>
      </c>
      <c r="K16" s="101">
        <v>3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166.25</v>
      </c>
      <c r="E17" s="28">
        <v>0.95</v>
      </c>
      <c r="F17" s="14">
        <f t="shared" si="3"/>
        <v>12.5</v>
      </c>
      <c r="G17" s="16">
        <v>0.5</v>
      </c>
      <c r="H17" s="19">
        <f t="shared" si="0"/>
        <v>0.71666666666666667</v>
      </c>
      <c r="I17" s="9">
        <v>0</v>
      </c>
      <c r="J17" s="23">
        <v>5</v>
      </c>
      <c r="K17" s="101">
        <v>10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202.5</v>
      </c>
      <c r="C18" s="29">
        <v>0.75</v>
      </c>
      <c r="D18" s="14">
        <f t="shared" si="2"/>
        <v>175</v>
      </c>
      <c r="E18" s="28">
        <v>1</v>
      </c>
      <c r="F18" s="14">
        <f t="shared" si="3"/>
        <v>2.5</v>
      </c>
      <c r="G18" s="16">
        <v>0.1</v>
      </c>
      <c r="H18" s="19">
        <f t="shared" si="0"/>
        <v>0.6166666666666667</v>
      </c>
      <c r="I18" s="9">
        <v>0</v>
      </c>
      <c r="J18" s="23">
        <v>5</v>
      </c>
      <c r="K18" s="101">
        <v>0</v>
      </c>
      <c r="L18" s="102"/>
      <c r="M18" s="122">
        <v>5</v>
      </c>
      <c r="N18" s="123"/>
    </row>
    <row r="19" spans="1:14" ht="15.6" x14ac:dyDescent="0.3">
      <c r="A19" s="40" t="s">
        <v>13</v>
      </c>
      <c r="B19" s="14">
        <f t="shared" si="1"/>
        <v>81</v>
      </c>
      <c r="C19" s="29">
        <v>0.3</v>
      </c>
      <c r="D19" s="14">
        <f t="shared" si="2"/>
        <v>105</v>
      </c>
      <c r="E19" s="28">
        <v>0.6</v>
      </c>
      <c r="F19" s="14">
        <f t="shared" si="3"/>
        <v>2.5</v>
      </c>
      <c r="G19" s="16">
        <v>0.1</v>
      </c>
      <c r="H19" s="19">
        <f t="shared" si="0"/>
        <v>0.33333333333333331</v>
      </c>
      <c r="I19" s="9">
        <v>0</v>
      </c>
      <c r="J19" s="23">
        <v>5</v>
      </c>
      <c r="K19" s="101">
        <v>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135</v>
      </c>
      <c r="C20" s="29">
        <v>0.5</v>
      </c>
      <c r="D20" s="14">
        <f t="shared" si="2"/>
        <v>87.5</v>
      </c>
      <c r="E20" s="28">
        <v>0.5</v>
      </c>
      <c r="F20" s="14">
        <f t="shared" si="3"/>
        <v>0.75</v>
      </c>
      <c r="G20" s="16">
        <v>0.03</v>
      </c>
      <c r="H20" s="19">
        <f t="shared" si="0"/>
        <v>0.34333333333333332</v>
      </c>
      <c r="I20" s="9">
        <v>0</v>
      </c>
      <c r="J20" s="23">
        <v>5</v>
      </c>
      <c r="K20" s="101">
        <v>0</v>
      </c>
      <c r="L20" s="102"/>
      <c r="M20" s="122">
        <v>5</v>
      </c>
      <c r="N20" s="123"/>
    </row>
    <row r="21" spans="1:14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87.5</v>
      </c>
      <c r="E21" s="28">
        <v>0.5</v>
      </c>
      <c r="F21" s="14">
        <f t="shared" si="3"/>
        <v>5</v>
      </c>
      <c r="G21" s="16">
        <v>0.2</v>
      </c>
      <c r="H21" s="19">
        <f t="shared" si="0"/>
        <v>0.5</v>
      </c>
      <c r="I21" s="9">
        <v>0</v>
      </c>
      <c r="J21" s="23">
        <v>10</v>
      </c>
      <c r="K21" s="101">
        <v>2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67.5</v>
      </c>
      <c r="C22" s="29">
        <v>0.25</v>
      </c>
      <c r="D22" s="14">
        <f t="shared" si="2"/>
        <v>70</v>
      </c>
      <c r="E22" s="28">
        <v>0.4</v>
      </c>
      <c r="F22" s="14">
        <f t="shared" si="3"/>
        <v>5</v>
      </c>
      <c r="G22" s="16">
        <v>0.2</v>
      </c>
      <c r="H22" s="19">
        <f t="shared" si="0"/>
        <v>0.28333333333333338</v>
      </c>
      <c r="I22" s="9">
        <v>0</v>
      </c>
      <c r="J22" s="23">
        <v>5</v>
      </c>
      <c r="K22" s="101">
        <v>4</v>
      </c>
      <c r="L22" s="102"/>
      <c r="M22" s="122">
        <v>12</v>
      </c>
      <c r="N22" s="123"/>
    </row>
    <row r="23" spans="1:14" ht="15.6" x14ac:dyDescent="0.3">
      <c r="A23" s="40" t="s">
        <v>17</v>
      </c>
      <c r="B23" s="14">
        <f t="shared" si="1"/>
        <v>243</v>
      </c>
      <c r="C23" s="29">
        <v>0.9</v>
      </c>
      <c r="D23" s="14">
        <f t="shared" si="2"/>
        <v>122.49999999999999</v>
      </c>
      <c r="E23" s="28">
        <v>0.7</v>
      </c>
      <c r="F23" s="14">
        <f t="shared" si="3"/>
        <v>5</v>
      </c>
      <c r="G23" s="16">
        <v>0.2</v>
      </c>
      <c r="H23" s="19">
        <f t="shared" si="0"/>
        <v>0.6</v>
      </c>
      <c r="I23" s="9">
        <v>0</v>
      </c>
      <c r="J23" s="23">
        <v>5</v>
      </c>
      <c r="K23" s="101">
        <v>4</v>
      </c>
      <c r="L23" s="102"/>
      <c r="M23" s="122">
        <v>6</v>
      </c>
      <c r="N23" s="123"/>
    </row>
    <row r="24" spans="1:14" ht="15.6" x14ac:dyDescent="0.3">
      <c r="A24" s="40" t="s">
        <v>18</v>
      </c>
      <c r="B24" s="14">
        <f t="shared" si="1"/>
        <v>189</v>
      </c>
      <c r="C24" s="29">
        <v>0.7</v>
      </c>
      <c r="D24" s="14">
        <f t="shared" si="2"/>
        <v>17.5</v>
      </c>
      <c r="E24" s="28">
        <v>0.1</v>
      </c>
      <c r="F24" s="14">
        <f t="shared" si="3"/>
        <v>12.5</v>
      </c>
      <c r="G24" s="16">
        <v>0.5</v>
      </c>
      <c r="H24" s="19">
        <f t="shared" si="0"/>
        <v>0.43333333333333329</v>
      </c>
      <c r="I24" s="9">
        <v>0</v>
      </c>
      <c r="J24" s="23">
        <v>5</v>
      </c>
      <c r="K24" s="101">
        <v>5</v>
      </c>
      <c r="L24" s="102"/>
      <c r="M24" s="122">
        <v>8</v>
      </c>
      <c r="N24" s="123"/>
    </row>
    <row r="25" spans="1:14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148.75</v>
      </c>
      <c r="E25" s="28">
        <v>0.85</v>
      </c>
      <c r="F25" s="14">
        <f t="shared" si="3"/>
        <v>0</v>
      </c>
      <c r="G25" s="16">
        <v>0</v>
      </c>
      <c r="H25" s="19">
        <f t="shared" si="0"/>
        <v>0.54999999999999993</v>
      </c>
      <c r="I25" s="9">
        <v>0</v>
      </c>
      <c r="J25" s="23">
        <v>5</v>
      </c>
      <c r="K25" s="101">
        <v>9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54</v>
      </c>
      <c r="C26" s="29">
        <v>0.2</v>
      </c>
      <c r="D26" s="14">
        <f t="shared" si="2"/>
        <v>61.249999999999993</v>
      </c>
      <c r="E26" s="28">
        <v>0.35</v>
      </c>
      <c r="F26" s="14">
        <f t="shared" si="3"/>
        <v>0</v>
      </c>
      <c r="G26" s="16">
        <v>0</v>
      </c>
      <c r="H26" s="19">
        <f t="shared" si="0"/>
        <v>0.18333333333333335</v>
      </c>
      <c r="I26" s="9">
        <v>0</v>
      </c>
      <c r="J26" s="23">
        <v>5</v>
      </c>
      <c r="K26" s="101">
        <v>5</v>
      </c>
      <c r="L26" s="102"/>
      <c r="M26" s="122">
        <v>3</v>
      </c>
      <c r="N26" s="123"/>
    </row>
    <row r="27" spans="1:14" ht="15.6" x14ac:dyDescent="0.3">
      <c r="A27" s="40" t="s">
        <v>22</v>
      </c>
      <c r="B27" s="14">
        <f t="shared" si="1"/>
        <v>54</v>
      </c>
      <c r="C27" s="29">
        <v>0.2</v>
      </c>
      <c r="D27" s="14">
        <f t="shared" si="2"/>
        <v>87.5</v>
      </c>
      <c r="E27" s="28">
        <v>0.5</v>
      </c>
      <c r="F27" s="14">
        <f t="shared" si="3"/>
        <v>0</v>
      </c>
      <c r="G27" s="16">
        <v>0</v>
      </c>
      <c r="H27" s="19">
        <f t="shared" si="0"/>
        <v>0.23333333333333331</v>
      </c>
      <c r="I27" s="9">
        <v>0</v>
      </c>
      <c r="J27" s="23">
        <v>5</v>
      </c>
      <c r="K27" s="101">
        <v>2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13.5</v>
      </c>
      <c r="C28" s="29">
        <v>0.05</v>
      </c>
      <c r="D28" s="14">
        <f t="shared" si="2"/>
        <v>52.5</v>
      </c>
      <c r="E28" s="28">
        <v>0.3</v>
      </c>
      <c r="F28" s="14">
        <f t="shared" si="3"/>
        <v>0</v>
      </c>
      <c r="G28" s="16">
        <v>0</v>
      </c>
      <c r="H28" s="19">
        <f t="shared" si="0"/>
        <v>0.11666666666666665</v>
      </c>
      <c r="I28" s="9">
        <v>0</v>
      </c>
      <c r="J28" s="23">
        <v>5</v>
      </c>
      <c r="K28" s="101">
        <v>6</v>
      </c>
      <c r="L28" s="102"/>
      <c r="M28" s="122">
        <v>4</v>
      </c>
      <c r="N28" s="123"/>
    </row>
    <row r="29" spans="1:14" ht="15.6" x14ac:dyDescent="0.3">
      <c r="A29" s="40" t="s">
        <v>23</v>
      </c>
      <c r="B29" s="14">
        <f t="shared" si="1"/>
        <v>189</v>
      </c>
      <c r="C29" s="29">
        <v>0.7</v>
      </c>
      <c r="D29" s="14">
        <f t="shared" si="2"/>
        <v>26.25</v>
      </c>
      <c r="E29" s="28">
        <v>0.15</v>
      </c>
      <c r="F29" s="14">
        <f t="shared" si="3"/>
        <v>0</v>
      </c>
      <c r="G29" s="16">
        <v>0</v>
      </c>
      <c r="H29" s="19">
        <f t="shared" si="0"/>
        <v>0.28333333333333333</v>
      </c>
      <c r="I29" s="9">
        <v>0</v>
      </c>
      <c r="J29" s="23">
        <v>5</v>
      </c>
      <c r="K29" s="101">
        <v>3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5</v>
      </c>
      <c r="K30" s="101">
        <v>4</v>
      </c>
      <c r="L30" s="102"/>
      <c r="M30" s="122">
        <v>7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2</v>
      </c>
      <c r="L31" s="108"/>
      <c r="M31" s="122">
        <v>4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124.34210526315789</v>
      </c>
      <c r="C32" s="32">
        <f>AVERAGE(C13:C31)</f>
        <v>0.46052631578947367</v>
      </c>
      <c r="D32" s="31">
        <f t="shared" si="4"/>
        <v>89.34210526315789</v>
      </c>
      <c r="E32" s="32">
        <f>AVERAGE(E13:E31)</f>
        <v>0.51052631578947372</v>
      </c>
      <c r="F32" s="31">
        <f>AVERAGE(F13:F31)</f>
        <v>3.3289473684210527</v>
      </c>
      <c r="G32" s="32">
        <f>(AVERAGE(G13:G31))</f>
        <v>0.13315789473684211</v>
      </c>
      <c r="H32" s="20">
        <f>AVERAGE(H13:H31)</f>
        <v>0.36807017543859649</v>
      </c>
      <c r="I32" s="21">
        <f>AVERAGE(I13:I31)</f>
        <v>0</v>
      </c>
      <c r="J32" s="25">
        <f t="shared" ref="J32" si="5">AVERAGE(J13:J31)</f>
        <v>5</v>
      </c>
      <c r="K32" s="109">
        <f>AVERAGE(K13:K31)</f>
        <v>3.263157894736842</v>
      </c>
      <c r="L32" s="110"/>
      <c r="M32" s="111">
        <f>AVERAGE(M13:M31)</f>
        <v>4.4210526315789478</v>
      </c>
      <c r="N32" s="112"/>
    </row>
  </sheetData>
  <mergeCells count="75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132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354</v>
      </c>
      <c r="E5" s="82"/>
      <c r="F5" s="82"/>
      <c r="G5" s="82"/>
      <c r="H5" s="82"/>
      <c r="I5" s="82"/>
      <c r="J5" s="83">
        <v>2605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4301</v>
      </c>
      <c r="E6" s="82"/>
      <c r="F6" s="82"/>
      <c r="G6" s="82"/>
      <c r="H6" s="82"/>
      <c r="I6" s="82"/>
      <c r="J6" s="83"/>
      <c r="K6" s="53">
        <f>J5/D9</f>
        <v>0.32069432475686321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2453</v>
      </c>
      <c r="E7" s="82"/>
      <c r="F7" s="82"/>
      <c r="G7" s="82"/>
      <c r="H7" s="82"/>
      <c r="I7" s="82"/>
      <c r="J7" s="83">
        <v>1230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1015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8123</v>
      </c>
      <c r="E9" s="94"/>
      <c r="F9" s="94"/>
      <c r="G9" s="94"/>
      <c r="H9" s="94"/>
      <c r="I9" s="94"/>
      <c r="J9" s="18">
        <f>J7/J5</f>
        <v>0.47216890595009597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0</v>
      </c>
      <c r="E13" s="27">
        <v>0</v>
      </c>
      <c r="F13" s="13">
        <f>G13*25</f>
        <v>0</v>
      </c>
      <c r="G13" s="16">
        <v>0</v>
      </c>
      <c r="H13" s="19">
        <f t="shared" ref="H13:H31" si="0">AVERAGE(C13,E13,G13)</f>
        <v>3.3333333333333333E-2</v>
      </c>
      <c r="I13" s="8">
        <v>0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108</v>
      </c>
      <c r="C14" s="28">
        <v>0.4</v>
      </c>
      <c r="D14" s="14">
        <f t="shared" ref="D14:D31" si="2">E14*175</f>
        <v>148.75</v>
      </c>
      <c r="E14" s="28">
        <v>0.85</v>
      </c>
      <c r="F14" s="14">
        <f t="shared" ref="F14:F31" si="3">G14*25</f>
        <v>0</v>
      </c>
      <c r="G14" s="16">
        <v>0</v>
      </c>
      <c r="H14" s="19">
        <f t="shared" si="0"/>
        <v>0.41666666666666669</v>
      </c>
      <c r="I14" s="9">
        <v>0</v>
      </c>
      <c r="J14" s="23">
        <v>0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122.49999999999999</v>
      </c>
      <c r="E15" s="28">
        <v>0.7</v>
      </c>
      <c r="F15" s="14">
        <f t="shared" si="3"/>
        <v>2.5</v>
      </c>
      <c r="G15" s="16">
        <v>0.1</v>
      </c>
      <c r="H15" s="19">
        <f t="shared" si="0"/>
        <v>0.56666666666666676</v>
      </c>
      <c r="I15" s="9">
        <v>0</v>
      </c>
      <c r="J15" s="23">
        <v>0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0.96666666666666667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2.5</v>
      </c>
      <c r="G17" s="16">
        <v>0.1</v>
      </c>
      <c r="H17" s="19">
        <f t="shared" si="0"/>
        <v>0.70000000000000007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148.75</v>
      </c>
      <c r="E18" s="28">
        <v>0.85</v>
      </c>
      <c r="F18" s="14">
        <f t="shared" si="3"/>
        <v>7.5</v>
      </c>
      <c r="G18" s="16">
        <v>0.3</v>
      </c>
      <c r="H18" s="19">
        <f t="shared" si="0"/>
        <v>0.71666666666666667</v>
      </c>
      <c r="I18" s="9">
        <v>0</v>
      </c>
      <c r="J18" s="23">
        <v>5</v>
      </c>
      <c r="K18" s="101">
        <v>0</v>
      </c>
      <c r="L18" s="102"/>
      <c r="M18" s="122">
        <v>6</v>
      </c>
      <c r="N18" s="123"/>
    </row>
    <row r="19" spans="1:14" ht="15.6" x14ac:dyDescent="0.3">
      <c r="A19" s="40" t="s">
        <v>13</v>
      </c>
      <c r="B19" s="14">
        <f t="shared" si="1"/>
        <v>243</v>
      </c>
      <c r="C19" s="29">
        <v>0.9</v>
      </c>
      <c r="D19" s="14">
        <f t="shared" si="2"/>
        <v>96.250000000000014</v>
      </c>
      <c r="E19" s="28">
        <v>0.55000000000000004</v>
      </c>
      <c r="F19" s="14">
        <f t="shared" si="3"/>
        <v>10</v>
      </c>
      <c r="G19" s="16">
        <v>0.4</v>
      </c>
      <c r="H19" s="19">
        <f t="shared" si="0"/>
        <v>0.6166666666666667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189</v>
      </c>
      <c r="C20" s="29">
        <v>0.7</v>
      </c>
      <c r="D20" s="14">
        <f t="shared" si="2"/>
        <v>175</v>
      </c>
      <c r="E20" s="28">
        <v>1</v>
      </c>
      <c r="F20" s="14">
        <f t="shared" si="3"/>
        <v>7.5</v>
      </c>
      <c r="G20" s="16">
        <v>0.3</v>
      </c>
      <c r="H20" s="19">
        <f t="shared" si="0"/>
        <v>0.66666666666666663</v>
      </c>
      <c r="I20" s="9">
        <v>0</v>
      </c>
      <c r="J20" s="23">
        <v>5</v>
      </c>
      <c r="K20" s="101">
        <v>0</v>
      </c>
      <c r="L20" s="102"/>
      <c r="M20" s="122">
        <v>2</v>
      </c>
      <c r="N20" s="123"/>
    </row>
    <row r="21" spans="1:14" ht="15.6" x14ac:dyDescent="0.3">
      <c r="A21" s="40" t="s">
        <v>15</v>
      </c>
      <c r="B21" s="14">
        <f t="shared" si="1"/>
        <v>40.5</v>
      </c>
      <c r="C21" s="29">
        <v>0.15</v>
      </c>
      <c r="D21" s="14">
        <f t="shared" si="2"/>
        <v>122.49999999999999</v>
      </c>
      <c r="E21" s="28">
        <v>0.7</v>
      </c>
      <c r="F21" s="14">
        <f t="shared" si="3"/>
        <v>12.5</v>
      </c>
      <c r="G21" s="16">
        <v>0.5</v>
      </c>
      <c r="H21" s="19">
        <f t="shared" si="0"/>
        <v>0.45</v>
      </c>
      <c r="I21" s="9">
        <v>0</v>
      </c>
      <c r="J21" s="23">
        <v>5</v>
      </c>
      <c r="K21" s="101">
        <v>10</v>
      </c>
      <c r="L21" s="102"/>
      <c r="M21" s="122">
        <v>1</v>
      </c>
      <c r="N21" s="123"/>
    </row>
    <row r="22" spans="1:14" ht="15.6" x14ac:dyDescent="0.3">
      <c r="A22" s="40" t="s">
        <v>16</v>
      </c>
      <c r="B22" s="14">
        <f t="shared" si="1"/>
        <v>202.5</v>
      </c>
      <c r="C22" s="29">
        <v>0.75</v>
      </c>
      <c r="D22" s="14">
        <f t="shared" si="2"/>
        <v>122.49999999999999</v>
      </c>
      <c r="E22" s="28">
        <v>0.7</v>
      </c>
      <c r="F22" s="14">
        <f t="shared" si="3"/>
        <v>5</v>
      </c>
      <c r="G22" s="16">
        <v>0.2</v>
      </c>
      <c r="H22" s="19">
        <f t="shared" si="0"/>
        <v>0.54999999999999993</v>
      </c>
      <c r="I22" s="9">
        <v>0</v>
      </c>
      <c r="J22" s="23">
        <v>5</v>
      </c>
      <c r="K22" s="101">
        <v>1</v>
      </c>
      <c r="L22" s="102"/>
      <c r="M22" s="122">
        <v>3</v>
      </c>
      <c r="N22" s="123"/>
    </row>
    <row r="23" spans="1:14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0</v>
      </c>
      <c r="E23" s="28">
        <v>0</v>
      </c>
      <c r="F23" s="14">
        <f t="shared" si="3"/>
        <v>2.5</v>
      </c>
      <c r="G23" s="16">
        <v>0.1</v>
      </c>
      <c r="H23" s="19">
        <f t="shared" si="0"/>
        <v>0.16666666666666666</v>
      </c>
      <c r="I23" s="9">
        <v>0</v>
      </c>
      <c r="J23" s="23">
        <v>5</v>
      </c>
      <c r="K23" s="101">
        <v>16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162</v>
      </c>
      <c r="C24" s="29">
        <v>0.6</v>
      </c>
      <c r="D24" s="14">
        <f t="shared" si="2"/>
        <v>175</v>
      </c>
      <c r="E24" s="28">
        <v>1</v>
      </c>
      <c r="F24" s="14">
        <f t="shared" si="3"/>
        <v>1.25</v>
      </c>
      <c r="G24" s="16">
        <v>0.05</v>
      </c>
      <c r="H24" s="19">
        <f t="shared" si="0"/>
        <v>0.55000000000000004</v>
      </c>
      <c r="I24" s="9">
        <v>0</v>
      </c>
      <c r="J24" s="23">
        <v>10</v>
      </c>
      <c r="K24" s="101">
        <v>5</v>
      </c>
      <c r="L24" s="102"/>
      <c r="M24" s="122">
        <v>2</v>
      </c>
      <c r="N24" s="123"/>
    </row>
    <row r="25" spans="1:14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131.25</v>
      </c>
      <c r="E25" s="28">
        <v>0.75</v>
      </c>
      <c r="F25" s="14">
        <f t="shared" si="3"/>
        <v>2.5</v>
      </c>
      <c r="G25" s="16">
        <v>0.1</v>
      </c>
      <c r="H25" s="19">
        <f t="shared" si="0"/>
        <v>0.55000000000000004</v>
      </c>
      <c r="I25" s="9">
        <v>0</v>
      </c>
      <c r="J25" s="23">
        <v>25</v>
      </c>
      <c r="K25" s="101">
        <v>10</v>
      </c>
      <c r="L25" s="102"/>
      <c r="M25" s="122">
        <v>3</v>
      </c>
      <c r="N25" s="123"/>
    </row>
    <row r="26" spans="1:14" ht="15.6" x14ac:dyDescent="0.3">
      <c r="A26" s="40" t="s">
        <v>20</v>
      </c>
      <c r="B26" s="14">
        <f t="shared" si="1"/>
        <v>216</v>
      </c>
      <c r="C26" s="29">
        <v>0.8</v>
      </c>
      <c r="D26" s="14">
        <f t="shared" si="2"/>
        <v>70</v>
      </c>
      <c r="E26" s="28">
        <v>0.4</v>
      </c>
      <c r="F26" s="14">
        <f t="shared" si="3"/>
        <v>1.25</v>
      </c>
      <c r="G26" s="16">
        <v>0.05</v>
      </c>
      <c r="H26" s="19">
        <f t="shared" si="0"/>
        <v>0.41666666666666674</v>
      </c>
      <c r="I26" s="9">
        <v>0</v>
      </c>
      <c r="J26" s="23">
        <v>15</v>
      </c>
      <c r="K26" s="101">
        <v>7</v>
      </c>
      <c r="L26" s="102"/>
      <c r="M26" s="122">
        <v>1</v>
      </c>
      <c r="N26" s="123"/>
    </row>
    <row r="27" spans="1:14" ht="15.6" x14ac:dyDescent="0.3">
      <c r="A27" s="40" t="s">
        <v>22</v>
      </c>
      <c r="B27" s="14">
        <f t="shared" si="1"/>
        <v>189</v>
      </c>
      <c r="C27" s="29">
        <v>0.7</v>
      </c>
      <c r="D27" s="14">
        <f t="shared" si="2"/>
        <v>122.49999999999999</v>
      </c>
      <c r="E27" s="28">
        <v>0.7</v>
      </c>
      <c r="F27" s="14">
        <f t="shared" si="3"/>
        <v>2.5</v>
      </c>
      <c r="G27" s="16">
        <v>0.1</v>
      </c>
      <c r="H27" s="19">
        <f t="shared" si="0"/>
        <v>0.5</v>
      </c>
      <c r="I27" s="9">
        <v>0</v>
      </c>
      <c r="J27" s="23">
        <v>20</v>
      </c>
      <c r="K27" s="101">
        <v>17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108</v>
      </c>
      <c r="C28" s="29">
        <v>0.4</v>
      </c>
      <c r="D28" s="14">
        <f t="shared" si="2"/>
        <v>140</v>
      </c>
      <c r="E28" s="28">
        <v>0.8</v>
      </c>
      <c r="F28" s="14">
        <f t="shared" si="3"/>
        <v>2.5</v>
      </c>
      <c r="G28" s="16">
        <v>0.1</v>
      </c>
      <c r="H28" s="19">
        <f t="shared" si="0"/>
        <v>0.4333333333333334</v>
      </c>
      <c r="I28" s="9">
        <v>2</v>
      </c>
      <c r="J28" s="23">
        <v>25</v>
      </c>
      <c r="K28" s="101">
        <v>10</v>
      </c>
      <c r="L28" s="102"/>
      <c r="M28" s="122">
        <v>10</v>
      </c>
      <c r="N28" s="123"/>
    </row>
    <row r="29" spans="1:14" ht="15.6" x14ac:dyDescent="0.3">
      <c r="A29" s="40" t="s">
        <v>23</v>
      </c>
      <c r="B29" s="14">
        <f t="shared" si="1"/>
        <v>108</v>
      </c>
      <c r="C29" s="29">
        <v>0.4</v>
      </c>
      <c r="D29" s="14">
        <f t="shared" si="2"/>
        <v>35</v>
      </c>
      <c r="E29" s="28">
        <v>0.2</v>
      </c>
      <c r="F29" s="14">
        <f t="shared" si="3"/>
        <v>0</v>
      </c>
      <c r="G29" s="16">
        <v>0</v>
      </c>
      <c r="H29" s="19">
        <f t="shared" si="0"/>
        <v>0.20000000000000004</v>
      </c>
      <c r="I29" s="9">
        <v>0</v>
      </c>
      <c r="J29" s="23">
        <v>30</v>
      </c>
      <c r="K29" s="101">
        <v>16</v>
      </c>
      <c r="L29" s="102"/>
      <c r="M29" s="122">
        <v>4</v>
      </c>
      <c r="N29" s="123"/>
    </row>
    <row r="30" spans="1:14" ht="15.6" x14ac:dyDescent="0.3">
      <c r="A30" s="40" t="s">
        <v>24</v>
      </c>
      <c r="B30" s="14">
        <f t="shared" si="1"/>
        <v>189</v>
      </c>
      <c r="C30" s="29">
        <v>0.7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0.23333333333333331</v>
      </c>
      <c r="I30" s="9">
        <v>0</v>
      </c>
      <c r="J30" s="23">
        <v>25</v>
      </c>
      <c r="K30" s="101">
        <v>20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12</v>
      </c>
      <c r="L31" s="108"/>
      <c r="M31" s="122">
        <v>7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164.84210526315789</v>
      </c>
      <c r="C32" s="32">
        <f>AVERAGE(C13:C31)</f>
        <v>0.61052631578947381</v>
      </c>
      <c r="D32" s="31">
        <f t="shared" si="4"/>
        <v>103.15789473684211</v>
      </c>
      <c r="E32" s="32">
        <f>AVERAGE(E13:E31)</f>
        <v>0.58947368421052626</v>
      </c>
      <c r="F32" s="31">
        <f>AVERAGE(F13:F31)</f>
        <v>4.4736842105263159</v>
      </c>
      <c r="G32" s="32">
        <f>(AVERAGE(G13:G31))</f>
        <v>0.17894736842105266</v>
      </c>
      <c r="H32" s="20">
        <f>AVERAGE(H13:H31)</f>
        <v>0.45964912280701747</v>
      </c>
      <c r="I32" s="21">
        <f>AVERAGE(I13:I31)</f>
        <v>0.10526315789473684</v>
      </c>
      <c r="J32" s="25">
        <f t="shared" ref="J32" si="5">AVERAGE(J13:J31)</f>
        <v>10.526315789473685</v>
      </c>
      <c r="K32" s="109">
        <f>AVERAGE(K13:K31)</f>
        <v>6.5263157894736841</v>
      </c>
      <c r="L32" s="110"/>
      <c r="M32" s="111">
        <f>AVERAGE(M13:M31)</f>
        <v>2.5789473684210527</v>
      </c>
      <c r="N32" s="112"/>
    </row>
  </sheetData>
  <mergeCells count="75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P8" sqref="P8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133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369</v>
      </c>
      <c r="E4" s="82"/>
      <c r="F4" s="82"/>
      <c r="G4" s="82"/>
      <c r="H4" s="82"/>
      <c r="I4" s="82"/>
      <c r="J4" s="83">
        <v>2406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5874</v>
      </c>
      <c r="E5" s="82"/>
      <c r="F5" s="82"/>
      <c r="G5" s="82"/>
      <c r="H5" s="82"/>
      <c r="I5" s="82"/>
      <c r="J5" s="83"/>
      <c r="K5" s="53">
        <f>J4/D8</f>
        <v>0.21842941443486155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3263</v>
      </c>
      <c r="E6" s="82"/>
      <c r="F6" s="82"/>
      <c r="G6" s="82"/>
      <c r="H6" s="82"/>
      <c r="I6" s="82"/>
      <c r="J6" s="83">
        <v>1142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1509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11015</v>
      </c>
      <c r="E8" s="94"/>
      <c r="F8" s="94"/>
      <c r="G8" s="94"/>
      <c r="H8" s="94"/>
      <c r="I8" s="94"/>
      <c r="J8" s="18">
        <f>J6/J4</f>
        <v>0.47464671654197838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81</v>
      </c>
      <c r="C12" s="27">
        <v>0.3</v>
      </c>
      <c r="D12" s="13">
        <f>E12*175</f>
        <v>175</v>
      </c>
      <c r="E12" s="27">
        <v>1</v>
      </c>
      <c r="F12" s="13">
        <f>G12*25</f>
        <v>25</v>
      </c>
      <c r="G12" s="16">
        <v>1</v>
      </c>
      <c r="H12" s="19">
        <f t="shared" ref="H12:H30" si="0">AVERAGE(C12,E12,G12)</f>
        <v>0.76666666666666661</v>
      </c>
      <c r="I12" s="8">
        <v>0</v>
      </c>
      <c r="J12" s="22">
        <v>0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270</v>
      </c>
      <c r="C13" s="28">
        <v>1</v>
      </c>
      <c r="D13" s="14">
        <f t="shared" ref="D13:D30" si="2">E13*175</f>
        <v>157.5</v>
      </c>
      <c r="E13" s="28">
        <v>0.9</v>
      </c>
      <c r="F13" s="14">
        <f t="shared" ref="F13:F30" si="3">G13*25</f>
        <v>20</v>
      </c>
      <c r="G13" s="16">
        <v>0.8</v>
      </c>
      <c r="H13" s="19">
        <f t="shared" si="0"/>
        <v>0.9</v>
      </c>
      <c r="I13" s="9">
        <v>4</v>
      </c>
      <c r="J13" s="23">
        <v>5</v>
      </c>
      <c r="K13" s="101">
        <v>2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175</v>
      </c>
      <c r="E14" s="28">
        <v>1</v>
      </c>
      <c r="F14" s="14">
        <f t="shared" si="3"/>
        <v>25</v>
      </c>
      <c r="G14" s="16">
        <v>1</v>
      </c>
      <c r="H14" s="19">
        <f t="shared" si="0"/>
        <v>1</v>
      </c>
      <c r="I14" s="9">
        <v>2</v>
      </c>
      <c r="J14" s="23">
        <v>5</v>
      </c>
      <c r="K14" s="101">
        <v>2</v>
      </c>
      <c r="L14" s="102"/>
      <c r="M14" s="122">
        <v>2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140</v>
      </c>
      <c r="E15" s="28">
        <v>0.8</v>
      </c>
      <c r="F15" s="14">
        <f t="shared" si="3"/>
        <v>25</v>
      </c>
      <c r="G15" s="16">
        <v>1</v>
      </c>
      <c r="H15" s="19">
        <f t="shared" si="0"/>
        <v>0.93333333333333324</v>
      </c>
      <c r="I15" s="9">
        <v>0</v>
      </c>
      <c r="J15" s="23">
        <v>10</v>
      </c>
      <c r="K15" s="101">
        <v>7</v>
      </c>
      <c r="L15" s="102"/>
      <c r="M15" s="122">
        <v>3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11.25</v>
      </c>
      <c r="G16" s="16">
        <v>0.45</v>
      </c>
      <c r="H16" s="19">
        <f t="shared" si="0"/>
        <v>0.81666666666666676</v>
      </c>
      <c r="I16" s="9">
        <v>5</v>
      </c>
      <c r="J16" s="23">
        <v>5</v>
      </c>
      <c r="K16" s="101">
        <v>5</v>
      </c>
      <c r="L16" s="102"/>
      <c r="M16" s="122">
        <v>15</v>
      </c>
      <c r="N16" s="123"/>
    </row>
    <row r="17" spans="1:14" ht="15.6" x14ac:dyDescent="0.3">
      <c r="A17" s="40" t="s">
        <v>12</v>
      </c>
      <c r="B17" s="14">
        <f t="shared" si="1"/>
        <v>216</v>
      </c>
      <c r="C17" s="29">
        <v>0.8</v>
      </c>
      <c r="D17" s="14">
        <f t="shared" si="2"/>
        <v>175</v>
      </c>
      <c r="E17" s="28">
        <v>1</v>
      </c>
      <c r="F17" s="14">
        <f t="shared" si="3"/>
        <v>15</v>
      </c>
      <c r="G17" s="16">
        <v>0.6</v>
      </c>
      <c r="H17" s="19">
        <f t="shared" si="0"/>
        <v>0.79999999999999993</v>
      </c>
      <c r="I17" s="9">
        <v>2</v>
      </c>
      <c r="J17" s="23">
        <v>10</v>
      </c>
      <c r="K17" s="101">
        <v>5</v>
      </c>
      <c r="L17" s="102"/>
      <c r="M17" s="122">
        <v>10</v>
      </c>
      <c r="N17" s="123"/>
    </row>
    <row r="18" spans="1:14" ht="15.6" x14ac:dyDescent="0.3">
      <c r="A18" s="40" t="s">
        <v>13</v>
      </c>
      <c r="B18" s="14">
        <f t="shared" si="1"/>
        <v>135</v>
      </c>
      <c r="C18" s="29">
        <v>0.5</v>
      </c>
      <c r="D18" s="14">
        <f t="shared" si="2"/>
        <v>87.5</v>
      </c>
      <c r="E18" s="28">
        <v>0.5</v>
      </c>
      <c r="F18" s="14">
        <f t="shared" si="3"/>
        <v>18.75</v>
      </c>
      <c r="G18" s="16">
        <v>0.75</v>
      </c>
      <c r="H18" s="19">
        <f t="shared" si="0"/>
        <v>0.58333333333333337</v>
      </c>
      <c r="I18" s="9">
        <v>5</v>
      </c>
      <c r="J18" s="23">
        <v>20</v>
      </c>
      <c r="K18" s="101">
        <v>10</v>
      </c>
      <c r="L18" s="102"/>
      <c r="M18" s="122">
        <v>10</v>
      </c>
      <c r="N18" s="123"/>
    </row>
    <row r="19" spans="1:14" ht="15.6" x14ac:dyDescent="0.3">
      <c r="A19" s="40" t="s">
        <v>14</v>
      </c>
      <c r="B19" s="14">
        <f t="shared" si="1"/>
        <v>202.5</v>
      </c>
      <c r="C19" s="29">
        <v>0.75</v>
      </c>
      <c r="D19" s="14">
        <f t="shared" si="2"/>
        <v>148.75</v>
      </c>
      <c r="E19" s="28">
        <v>0.85</v>
      </c>
      <c r="F19" s="14">
        <f t="shared" si="3"/>
        <v>5</v>
      </c>
      <c r="G19" s="16">
        <v>0.2</v>
      </c>
      <c r="H19" s="19">
        <f t="shared" si="0"/>
        <v>0.6</v>
      </c>
      <c r="I19" s="9">
        <v>0</v>
      </c>
      <c r="J19" s="23">
        <v>15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15</v>
      </c>
      <c r="B20" s="14">
        <f t="shared" si="1"/>
        <v>216</v>
      </c>
      <c r="C20" s="29">
        <v>0.8</v>
      </c>
      <c r="D20" s="14">
        <f t="shared" si="2"/>
        <v>140</v>
      </c>
      <c r="E20" s="28">
        <v>0.8</v>
      </c>
      <c r="F20" s="14">
        <f t="shared" si="3"/>
        <v>25</v>
      </c>
      <c r="G20" s="16">
        <v>1</v>
      </c>
      <c r="H20" s="19">
        <f t="shared" si="0"/>
        <v>0.8666666666666667</v>
      </c>
      <c r="I20" s="9">
        <v>0</v>
      </c>
      <c r="J20" s="23">
        <v>20</v>
      </c>
      <c r="K20" s="101">
        <v>4</v>
      </c>
      <c r="L20" s="102"/>
      <c r="M20" s="122">
        <v>8</v>
      </c>
      <c r="N20" s="123"/>
    </row>
    <row r="21" spans="1:14" ht="15.6" x14ac:dyDescent="0.3">
      <c r="A21" s="40" t="s">
        <v>16</v>
      </c>
      <c r="B21" s="14">
        <f t="shared" si="1"/>
        <v>162</v>
      </c>
      <c r="C21" s="29">
        <v>0.6</v>
      </c>
      <c r="D21" s="14">
        <f t="shared" si="2"/>
        <v>131.25</v>
      </c>
      <c r="E21" s="28">
        <v>0.75</v>
      </c>
      <c r="F21" s="14">
        <f t="shared" si="3"/>
        <v>25</v>
      </c>
      <c r="G21" s="16">
        <v>1</v>
      </c>
      <c r="H21" s="19">
        <f t="shared" si="0"/>
        <v>0.78333333333333333</v>
      </c>
      <c r="I21" s="9">
        <v>0</v>
      </c>
      <c r="J21" s="23">
        <v>20</v>
      </c>
      <c r="K21" s="101">
        <v>9</v>
      </c>
      <c r="L21" s="102"/>
      <c r="M21" s="122">
        <v>7</v>
      </c>
      <c r="N21" s="123"/>
    </row>
    <row r="22" spans="1:14" ht="15.6" x14ac:dyDescent="0.3">
      <c r="A22" s="40" t="s">
        <v>17</v>
      </c>
      <c r="B22" s="14">
        <f t="shared" si="1"/>
        <v>189</v>
      </c>
      <c r="C22" s="29">
        <v>0.7</v>
      </c>
      <c r="D22" s="14">
        <f t="shared" si="2"/>
        <v>148.75</v>
      </c>
      <c r="E22" s="28">
        <v>0.85</v>
      </c>
      <c r="F22" s="14">
        <f t="shared" si="3"/>
        <v>23.75</v>
      </c>
      <c r="G22" s="16">
        <v>0.95</v>
      </c>
      <c r="H22" s="19">
        <f t="shared" si="0"/>
        <v>0.83333333333333337</v>
      </c>
      <c r="I22" s="9">
        <v>0</v>
      </c>
      <c r="J22" s="23">
        <v>25</v>
      </c>
      <c r="K22" s="101">
        <v>7</v>
      </c>
      <c r="L22" s="102"/>
      <c r="M22" s="122">
        <v>0</v>
      </c>
      <c r="N22" s="123"/>
    </row>
    <row r="23" spans="1:14" ht="15.6" x14ac:dyDescent="0.3">
      <c r="A23" s="40" t="s">
        <v>18</v>
      </c>
      <c r="B23" s="14">
        <f t="shared" si="1"/>
        <v>108</v>
      </c>
      <c r="C23" s="29">
        <v>0.4</v>
      </c>
      <c r="D23" s="14">
        <f t="shared" si="2"/>
        <v>140</v>
      </c>
      <c r="E23" s="28">
        <v>0.8</v>
      </c>
      <c r="F23" s="14">
        <f t="shared" si="3"/>
        <v>25</v>
      </c>
      <c r="G23" s="16">
        <v>1</v>
      </c>
      <c r="H23" s="19">
        <f t="shared" si="0"/>
        <v>0.73333333333333339</v>
      </c>
      <c r="I23" s="9">
        <v>0</v>
      </c>
      <c r="J23" s="23">
        <v>20</v>
      </c>
      <c r="K23" s="101">
        <v>4</v>
      </c>
      <c r="L23" s="102"/>
      <c r="M23" s="122">
        <v>10</v>
      </c>
      <c r="N23" s="123"/>
    </row>
    <row r="24" spans="1:14" ht="15.6" x14ac:dyDescent="0.3">
      <c r="A24" s="40" t="s">
        <v>19</v>
      </c>
      <c r="B24" s="14">
        <f t="shared" si="1"/>
        <v>0</v>
      </c>
      <c r="C24" s="29">
        <v>0</v>
      </c>
      <c r="D24" s="14">
        <f t="shared" si="2"/>
        <v>52.5</v>
      </c>
      <c r="E24" s="28">
        <v>0.3</v>
      </c>
      <c r="F24" s="14">
        <f t="shared" si="3"/>
        <v>25</v>
      </c>
      <c r="G24" s="16">
        <v>1</v>
      </c>
      <c r="H24" s="19">
        <f t="shared" si="0"/>
        <v>0.43333333333333335</v>
      </c>
      <c r="I24" s="9">
        <v>0</v>
      </c>
      <c r="J24" s="23">
        <v>10</v>
      </c>
      <c r="K24" s="101">
        <v>5</v>
      </c>
      <c r="L24" s="102"/>
      <c r="M24" s="122">
        <v>7</v>
      </c>
      <c r="N24" s="123"/>
    </row>
    <row r="25" spans="1:14" ht="15.6" x14ac:dyDescent="0.3">
      <c r="A25" s="40" t="s">
        <v>20</v>
      </c>
      <c r="B25" s="14">
        <f t="shared" si="1"/>
        <v>13.5</v>
      </c>
      <c r="C25" s="29">
        <v>0.05</v>
      </c>
      <c r="D25" s="14">
        <f t="shared" si="2"/>
        <v>52.5</v>
      </c>
      <c r="E25" s="28">
        <v>0.3</v>
      </c>
      <c r="F25" s="14">
        <f t="shared" si="3"/>
        <v>25</v>
      </c>
      <c r="G25" s="16">
        <v>1</v>
      </c>
      <c r="H25" s="19">
        <f t="shared" si="0"/>
        <v>0.45</v>
      </c>
      <c r="I25" s="9">
        <v>0</v>
      </c>
      <c r="J25" s="23">
        <v>15</v>
      </c>
      <c r="K25" s="101">
        <v>4</v>
      </c>
      <c r="L25" s="102"/>
      <c r="M25" s="122">
        <v>5</v>
      </c>
      <c r="N25" s="123"/>
    </row>
    <row r="26" spans="1:14" ht="15.6" x14ac:dyDescent="0.3">
      <c r="A26" s="40" t="s">
        <v>22</v>
      </c>
      <c r="B26" s="14">
        <f t="shared" si="1"/>
        <v>270</v>
      </c>
      <c r="C26" s="29">
        <v>1</v>
      </c>
      <c r="D26" s="14">
        <f t="shared" si="2"/>
        <v>52.5</v>
      </c>
      <c r="E26" s="28">
        <v>0.3</v>
      </c>
      <c r="F26" s="14">
        <f t="shared" si="3"/>
        <v>25</v>
      </c>
      <c r="G26" s="16">
        <v>1</v>
      </c>
      <c r="H26" s="19">
        <f t="shared" si="0"/>
        <v>0.76666666666666661</v>
      </c>
      <c r="I26" s="9">
        <v>0</v>
      </c>
      <c r="J26" s="23">
        <v>20</v>
      </c>
      <c r="K26" s="101">
        <v>6</v>
      </c>
      <c r="L26" s="102"/>
      <c r="M26" s="122">
        <v>4</v>
      </c>
      <c r="N26" s="123"/>
    </row>
    <row r="27" spans="1:14" ht="15.6" x14ac:dyDescent="0.3">
      <c r="A27" s="40" t="s">
        <v>21</v>
      </c>
      <c r="B27" s="14">
        <f t="shared" si="1"/>
        <v>270</v>
      </c>
      <c r="C27" s="29">
        <v>1</v>
      </c>
      <c r="D27" s="14">
        <f t="shared" si="2"/>
        <v>175</v>
      </c>
      <c r="E27" s="28">
        <v>1</v>
      </c>
      <c r="F27" s="14">
        <f t="shared" si="3"/>
        <v>0</v>
      </c>
      <c r="G27" s="16">
        <v>0</v>
      </c>
      <c r="H27" s="19">
        <f t="shared" si="0"/>
        <v>0.66666666666666663</v>
      </c>
      <c r="I27" s="9">
        <v>0</v>
      </c>
      <c r="J27" s="23">
        <v>10</v>
      </c>
      <c r="K27" s="101">
        <v>4</v>
      </c>
      <c r="L27" s="102"/>
      <c r="M27" s="122">
        <v>13</v>
      </c>
      <c r="N27" s="123"/>
    </row>
    <row r="28" spans="1:14" ht="15.6" x14ac:dyDescent="0.3">
      <c r="A28" s="40" t="s">
        <v>23</v>
      </c>
      <c r="B28" s="14">
        <f t="shared" si="1"/>
        <v>270</v>
      </c>
      <c r="C28" s="29">
        <v>1</v>
      </c>
      <c r="D28" s="14">
        <f t="shared" si="2"/>
        <v>175</v>
      </c>
      <c r="E28" s="28">
        <v>1</v>
      </c>
      <c r="F28" s="14">
        <f t="shared" si="3"/>
        <v>0</v>
      </c>
      <c r="G28" s="16">
        <v>0</v>
      </c>
      <c r="H28" s="19">
        <f t="shared" si="0"/>
        <v>0.66666666666666663</v>
      </c>
      <c r="I28" s="9">
        <v>0</v>
      </c>
      <c r="J28" s="23">
        <v>25</v>
      </c>
      <c r="K28" s="101">
        <v>3</v>
      </c>
      <c r="L28" s="102"/>
      <c r="M28" s="122">
        <v>5</v>
      </c>
      <c r="N28" s="123"/>
    </row>
    <row r="29" spans="1:14" ht="15.6" x14ac:dyDescent="0.3">
      <c r="A29" s="40" t="s">
        <v>24</v>
      </c>
      <c r="B29" s="14">
        <f t="shared" si="1"/>
        <v>270</v>
      </c>
      <c r="C29" s="29">
        <v>1</v>
      </c>
      <c r="D29" s="14">
        <f t="shared" si="2"/>
        <v>70</v>
      </c>
      <c r="E29" s="28">
        <v>0.4</v>
      </c>
      <c r="F29" s="14">
        <f t="shared" si="3"/>
        <v>0</v>
      </c>
      <c r="G29" s="16">
        <v>0</v>
      </c>
      <c r="H29" s="19">
        <f t="shared" si="0"/>
        <v>0.46666666666666662</v>
      </c>
      <c r="I29" s="9">
        <v>0</v>
      </c>
      <c r="J29" s="23">
        <v>15</v>
      </c>
      <c r="K29" s="101">
        <v>4</v>
      </c>
      <c r="L29" s="102"/>
      <c r="M29" s="122">
        <v>5</v>
      </c>
      <c r="N29" s="123"/>
    </row>
    <row r="30" spans="1:14" ht="16.2" thickBot="1" x14ac:dyDescent="0.35">
      <c r="A30" s="40" t="s">
        <v>25</v>
      </c>
      <c r="B30" s="15">
        <f t="shared" si="1"/>
        <v>270</v>
      </c>
      <c r="C30" s="30">
        <v>1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0.33333333333333331</v>
      </c>
      <c r="I30" s="9">
        <v>0</v>
      </c>
      <c r="J30" s="24">
        <v>10</v>
      </c>
      <c r="K30" s="107">
        <v>0</v>
      </c>
      <c r="L30" s="108"/>
      <c r="M30" s="122">
        <v>5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197.52631578947367</v>
      </c>
      <c r="C31" s="32">
        <f>AVERAGE(C12:C30)</f>
        <v>0.73157894736842111</v>
      </c>
      <c r="D31" s="31">
        <f t="shared" si="4"/>
        <v>124.80263157894737</v>
      </c>
      <c r="E31" s="32">
        <f>AVERAGE(E12:E30)</f>
        <v>0.71315789473684221</v>
      </c>
      <c r="F31" s="31">
        <f>AVERAGE(F12:F30)</f>
        <v>16.776315789473685</v>
      </c>
      <c r="G31" s="32">
        <f>(AVERAGE(G12:G30))</f>
        <v>0.67105263157894735</v>
      </c>
      <c r="H31" s="20">
        <f>AVERAGE(H12:H30)</f>
        <v>0.70526315789473681</v>
      </c>
      <c r="I31" s="21">
        <f>AVERAGE(I12:I30)</f>
        <v>0.94736842105263153</v>
      </c>
      <c r="J31" s="25">
        <f t="shared" ref="J31" si="5">AVERAGE(J12:J30)</f>
        <v>13.684210526315789</v>
      </c>
      <c r="K31" s="109">
        <f>AVERAGE(K12:K30)</f>
        <v>4.5263157894736841</v>
      </c>
      <c r="L31" s="110"/>
      <c r="M31" s="111">
        <f>AVERAGE(M12:M30)</f>
        <v>5.7368421052631575</v>
      </c>
      <c r="N31" s="112"/>
    </row>
    <row r="32" spans="1:14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</row>
  </sheetData>
  <mergeCells count="75">
    <mergeCell ref="K27:L27"/>
    <mergeCell ref="M27:N27"/>
    <mergeCell ref="K28:L28"/>
    <mergeCell ref="M28:N28"/>
    <mergeCell ref="A32:N32"/>
    <mergeCell ref="K29:L29"/>
    <mergeCell ref="M29:N29"/>
    <mergeCell ref="K30:L30"/>
    <mergeCell ref="M30:N30"/>
    <mergeCell ref="K31:L31"/>
    <mergeCell ref="M31:N31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A6:C6"/>
    <mergeCell ref="D6:I6"/>
    <mergeCell ref="J6:J7"/>
    <mergeCell ref="K6:K7"/>
    <mergeCell ref="L6:N6"/>
    <mergeCell ref="A7:C7"/>
    <mergeCell ref="D7:I7"/>
    <mergeCell ref="L7:N7"/>
    <mergeCell ref="A4:C4"/>
    <mergeCell ref="D4:I4"/>
    <mergeCell ref="J4:J5"/>
    <mergeCell ref="L4:N4"/>
    <mergeCell ref="A5:C5"/>
    <mergeCell ref="D5:I5"/>
    <mergeCell ref="L5:N5"/>
    <mergeCell ref="A1:N1"/>
    <mergeCell ref="B2:C2"/>
    <mergeCell ref="D2:N2"/>
    <mergeCell ref="A3:C3"/>
    <mergeCell ref="D3:I3"/>
    <mergeCell ref="J3:K3"/>
    <mergeCell ref="L3:N3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0"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143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370</v>
      </c>
      <c r="E5" s="82"/>
      <c r="F5" s="82"/>
      <c r="G5" s="82"/>
      <c r="H5" s="82"/>
      <c r="I5" s="82"/>
      <c r="J5" s="83">
        <v>2146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4886</v>
      </c>
      <c r="E6" s="82"/>
      <c r="F6" s="82"/>
      <c r="G6" s="82"/>
      <c r="H6" s="82"/>
      <c r="I6" s="82"/>
      <c r="J6" s="83"/>
      <c r="K6" s="53">
        <f>J5/D9</f>
        <v>0.24573457002175655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2138</v>
      </c>
      <c r="E7" s="82"/>
      <c r="F7" s="82"/>
      <c r="G7" s="82"/>
      <c r="H7" s="82"/>
      <c r="I7" s="82"/>
      <c r="J7" s="83">
        <v>640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1339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8733</v>
      </c>
      <c r="E9" s="94"/>
      <c r="F9" s="94"/>
      <c r="G9" s="94"/>
      <c r="H9" s="94"/>
      <c r="I9" s="94"/>
      <c r="J9" s="18">
        <f>J7/J5</f>
        <v>0.2982292637465051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67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175</v>
      </c>
      <c r="E13" s="27">
        <v>1</v>
      </c>
      <c r="F13" s="13">
        <f>G13*25</f>
        <v>12.5</v>
      </c>
      <c r="G13" s="16">
        <v>0.5</v>
      </c>
      <c r="H13" s="19">
        <f t="shared" ref="H13:H31" si="0">AVERAGE(C13,E13,G13)</f>
        <v>0.5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81</v>
      </c>
      <c r="C14" s="28">
        <v>0.3</v>
      </c>
      <c r="D14" s="14">
        <f t="shared" ref="D14:D31" si="2">E14*175</f>
        <v>175</v>
      </c>
      <c r="E14" s="28">
        <v>1</v>
      </c>
      <c r="F14" s="14">
        <f t="shared" ref="F14:F31" si="3">G14*25</f>
        <v>7.5</v>
      </c>
      <c r="G14" s="16">
        <v>0.3</v>
      </c>
      <c r="H14" s="19">
        <f t="shared" si="0"/>
        <v>0.53333333333333333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12.5</v>
      </c>
      <c r="G15" s="16">
        <v>0.5</v>
      </c>
      <c r="H15" s="19">
        <f t="shared" si="0"/>
        <v>0.83333333333333337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140</v>
      </c>
      <c r="E16" s="28">
        <v>0.8</v>
      </c>
      <c r="F16" s="14">
        <f t="shared" si="3"/>
        <v>25</v>
      </c>
      <c r="G16" s="16">
        <v>1</v>
      </c>
      <c r="H16" s="19">
        <f t="shared" si="0"/>
        <v>0.93333333333333324</v>
      </c>
      <c r="I16" s="9">
        <v>0</v>
      </c>
      <c r="J16" s="23">
        <v>10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256.5</v>
      </c>
      <c r="C17" s="28">
        <v>0.95</v>
      </c>
      <c r="D17" s="14">
        <f t="shared" si="2"/>
        <v>140</v>
      </c>
      <c r="E17" s="28">
        <v>0.8</v>
      </c>
      <c r="F17" s="14">
        <f t="shared" si="3"/>
        <v>12.5</v>
      </c>
      <c r="G17" s="16">
        <v>0.5</v>
      </c>
      <c r="H17" s="19">
        <f t="shared" si="0"/>
        <v>0.75</v>
      </c>
      <c r="I17" s="9">
        <v>0</v>
      </c>
      <c r="J17" s="23">
        <v>5</v>
      </c>
      <c r="K17" s="101">
        <v>3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81</v>
      </c>
      <c r="C18" s="29">
        <v>0.3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0.6</v>
      </c>
      <c r="I18" s="9">
        <v>0</v>
      </c>
      <c r="J18" s="23">
        <v>10</v>
      </c>
      <c r="K18" s="101">
        <v>2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25</v>
      </c>
      <c r="G19" s="16">
        <v>1</v>
      </c>
      <c r="H19" s="19">
        <f t="shared" si="0"/>
        <v>1</v>
      </c>
      <c r="I19" s="9">
        <v>0</v>
      </c>
      <c r="J19" s="23">
        <v>5</v>
      </c>
      <c r="K19" s="101">
        <v>4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189</v>
      </c>
      <c r="C20" s="29">
        <v>0.7</v>
      </c>
      <c r="D20" s="14">
        <f t="shared" si="2"/>
        <v>175</v>
      </c>
      <c r="E20" s="28">
        <v>1</v>
      </c>
      <c r="F20" s="14">
        <f t="shared" si="3"/>
        <v>25</v>
      </c>
      <c r="G20" s="16">
        <v>1</v>
      </c>
      <c r="H20" s="19">
        <f t="shared" si="0"/>
        <v>0.9</v>
      </c>
      <c r="I20" s="9">
        <v>0</v>
      </c>
      <c r="J20" s="23">
        <v>5</v>
      </c>
      <c r="K20" s="101">
        <v>1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270</v>
      </c>
      <c r="C21" s="29">
        <v>1</v>
      </c>
      <c r="D21" s="14">
        <f t="shared" si="2"/>
        <v>175</v>
      </c>
      <c r="E21" s="28">
        <v>1</v>
      </c>
      <c r="F21" s="14">
        <f t="shared" si="3"/>
        <v>20</v>
      </c>
      <c r="G21" s="16">
        <v>0.8</v>
      </c>
      <c r="H21" s="19">
        <f t="shared" si="0"/>
        <v>0.93333333333333324</v>
      </c>
      <c r="I21" s="9">
        <v>0</v>
      </c>
      <c r="J21" s="23">
        <v>10</v>
      </c>
      <c r="K21" s="101">
        <v>3</v>
      </c>
      <c r="L21" s="102"/>
      <c r="M21" s="122">
        <v>2</v>
      </c>
      <c r="N21" s="123"/>
    </row>
    <row r="22" spans="1:14" ht="15.6" x14ac:dyDescent="0.3">
      <c r="A22" s="40" t="s">
        <v>16</v>
      </c>
      <c r="B22" s="14">
        <f t="shared" si="1"/>
        <v>202.5</v>
      </c>
      <c r="C22" s="29">
        <v>0.75</v>
      </c>
      <c r="D22" s="14">
        <f t="shared" si="2"/>
        <v>70</v>
      </c>
      <c r="E22" s="28">
        <v>0.4</v>
      </c>
      <c r="F22" s="14">
        <f t="shared" si="3"/>
        <v>16.25</v>
      </c>
      <c r="G22" s="16">
        <v>0.65</v>
      </c>
      <c r="H22" s="19">
        <f t="shared" si="0"/>
        <v>0.6</v>
      </c>
      <c r="I22" s="9">
        <v>0</v>
      </c>
      <c r="J22" s="23">
        <v>5</v>
      </c>
      <c r="K22" s="101">
        <v>2</v>
      </c>
      <c r="L22" s="102"/>
      <c r="M22" s="122">
        <v>1</v>
      </c>
      <c r="N22" s="123"/>
    </row>
    <row r="23" spans="1:14" ht="15.6" x14ac:dyDescent="0.3">
      <c r="A23" s="40" t="s">
        <v>17</v>
      </c>
      <c r="B23" s="14">
        <f t="shared" si="1"/>
        <v>189</v>
      </c>
      <c r="C23" s="29">
        <v>0.7</v>
      </c>
      <c r="D23" s="14">
        <f t="shared" si="2"/>
        <v>17.5</v>
      </c>
      <c r="E23" s="28">
        <v>0.1</v>
      </c>
      <c r="F23" s="14">
        <f t="shared" si="3"/>
        <v>16.25</v>
      </c>
      <c r="G23" s="16">
        <v>0.65</v>
      </c>
      <c r="H23" s="19">
        <f t="shared" si="0"/>
        <v>0.48333333333333334</v>
      </c>
      <c r="I23" s="9">
        <v>0</v>
      </c>
      <c r="J23" s="23">
        <v>5</v>
      </c>
      <c r="K23" s="101">
        <v>3</v>
      </c>
      <c r="L23" s="102"/>
      <c r="M23" s="122">
        <v>3</v>
      </c>
      <c r="N23" s="123"/>
    </row>
    <row r="24" spans="1:14" ht="15.6" x14ac:dyDescent="0.3">
      <c r="A24" s="40" t="s">
        <v>18</v>
      </c>
      <c r="B24" s="14">
        <f t="shared" si="1"/>
        <v>54</v>
      </c>
      <c r="C24" s="29">
        <v>0.2</v>
      </c>
      <c r="D24" s="14">
        <f t="shared" si="2"/>
        <v>52.5</v>
      </c>
      <c r="E24" s="28">
        <v>0.3</v>
      </c>
      <c r="F24" s="14">
        <f t="shared" si="3"/>
        <v>12.5</v>
      </c>
      <c r="G24" s="16">
        <v>0.5</v>
      </c>
      <c r="H24" s="19">
        <f t="shared" si="0"/>
        <v>0.33333333333333331</v>
      </c>
      <c r="I24" s="9">
        <v>0</v>
      </c>
      <c r="J24" s="23">
        <v>30</v>
      </c>
      <c r="K24" s="101">
        <v>2</v>
      </c>
      <c r="L24" s="102"/>
      <c r="M24" s="122">
        <v>4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0</v>
      </c>
      <c r="E25" s="28">
        <v>0</v>
      </c>
      <c r="F25" s="14">
        <f t="shared" si="3"/>
        <v>0</v>
      </c>
      <c r="G25" s="16">
        <v>0</v>
      </c>
      <c r="H25" s="19">
        <f t="shared" si="0"/>
        <v>0</v>
      </c>
      <c r="I25" s="9">
        <v>2</v>
      </c>
      <c r="J25" s="23">
        <v>15</v>
      </c>
      <c r="K25" s="101">
        <v>13</v>
      </c>
      <c r="L25" s="102"/>
      <c r="M25" s="122">
        <v>5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0</v>
      </c>
      <c r="E26" s="28">
        <v>0</v>
      </c>
      <c r="F26" s="14">
        <f t="shared" si="3"/>
        <v>5</v>
      </c>
      <c r="G26" s="16">
        <v>0.2</v>
      </c>
      <c r="H26" s="19">
        <f t="shared" si="0"/>
        <v>6.6666666666666666E-2</v>
      </c>
      <c r="I26" s="9">
        <v>0</v>
      </c>
      <c r="J26" s="23">
        <v>5</v>
      </c>
      <c r="K26" s="101">
        <v>8</v>
      </c>
      <c r="L26" s="102"/>
      <c r="M26" s="122">
        <v>8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3.75</v>
      </c>
      <c r="G27" s="16">
        <v>0.15</v>
      </c>
      <c r="H27" s="19">
        <f t="shared" si="0"/>
        <v>4.9999999999999996E-2</v>
      </c>
      <c r="I27" s="9">
        <v>0</v>
      </c>
      <c r="J27" s="23">
        <v>15</v>
      </c>
      <c r="K27" s="101">
        <v>6</v>
      </c>
      <c r="L27" s="102"/>
      <c r="M27" s="122">
        <v>3</v>
      </c>
      <c r="N27" s="123"/>
    </row>
    <row r="28" spans="1:14" ht="15.6" x14ac:dyDescent="0.3">
      <c r="A28" s="40" t="s">
        <v>21</v>
      </c>
      <c r="B28" s="14">
        <f t="shared" si="1"/>
        <v>27</v>
      </c>
      <c r="C28" s="29">
        <v>0.1</v>
      </c>
      <c r="D28" s="14">
        <f t="shared" si="2"/>
        <v>140</v>
      </c>
      <c r="E28" s="28">
        <v>0.8</v>
      </c>
      <c r="F28" s="14">
        <f t="shared" si="3"/>
        <v>20</v>
      </c>
      <c r="G28" s="16">
        <v>0.8</v>
      </c>
      <c r="H28" s="19">
        <f t="shared" si="0"/>
        <v>0.56666666666666676</v>
      </c>
      <c r="I28" s="9">
        <v>0</v>
      </c>
      <c r="J28" s="23">
        <v>15</v>
      </c>
      <c r="K28" s="101">
        <v>4</v>
      </c>
      <c r="L28" s="102"/>
      <c r="M28" s="122">
        <v>2</v>
      </c>
      <c r="N28" s="123"/>
    </row>
    <row r="29" spans="1:14" ht="15.6" x14ac:dyDescent="0.3">
      <c r="A29" s="40" t="s">
        <v>23</v>
      </c>
      <c r="B29" s="14">
        <f t="shared" si="1"/>
        <v>81</v>
      </c>
      <c r="C29" s="29">
        <v>0.3</v>
      </c>
      <c r="D29" s="14">
        <f t="shared" si="2"/>
        <v>70</v>
      </c>
      <c r="E29" s="28">
        <v>0.4</v>
      </c>
      <c r="F29" s="14">
        <f t="shared" si="3"/>
        <v>12.5</v>
      </c>
      <c r="G29" s="16">
        <v>0.5</v>
      </c>
      <c r="H29" s="19">
        <f t="shared" si="0"/>
        <v>0.39999999999999997</v>
      </c>
      <c r="I29" s="9">
        <v>0</v>
      </c>
      <c r="J29" s="23">
        <v>15</v>
      </c>
      <c r="K29" s="101">
        <v>3</v>
      </c>
      <c r="L29" s="102"/>
      <c r="M29" s="122">
        <v>4</v>
      </c>
      <c r="N29" s="123"/>
    </row>
    <row r="30" spans="1:14" ht="15.6" x14ac:dyDescent="0.3">
      <c r="A30" s="40" t="s">
        <v>24</v>
      </c>
      <c r="B30" s="14">
        <f t="shared" si="1"/>
        <v>27</v>
      </c>
      <c r="C30" s="29">
        <v>0.1</v>
      </c>
      <c r="D30" s="14">
        <f t="shared" si="2"/>
        <v>17.5</v>
      </c>
      <c r="E30" s="28">
        <v>0.1</v>
      </c>
      <c r="F30" s="14">
        <f t="shared" si="3"/>
        <v>12.5</v>
      </c>
      <c r="G30" s="16">
        <v>0.5</v>
      </c>
      <c r="H30" s="19">
        <f t="shared" si="0"/>
        <v>0.23333333333333331</v>
      </c>
      <c r="I30" s="9">
        <v>0</v>
      </c>
      <c r="J30" s="23">
        <v>15</v>
      </c>
      <c r="K30" s="101">
        <v>2</v>
      </c>
      <c r="L30" s="102"/>
      <c r="M30" s="122">
        <v>3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119.36842105263158</v>
      </c>
      <c r="C32" s="32">
        <f>AVERAGE(C13:C31)</f>
        <v>0.44210526315789478</v>
      </c>
      <c r="D32" s="31">
        <f t="shared" si="4"/>
        <v>98.55263157894737</v>
      </c>
      <c r="E32" s="32">
        <f>AVERAGE(E13:E31)</f>
        <v>0.56315789473684219</v>
      </c>
      <c r="F32" s="31">
        <f>AVERAGE(F13:F31)</f>
        <v>13.223684210526315</v>
      </c>
      <c r="G32" s="32">
        <f>(AVERAGE(G13:G31))</f>
        <v>0.52894736842105272</v>
      </c>
      <c r="H32" s="20">
        <f>AVERAGE(H13:H31)</f>
        <v>0.51140350877192986</v>
      </c>
      <c r="I32" s="21">
        <f>AVERAGE(I13:I31)</f>
        <v>0.10526315789473684</v>
      </c>
      <c r="J32" s="25">
        <f t="shared" ref="J32" si="5">AVERAGE(J13:J31)</f>
        <v>9.7368421052631575</v>
      </c>
      <c r="K32" s="109">
        <f>AVERAGE(K13:K31)</f>
        <v>2.9473684210526314</v>
      </c>
      <c r="L32" s="110"/>
      <c r="M32" s="111">
        <f>AVERAGE(M13:M31)</f>
        <v>1.8421052631578947</v>
      </c>
      <c r="N32" s="112"/>
    </row>
  </sheetData>
  <mergeCells count="75">
    <mergeCell ref="K30:L30"/>
    <mergeCell ref="M30:N30"/>
    <mergeCell ref="K31:L31"/>
    <mergeCell ref="M31:N31"/>
    <mergeCell ref="K32:L32"/>
    <mergeCell ref="M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136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338</v>
      </c>
      <c r="E4" s="82"/>
      <c r="F4" s="82"/>
      <c r="G4" s="82"/>
      <c r="H4" s="82"/>
      <c r="I4" s="82"/>
      <c r="J4" s="83">
        <v>2956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5031</v>
      </c>
      <c r="E5" s="82"/>
      <c r="F5" s="82"/>
      <c r="G5" s="82"/>
      <c r="H5" s="82"/>
      <c r="I5" s="82"/>
      <c r="J5" s="83"/>
      <c r="K5" s="53">
        <f>J4/D8</f>
        <v>0.30933444956048556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2894</v>
      </c>
      <c r="E6" s="82"/>
      <c r="F6" s="82"/>
      <c r="G6" s="82"/>
      <c r="H6" s="82"/>
      <c r="I6" s="82"/>
      <c r="J6" s="83">
        <v>1046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1293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9556</v>
      </c>
      <c r="E8" s="94"/>
      <c r="F8" s="94"/>
      <c r="G8" s="94"/>
      <c r="H8" s="94"/>
      <c r="I8" s="94"/>
      <c r="J8" s="18">
        <f>J6/J4</f>
        <v>0.35385656292286877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4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27</v>
      </c>
      <c r="C12" s="27">
        <v>0.1</v>
      </c>
      <c r="D12" s="13">
        <f>E12*175</f>
        <v>175</v>
      </c>
      <c r="E12" s="27">
        <v>1</v>
      </c>
      <c r="F12" s="13">
        <f>G12*25</f>
        <v>10</v>
      </c>
      <c r="G12" s="16">
        <v>0.4</v>
      </c>
      <c r="H12" s="19">
        <f t="shared" ref="H12:H30" si="0">AVERAGE(C12,E12,G12)</f>
        <v>0.5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189</v>
      </c>
      <c r="C13" s="28">
        <v>0.7</v>
      </c>
      <c r="D13" s="14">
        <f t="shared" ref="D13:D30" si="2">E13*175</f>
        <v>175</v>
      </c>
      <c r="E13" s="28">
        <v>1</v>
      </c>
      <c r="F13" s="14">
        <f t="shared" ref="F13:F30" si="3">G13*25</f>
        <v>12.5</v>
      </c>
      <c r="G13" s="16">
        <v>0.5</v>
      </c>
      <c r="H13" s="19">
        <f t="shared" si="0"/>
        <v>0.73333333333333339</v>
      </c>
      <c r="I13" s="9">
        <v>0</v>
      </c>
      <c r="J13" s="23">
        <v>5</v>
      </c>
      <c r="K13" s="101">
        <v>1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189</v>
      </c>
      <c r="C14" s="28">
        <v>0.7</v>
      </c>
      <c r="D14" s="14">
        <f t="shared" si="2"/>
        <v>175</v>
      </c>
      <c r="E14" s="28">
        <v>1</v>
      </c>
      <c r="F14" s="14">
        <f t="shared" si="3"/>
        <v>12.5</v>
      </c>
      <c r="G14" s="16">
        <v>0.5</v>
      </c>
      <c r="H14" s="19">
        <f t="shared" si="0"/>
        <v>0.73333333333333339</v>
      </c>
      <c r="I14" s="9">
        <v>0</v>
      </c>
      <c r="J14" s="23">
        <v>5</v>
      </c>
      <c r="K14" s="101">
        <v>3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10</v>
      </c>
      <c r="G15" s="16">
        <v>0.4</v>
      </c>
      <c r="H15" s="19">
        <f t="shared" si="0"/>
        <v>0.76666666666666661</v>
      </c>
      <c r="I15" s="9">
        <v>0</v>
      </c>
      <c r="J15" s="23">
        <v>5</v>
      </c>
      <c r="K15" s="101">
        <v>1</v>
      </c>
      <c r="L15" s="102"/>
      <c r="M15" s="122">
        <v>0</v>
      </c>
      <c r="N15" s="123"/>
    </row>
    <row r="16" spans="1:14" ht="15.6" x14ac:dyDescent="0.3">
      <c r="A16" s="40" t="s">
        <v>11</v>
      </c>
      <c r="B16" s="14">
        <f t="shared" si="1"/>
        <v>162</v>
      </c>
      <c r="C16" s="28">
        <v>0.6</v>
      </c>
      <c r="D16" s="14">
        <f t="shared" si="2"/>
        <v>157.5</v>
      </c>
      <c r="E16" s="28">
        <v>0.9</v>
      </c>
      <c r="F16" s="14">
        <f t="shared" si="3"/>
        <v>7.5</v>
      </c>
      <c r="G16" s="16">
        <v>0.3</v>
      </c>
      <c r="H16" s="19">
        <f t="shared" si="0"/>
        <v>0.6</v>
      </c>
      <c r="I16" s="9">
        <v>0</v>
      </c>
      <c r="J16" s="23">
        <v>5</v>
      </c>
      <c r="K16" s="101">
        <v>2</v>
      </c>
      <c r="L16" s="102"/>
      <c r="M16" s="122">
        <v>0</v>
      </c>
      <c r="N16" s="123"/>
    </row>
    <row r="17" spans="1:14" ht="15.6" x14ac:dyDescent="0.3">
      <c r="A17" s="40" t="s">
        <v>12</v>
      </c>
      <c r="B17" s="14">
        <f t="shared" si="1"/>
        <v>108</v>
      </c>
      <c r="C17" s="29">
        <v>0.4</v>
      </c>
      <c r="D17" s="14">
        <f t="shared" si="2"/>
        <v>175</v>
      </c>
      <c r="E17" s="28">
        <v>1</v>
      </c>
      <c r="F17" s="14">
        <f t="shared" si="3"/>
        <v>17.5</v>
      </c>
      <c r="G17" s="16">
        <v>0.7</v>
      </c>
      <c r="H17" s="19">
        <f t="shared" si="0"/>
        <v>0.69999999999999984</v>
      </c>
      <c r="I17" s="9">
        <v>0</v>
      </c>
      <c r="J17" s="23">
        <v>5</v>
      </c>
      <c r="K17" s="101">
        <v>2</v>
      </c>
      <c r="L17" s="102"/>
      <c r="M17" s="122">
        <v>0</v>
      </c>
      <c r="N17" s="123"/>
    </row>
    <row r="18" spans="1:14" ht="15.6" x14ac:dyDescent="0.3">
      <c r="A18" s="40" t="s">
        <v>13</v>
      </c>
      <c r="B18" s="14">
        <f t="shared" si="1"/>
        <v>189</v>
      </c>
      <c r="C18" s="29">
        <v>0.7</v>
      </c>
      <c r="D18" s="14">
        <f t="shared" si="2"/>
        <v>105</v>
      </c>
      <c r="E18" s="28">
        <v>0.6</v>
      </c>
      <c r="F18" s="14">
        <f t="shared" si="3"/>
        <v>12.5</v>
      </c>
      <c r="G18" s="16">
        <v>0.5</v>
      </c>
      <c r="H18" s="19">
        <f t="shared" si="0"/>
        <v>0.6</v>
      </c>
      <c r="I18" s="9">
        <v>0</v>
      </c>
      <c r="J18" s="23">
        <v>20</v>
      </c>
      <c r="K18" s="101">
        <v>2</v>
      </c>
      <c r="L18" s="102"/>
      <c r="M18" s="122">
        <v>0</v>
      </c>
      <c r="N18" s="123"/>
    </row>
    <row r="19" spans="1:14" ht="15.6" x14ac:dyDescent="0.3">
      <c r="A19" s="40" t="s">
        <v>14</v>
      </c>
      <c r="B19" s="14">
        <f t="shared" si="1"/>
        <v>108</v>
      </c>
      <c r="C19" s="29">
        <v>0.4</v>
      </c>
      <c r="D19" s="14">
        <f t="shared" si="2"/>
        <v>157.5</v>
      </c>
      <c r="E19" s="28">
        <v>0.9</v>
      </c>
      <c r="F19" s="14">
        <f t="shared" si="3"/>
        <v>22.5</v>
      </c>
      <c r="G19" s="16">
        <v>0.9</v>
      </c>
      <c r="H19" s="19">
        <f t="shared" si="0"/>
        <v>0.73333333333333339</v>
      </c>
      <c r="I19" s="9">
        <v>0</v>
      </c>
      <c r="J19" s="23">
        <v>15</v>
      </c>
      <c r="K19" s="101">
        <v>1</v>
      </c>
      <c r="L19" s="102"/>
      <c r="M19" s="122">
        <v>0</v>
      </c>
      <c r="N19" s="123"/>
    </row>
    <row r="20" spans="1:14" ht="15.6" x14ac:dyDescent="0.3">
      <c r="A20" s="40" t="s">
        <v>15</v>
      </c>
      <c r="B20" s="14">
        <f t="shared" si="1"/>
        <v>54</v>
      </c>
      <c r="C20" s="29">
        <v>0.2</v>
      </c>
      <c r="D20" s="14">
        <f t="shared" si="2"/>
        <v>140</v>
      </c>
      <c r="E20" s="28">
        <v>0.8</v>
      </c>
      <c r="F20" s="14">
        <f t="shared" si="3"/>
        <v>1.25</v>
      </c>
      <c r="G20" s="16">
        <v>0.05</v>
      </c>
      <c r="H20" s="19">
        <f t="shared" si="0"/>
        <v>0.35000000000000003</v>
      </c>
      <c r="I20" s="9">
        <v>0</v>
      </c>
      <c r="J20" s="23">
        <v>10</v>
      </c>
      <c r="K20" s="101">
        <v>2</v>
      </c>
      <c r="L20" s="102"/>
      <c r="M20" s="122">
        <v>2</v>
      </c>
      <c r="N20" s="123"/>
    </row>
    <row r="21" spans="1:14" ht="15.6" x14ac:dyDescent="0.3">
      <c r="A21" s="40" t="s">
        <v>16</v>
      </c>
      <c r="B21" s="14">
        <f t="shared" si="1"/>
        <v>0</v>
      </c>
      <c r="C21" s="29">
        <v>0</v>
      </c>
      <c r="D21" s="14">
        <f t="shared" si="2"/>
        <v>175</v>
      </c>
      <c r="E21" s="28">
        <v>1</v>
      </c>
      <c r="F21" s="14">
        <f t="shared" si="3"/>
        <v>1.25</v>
      </c>
      <c r="G21" s="16">
        <v>0.05</v>
      </c>
      <c r="H21" s="19">
        <f t="shared" si="0"/>
        <v>0.35000000000000003</v>
      </c>
      <c r="I21" s="9">
        <v>0</v>
      </c>
      <c r="J21" s="23">
        <v>10</v>
      </c>
      <c r="K21" s="101">
        <v>3</v>
      </c>
      <c r="L21" s="102"/>
      <c r="M21" s="122">
        <v>3</v>
      </c>
      <c r="N21" s="123"/>
    </row>
    <row r="22" spans="1:14" ht="15.6" x14ac:dyDescent="0.3">
      <c r="A22" s="40" t="s">
        <v>17</v>
      </c>
      <c r="B22" s="14">
        <f t="shared" si="1"/>
        <v>0</v>
      </c>
      <c r="C22" s="29">
        <v>0</v>
      </c>
      <c r="D22" s="14">
        <f t="shared" si="2"/>
        <v>70</v>
      </c>
      <c r="E22" s="28">
        <v>0.4</v>
      </c>
      <c r="F22" s="14">
        <f t="shared" si="3"/>
        <v>3.75</v>
      </c>
      <c r="G22" s="16">
        <v>0.15</v>
      </c>
      <c r="H22" s="19">
        <f t="shared" si="0"/>
        <v>0.18333333333333335</v>
      </c>
      <c r="I22" s="9">
        <v>0</v>
      </c>
      <c r="J22" s="23">
        <v>15</v>
      </c>
      <c r="K22" s="101">
        <v>5</v>
      </c>
      <c r="L22" s="102"/>
      <c r="M22" s="122">
        <v>3</v>
      </c>
      <c r="N22" s="123"/>
    </row>
    <row r="23" spans="1:14" ht="15.6" x14ac:dyDescent="0.3">
      <c r="A23" s="40" t="s">
        <v>18</v>
      </c>
      <c r="B23" s="14">
        <f t="shared" si="1"/>
        <v>189</v>
      </c>
      <c r="C23" s="29">
        <v>0.7</v>
      </c>
      <c r="D23" s="14">
        <f t="shared" si="2"/>
        <v>175</v>
      </c>
      <c r="E23" s="28">
        <v>1</v>
      </c>
      <c r="F23" s="14">
        <f t="shared" si="3"/>
        <v>10</v>
      </c>
      <c r="G23" s="16">
        <v>0.4</v>
      </c>
      <c r="H23" s="19">
        <f t="shared" si="0"/>
        <v>0.70000000000000007</v>
      </c>
      <c r="I23" s="9">
        <v>0</v>
      </c>
      <c r="J23" s="23">
        <v>20</v>
      </c>
      <c r="K23" s="101">
        <v>2</v>
      </c>
      <c r="L23" s="102"/>
      <c r="M23" s="122">
        <v>4</v>
      </c>
      <c r="N23" s="123"/>
    </row>
    <row r="24" spans="1:14" ht="15.6" x14ac:dyDescent="0.3">
      <c r="A24" s="40" t="s">
        <v>19</v>
      </c>
      <c r="B24" s="14">
        <f t="shared" si="1"/>
        <v>216</v>
      </c>
      <c r="C24" s="29">
        <v>0.8</v>
      </c>
      <c r="D24" s="14">
        <f t="shared" si="2"/>
        <v>140</v>
      </c>
      <c r="E24" s="28">
        <v>0.8</v>
      </c>
      <c r="F24" s="14">
        <f t="shared" si="3"/>
        <v>15</v>
      </c>
      <c r="G24" s="16">
        <v>0.6</v>
      </c>
      <c r="H24" s="19">
        <f t="shared" si="0"/>
        <v>0.73333333333333339</v>
      </c>
      <c r="I24" s="9">
        <v>2</v>
      </c>
      <c r="J24" s="23">
        <v>15</v>
      </c>
      <c r="K24" s="101">
        <v>11</v>
      </c>
      <c r="L24" s="102"/>
      <c r="M24" s="122">
        <v>5</v>
      </c>
      <c r="N24" s="123"/>
    </row>
    <row r="25" spans="1:14" ht="15.6" x14ac:dyDescent="0.3">
      <c r="A25" s="40" t="s">
        <v>20</v>
      </c>
      <c r="B25" s="14">
        <f t="shared" si="1"/>
        <v>229.5</v>
      </c>
      <c r="C25" s="29">
        <v>0.85</v>
      </c>
      <c r="D25" s="14">
        <f t="shared" si="2"/>
        <v>35</v>
      </c>
      <c r="E25" s="28">
        <v>0.2</v>
      </c>
      <c r="F25" s="14">
        <f t="shared" si="3"/>
        <v>2.5</v>
      </c>
      <c r="G25" s="16">
        <v>0.1</v>
      </c>
      <c r="H25" s="19">
        <f t="shared" si="0"/>
        <v>0.38333333333333336</v>
      </c>
      <c r="I25" s="9">
        <v>0</v>
      </c>
      <c r="J25" s="23">
        <v>5</v>
      </c>
      <c r="K25" s="101">
        <v>12</v>
      </c>
      <c r="L25" s="102"/>
      <c r="M25" s="122">
        <v>9</v>
      </c>
      <c r="N25" s="123"/>
    </row>
    <row r="26" spans="1:14" ht="15.6" x14ac:dyDescent="0.3">
      <c r="A26" s="40" t="s">
        <v>22</v>
      </c>
      <c r="B26" s="14">
        <f t="shared" si="1"/>
        <v>270</v>
      </c>
      <c r="C26" s="29">
        <v>1</v>
      </c>
      <c r="D26" s="14">
        <f t="shared" si="2"/>
        <v>140</v>
      </c>
      <c r="E26" s="28">
        <v>0.8</v>
      </c>
      <c r="F26" s="14">
        <f t="shared" si="3"/>
        <v>12.5</v>
      </c>
      <c r="G26" s="16">
        <v>0.5</v>
      </c>
      <c r="H26" s="19">
        <f t="shared" si="0"/>
        <v>0.76666666666666661</v>
      </c>
      <c r="I26" s="9">
        <v>0</v>
      </c>
      <c r="J26" s="23">
        <v>20</v>
      </c>
      <c r="K26" s="101">
        <v>4</v>
      </c>
      <c r="L26" s="102"/>
      <c r="M26" s="122">
        <v>5</v>
      </c>
      <c r="N26" s="123"/>
    </row>
    <row r="27" spans="1:14" ht="15.6" x14ac:dyDescent="0.3">
      <c r="A27" s="40" t="s">
        <v>21</v>
      </c>
      <c r="B27" s="14">
        <f t="shared" si="1"/>
        <v>175.5</v>
      </c>
      <c r="C27" s="29">
        <v>0.65</v>
      </c>
      <c r="D27" s="14">
        <f t="shared" si="2"/>
        <v>175</v>
      </c>
      <c r="E27" s="28">
        <v>1</v>
      </c>
      <c r="F27" s="14">
        <f t="shared" si="3"/>
        <v>7.5</v>
      </c>
      <c r="G27" s="16">
        <v>0.3</v>
      </c>
      <c r="H27" s="19">
        <f t="shared" si="0"/>
        <v>0.65</v>
      </c>
      <c r="I27" s="9">
        <v>0</v>
      </c>
      <c r="J27" s="23">
        <v>25</v>
      </c>
      <c r="K27" s="101">
        <v>3</v>
      </c>
      <c r="L27" s="102"/>
      <c r="M27" s="122">
        <v>2</v>
      </c>
      <c r="N27" s="123"/>
    </row>
    <row r="28" spans="1:14" ht="15.6" x14ac:dyDescent="0.3">
      <c r="A28" s="40" t="s">
        <v>23</v>
      </c>
      <c r="B28" s="14">
        <f t="shared" si="1"/>
        <v>243</v>
      </c>
      <c r="C28" s="29">
        <v>0.9</v>
      </c>
      <c r="D28" s="14">
        <f t="shared" si="2"/>
        <v>175</v>
      </c>
      <c r="E28" s="28">
        <v>1</v>
      </c>
      <c r="F28" s="14">
        <f t="shared" si="3"/>
        <v>5</v>
      </c>
      <c r="G28" s="16">
        <v>0.2</v>
      </c>
      <c r="H28" s="19">
        <f t="shared" si="0"/>
        <v>0.70000000000000007</v>
      </c>
      <c r="I28" s="9">
        <v>0</v>
      </c>
      <c r="J28" s="23">
        <v>15</v>
      </c>
      <c r="K28" s="101">
        <v>2</v>
      </c>
      <c r="L28" s="102"/>
      <c r="M28" s="122">
        <v>6</v>
      </c>
      <c r="N28" s="123"/>
    </row>
    <row r="29" spans="1:14" ht="15.6" x14ac:dyDescent="0.3">
      <c r="A29" s="40" t="s">
        <v>24</v>
      </c>
      <c r="B29" s="14">
        <f t="shared" si="1"/>
        <v>229.5</v>
      </c>
      <c r="C29" s="29">
        <v>0.85</v>
      </c>
      <c r="D29" s="14">
        <f t="shared" si="2"/>
        <v>175</v>
      </c>
      <c r="E29" s="28">
        <v>1</v>
      </c>
      <c r="F29" s="14">
        <f t="shared" si="3"/>
        <v>0</v>
      </c>
      <c r="G29" s="16">
        <v>0</v>
      </c>
      <c r="H29" s="19">
        <f t="shared" si="0"/>
        <v>0.6166666666666667</v>
      </c>
      <c r="I29" s="9">
        <v>0</v>
      </c>
      <c r="J29" s="23">
        <v>10</v>
      </c>
      <c r="K29" s="101">
        <v>1</v>
      </c>
      <c r="L29" s="102"/>
      <c r="M29" s="122">
        <v>3</v>
      </c>
      <c r="N29" s="123"/>
    </row>
    <row r="30" spans="1:14" ht="16.2" thickBot="1" x14ac:dyDescent="0.35">
      <c r="A30" s="40" t="s">
        <v>25</v>
      </c>
      <c r="B30" s="15">
        <f t="shared" si="1"/>
        <v>243</v>
      </c>
      <c r="C30" s="30">
        <v>0.9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0.3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161.28947368421052</v>
      </c>
      <c r="C31" s="32">
        <f>AVERAGE(C12:C30)</f>
        <v>0.59736842105263166</v>
      </c>
      <c r="D31" s="31">
        <f t="shared" si="4"/>
        <v>141.84210526315789</v>
      </c>
      <c r="E31" s="32">
        <f>AVERAGE(E12:E30)</f>
        <v>0.81052631578947376</v>
      </c>
      <c r="F31" s="31">
        <f>AVERAGE(F12:F30)</f>
        <v>8.6184210526315788</v>
      </c>
      <c r="G31" s="32">
        <f>(AVERAGE(G12:G30))</f>
        <v>0.34473684210526317</v>
      </c>
      <c r="H31" s="20">
        <f>AVERAGE(H12:H30)</f>
        <v>0.5842105263157894</v>
      </c>
      <c r="I31" s="21">
        <f>AVERAGE(I12:I30)</f>
        <v>0.10526315789473684</v>
      </c>
      <c r="J31" s="25">
        <f t="shared" ref="J31" si="5">AVERAGE(J12:J30)</f>
        <v>11.315789473684211</v>
      </c>
      <c r="K31" s="109">
        <f>AVERAGE(K12:K30)</f>
        <v>3</v>
      </c>
      <c r="L31" s="110"/>
      <c r="M31" s="111">
        <f>AVERAGE(M12:M30)</f>
        <v>2.2105263157894739</v>
      </c>
      <c r="N31" s="112"/>
    </row>
  </sheetData>
  <mergeCells count="74">
    <mergeCell ref="A1:N1"/>
    <mergeCell ref="B2:C2"/>
    <mergeCell ref="D2:N2"/>
    <mergeCell ref="A3:C3"/>
    <mergeCell ref="D3:I3"/>
    <mergeCell ref="J3:K3"/>
    <mergeCell ref="L3:N3"/>
    <mergeCell ref="A4:C4"/>
    <mergeCell ref="D4:I4"/>
    <mergeCell ref="J4:J5"/>
    <mergeCell ref="L4:N4"/>
    <mergeCell ref="A5:C5"/>
    <mergeCell ref="D5:I5"/>
    <mergeCell ref="L5:N5"/>
    <mergeCell ref="A6:C6"/>
    <mergeCell ref="D6:I6"/>
    <mergeCell ref="J6:J7"/>
    <mergeCell ref="K6:K7"/>
    <mergeCell ref="L6:N6"/>
    <mergeCell ref="A7:C7"/>
    <mergeCell ref="D7:I7"/>
    <mergeCell ref="L7:N7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5" sqref="E15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24" t="s">
        <v>61</v>
      </c>
      <c r="C3" s="12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358</v>
      </c>
      <c r="E5" s="82"/>
      <c r="F5" s="82"/>
      <c r="G5" s="82"/>
      <c r="H5" s="82"/>
      <c r="I5" s="82"/>
      <c r="J5" s="83">
        <v>2145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5013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2274</v>
      </c>
      <c r="E7" s="82"/>
      <c r="F7" s="82"/>
      <c r="G7" s="82"/>
      <c r="H7" s="82"/>
      <c r="I7" s="82"/>
      <c r="J7" s="83">
        <v>1227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1484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9129</v>
      </c>
      <c r="E9" s="94"/>
      <c r="F9" s="94"/>
      <c r="G9" s="94"/>
      <c r="H9" s="94"/>
      <c r="I9" s="94"/>
      <c r="J9" s="18">
        <f>J7/J5</f>
        <v>0.57202797202797206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45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27</v>
      </c>
      <c r="C13" s="27">
        <v>0.1</v>
      </c>
      <c r="D13" s="13">
        <f>E13*175</f>
        <v>175</v>
      </c>
      <c r="E13" s="27">
        <v>1</v>
      </c>
      <c r="F13" s="13">
        <f>G13*25</f>
        <v>20</v>
      </c>
      <c r="G13" s="16">
        <v>0.8</v>
      </c>
      <c r="H13" s="19">
        <f t="shared" ref="H13:H31" si="0">AVERAGE(C13,E13,G13)</f>
        <v>0.63333333333333341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202.5</v>
      </c>
      <c r="C14" s="28">
        <v>0.75</v>
      </c>
      <c r="D14" s="14">
        <f t="shared" ref="D14:D31" si="2">E14*175</f>
        <v>175</v>
      </c>
      <c r="E14" s="28">
        <v>1</v>
      </c>
      <c r="F14" s="14">
        <f t="shared" ref="F14:F31" si="3">G14*25</f>
        <v>5</v>
      </c>
      <c r="G14" s="16">
        <v>0.2</v>
      </c>
      <c r="H14" s="19">
        <f t="shared" si="0"/>
        <v>0.65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256.5</v>
      </c>
      <c r="C15" s="28">
        <v>0.95</v>
      </c>
      <c r="D15" s="14">
        <f t="shared" si="2"/>
        <v>175</v>
      </c>
      <c r="E15" s="28">
        <v>1</v>
      </c>
      <c r="F15" s="14">
        <f t="shared" si="3"/>
        <v>22.5</v>
      </c>
      <c r="G15" s="16">
        <v>0.9</v>
      </c>
      <c r="H15" s="19">
        <f t="shared" si="0"/>
        <v>0.95000000000000007</v>
      </c>
      <c r="I15" s="9">
        <v>0</v>
      </c>
      <c r="J15" s="23">
        <v>5</v>
      </c>
      <c r="K15" s="101">
        <v>0</v>
      </c>
      <c r="L15" s="102"/>
      <c r="M15" s="122">
        <v>1</v>
      </c>
      <c r="N15" s="123"/>
    </row>
    <row r="16" spans="1:14" ht="15.6" x14ac:dyDescent="0.3">
      <c r="A16" s="40" t="s">
        <v>10</v>
      </c>
      <c r="B16" s="14">
        <f t="shared" si="1"/>
        <v>216</v>
      </c>
      <c r="C16" s="28">
        <v>0.8</v>
      </c>
      <c r="D16" s="14">
        <f t="shared" si="2"/>
        <v>175</v>
      </c>
      <c r="E16" s="28">
        <v>1</v>
      </c>
      <c r="F16" s="14">
        <f t="shared" si="3"/>
        <v>12.5</v>
      </c>
      <c r="G16" s="16">
        <v>0.5</v>
      </c>
      <c r="H16" s="19">
        <f t="shared" si="0"/>
        <v>0.76666666666666661</v>
      </c>
      <c r="I16" s="9">
        <v>0</v>
      </c>
      <c r="J16" s="23">
        <v>5</v>
      </c>
      <c r="K16" s="101">
        <v>2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189</v>
      </c>
      <c r="C17" s="28">
        <v>0.7</v>
      </c>
      <c r="D17" s="14">
        <f t="shared" si="2"/>
        <v>131.25</v>
      </c>
      <c r="E17" s="28">
        <v>0.75</v>
      </c>
      <c r="F17" s="14">
        <f t="shared" si="3"/>
        <v>1.25</v>
      </c>
      <c r="G17" s="16">
        <v>0.05</v>
      </c>
      <c r="H17" s="19">
        <f t="shared" si="0"/>
        <v>0.5</v>
      </c>
      <c r="I17" s="9">
        <v>0</v>
      </c>
      <c r="J17" s="23">
        <v>10</v>
      </c>
      <c r="K17" s="101">
        <v>0</v>
      </c>
      <c r="L17" s="102"/>
      <c r="M17" s="122">
        <v>2</v>
      </c>
      <c r="N17" s="123"/>
    </row>
    <row r="18" spans="1:14" ht="15.6" x14ac:dyDescent="0.3">
      <c r="A18" s="40" t="s">
        <v>12</v>
      </c>
      <c r="B18" s="14">
        <f t="shared" si="1"/>
        <v>108</v>
      </c>
      <c r="C18" s="29">
        <v>0.4</v>
      </c>
      <c r="D18" s="14">
        <f t="shared" si="2"/>
        <v>122.49999999999999</v>
      </c>
      <c r="E18" s="28">
        <v>0.7</v>
      </c>
      <c r="F18" s="14">
        <f t="shared" si="3"/>
        <v>1.7500000000000002</v>
      </c>
      <c r="G18" s="16">
        <v>7.0000000000000007E-2</v>
      </c>
      <c r="H18" s="19">
        <f t="shared" si="0"/>
        <v>0.39000000000000007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4" ht="15.6" x14ac:dyDescent="0.3">
      <c r="A19" s="40" t="s">
        <v>13</v>
      </c>
      <c r="B19" s="14">
        <f t="shared" si="1"/>
        <v>189</v>
      </c>
      <c r="C19" s="29">
        <v>0.7</v>
      </c>
      <c r="D19" s="14">
        <f t="shared" si="2"/>
        <v>105</v>
      </c>
      <c r="E19" s="28">
        <v>0.6</v>
      </c>
      <c r="F19" s="14">
        <f t="shared" si="3"/>
        <v>1.25</v>
      </c>
      <c r="G19" s="16">
        <v>0.05</v>
      </c>
      <c r="H19" s="19">
        <f t="shared" si="0"/>
        <v>0.44999999999999996</v>
      </c>
      <c r="I19" s="9">
        <v>0</v>
      </c>
      <c r="J19" s="23">
        <v>5</v>
      </c>
      <c r="K19" s="101">
        <v>0</v>
      </c>
      <c r="L19" s="102"/>
      <c r="M19" s="122">
        <v>2</v>
      </c>
      <c r="N19" s="123"/>
    </row>
    <row r="20" spans="1:14" ht="15.6" x14ac:dyDescent="0.3">
      <c r="A20" s="40" t="s">
        <v>14</v>
      </c>
      <c r="B20" s="14">
        <f t="shared" si="1"/>
        <v>189</v>
      </c>
      <c r="C20" s="29">
        <v>0.7</v>
      </c>
      <c r="D20" s="14">
        <f t="shared" si="2"/>
        <v>105</v>
      </c>
      <c r="E20" s="28">
        <v>0.6</v>
      </c>
      <c r="F20" s="14">
        <f t="shared" si="3"/>
        <v>0.75</v>
      </c>
      <c r="G20" s="16">
        <v>0.03</v>
      </c>
      <c r="H20" s="19">
        <f t="shared" si="0"/>
        <v>0.4433333333333333</v>
      </c>
      <c r="I20" s="9">
        <v>0</v>
      </c>
      <c r="J20" s="23">
        <v>5</v>
      </c>
      <c r="K20" s="101">
        <v>5</v>
      </c>
      <c r="L20" s="102"/>
      <c r="M20" s="122">
        <v>2</v>
      </c>
      <c r="N20" s="123"/>
    </row>
    <row r="21" spans="1:14" ht="15.6" x14ac:dyDescent="0.3">
      <c r="A21" s="40" t="s">
        <v>15</v>
      </c>
      <c r="B21" s="14">
        <f t="shared" si="1"/>
        <v>108</v>
      </c>
      <c r="C21" s="29">
        <v>0.4</v>
      </c>
      <c r="D21" s="14">
        <f t="shared" si="2"/>
        <v>140</v>
      </c>
      <c r="E21" s="28">
        <v>0.8</v>
      </c>
      <c r="F21" s="14">
        <f t="shared" si="3"/>
        <v>0.75</v>
      </c>
      <c r="G21" s="16">
        <v>0.03</v>
      </c>
      <c r="H21" s="19">
        <f t="shared" si="0"/>
        <v>0.41000000000000009</v>
      </c>
      <c r="I21" s="9">
        <v>0</v>
      </c>
      <c r="J21" s="23">
        <v>5</v>
      </c>
      <c r="K21" s="101">
        <v>2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157.5</v>
      </c>
      <c r="E22" s="28">
        <v>0.9</v>
      </c>
      <c r="F22" s="14">
        <f t="shared" si="3"/>
        <v>20</v>
      </c>
      <c r="G22" s="16">
        <v>0.8</v>
      </c>
      <c r="H22" s="19">
        <f t="shared" si="0"/>
        <v>0.73333333333333339</v>
      </c>
      <c r="I22" s="9">
        <v>0</v>
      </c>
      <c r="J22" s="23">
        <v>5</v>
      </c>
      <c r="K22" s="101">
        <v>2</v>
      </c>
      <c r="L22" s="102"/>
      <c r="M22" s="122">
        <v>2</v>
      </c>
      <c r="N22" s="123"/>
    </row>
    <row r="23" spans="1:14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175</v>
      </c>
      <c r="E23" s="28">
        <v>1</v>
      </c>
      <c r="F23" s="14">
        <f t="shared" si="3"/>
        <v>10</v>
      </c>
      <c r="G23" s="16">
        <v>0.4</v>
      </c>
      <c r="H23" s="19">
        <f t="shared" si="0"/>
        <v>0.6</v>
      </c>
      <c r="I23" s="9">
        <v>0</v>
      </c>
      <c r="J23" s="23">
        <v>5</v>
      </c>
      <c r="K23" s="101">
        <v>2</v>
      </c>
      <c r="L23" s="102"/>
      <c r="M23" s="122">
        <v>0</v>
      </c>
      <c r="N23" s="123"/>
    </row>
    <row r="24" spans="1:14" ht="15.6" x14ac:dyDescent="0.3">
      <c r="A24" s="40" t="s">
        <v>18</v>
      </c>
      <c r="B24" s="14">
        <f t="shared" si="1"/>
        <v>0</v>
      </c>
      <c r="C24" s="29">
        <v>0</v>
      </c>
      <c r="D24" s="14">
        <f t="shared" si="2"/>
        <v>175</v>
      </c>
      <c r="E24" s="28">
        <v>1</v>
      </c>
      <c r="F24" s="14">
        <f t="shared" si="3"/>
        <v>1.25</v>
      </c>
      <c r="G24" s="16">
        <v>0.05</v>
      </c>
      <c r="H24" s="19">
        <f t="shared" si="0"/>
        <v>0.35000000000000003</v>
      </c>
      <c r="I24" s="9">
        <v>0</v>
      </c>
      <c r="J24" s="23">
        <v>10</v>
      </c>
      <c r="K24" s="101">
        <v>2</v>
      </c>
      <c r="L24" s="102"/>
      <c r="M24" s="122">
        <v>0</v>
      </c>
      <c r="N24" s="123"/>
    </row>
    <row r="25" spans="1:14" ht="15.6" x14ac:dyDescent="0.3">
      <c r="A25" s="40" t="s">
        <v>19</v>
      </c>
      <c r="B25" s="14">
        <f t="shared" si="1"/>
        <v>0</v>
      </c>
      <c r="C25" s="29">
        <v>0</v>
      </c>
      <c r="D25" s="14">
        <f t="shared" si="2"/>
        <v>175</v>
      </c>
      <c r="E25" s="28">
        <v>1</v>
      </c>
      <c r="F25" s="14">
        <f t="shared" si="3"/>
        <v>25</v>
      </c>
      <c r="G25" s="16">
        <v>1</v>
      </c>
      <c r="H25" s="19">
        <f t="shared" si="0"/>
        <v>0.66666666666666663</v>
      </c>
      <c r="I25" s="9">
        <v>0</v>
      </c>
      <c r="J25" s="23">
        <v>10</v>
      </c>
      <c r="K25" s="101">
        <v>2</v>
      </c>
      <c r="L25" s="102"/>
      <c r="M25" s="122">
        <v>0</v>
      </c>
      <c r="N25" s="123"/>
    </row>
    <row r="26" spans="1:14" ht="15.6" x14ac:dyDescent="0.3">
      <c r="A26" s="40" t="s">
        <v>20</v>
      </c>
      <c r="B26" s="14">
        <f t="shared" si="1"/>
        <v>94.5</v>
      </c>
      <c r="C26" s="29">
        <v>0.35</v>
      </c>
      <c r="D26" s="14">
        <f t="shared" si="2"/>
        <v>113.75</v>
      </c>
      <c r="E26" s="28">
        <v>0.65</v>
      </c>
      <c r="F26" s="14">
        <f t="shared" si="3"/>
        <v>0</v>
      </c>
      <c r="G26" s="16">
        <v>0</v>
      </c>
      <c r="H26" s="19">
        <f t="shared" si="0"/>
        <v>0.33333333333333331</v>
      </c>
      <c r="I26" s="9">
        <v>0</v>
      </c>
      <c r="J26" s="23">
        <v>5</v>
      </c>
      <c r="K26" s="101">
        <v>2</v>
      </c>
      <c r="L26" s="102"/>
      <c r="M26" s="122">
        <v>0</v>
      </c>
      <c r="N26" s="123"/>
    </row>
    <row r="27" spans="1:14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157.5</v>
      </c>
      <c r="E27" s="28">
        <v>0.9</v>
      </c>
      <c r="F27" s="14">
        <f t="shared" si="3"/>
        <v>0</v>
      </c>
      <c r="G27" s="16">
        <v>0</v>
      </c>
      <c r="H27" s="19">
        <f t="shared" si="0"/>
        <v>0.43333333333333335</v>
      </c>
      <c r="I27" s="9">
        <v>0</v>
      </c>
      <c r="J27" s="23">
        <v>5</v>
      </c>
      <c r="K27" s="101">
        <v>7</v>
      </c>
      <c r="L27" s="102"/>
      <c r="M27" s="122">
        <v>0</v>
      </c>
      <c r="N27" s="123"/>
    </row>
    <row r="28" spans="1:14" ht="15.6" x14ac:dyDescent="0.3">
      <c r="A28" s="40" t="s">
        <v>21</v>
      </c>
      <c r="B28" s="14">
        <f t="shared" si="1"/>
        <v>148.5</v>
      </c>
      <c r="C28" s="29">
        <v>0.55000000000000004</v>
      </c>
      <c r="D28" s="14">
        <f t="shared" si="2"/>
        <v>131.25</v>
      </c>
      <c r="E28" s="28">
        <v>0.75</v>
      </c>
      <c r="F28" s="14">
        <f t="shared" si="3"/>
        <v>0</v>
      </c>
      <c r="G28" s="16">
        <v>0</v>
      </c>
      <c r="H28" s="19">
        <f t="shared" si="0"/>
        <v>0.43333333333333335</v>
      </c>
      <c r="I28" s="9">
        <v>0</v>
      </c>
      <c r="J28" s="23">
        <v>5</v>
      </c>
      <c r="K28" s="101">
        <v>7</v>
      </c>
      <c r="L28" s="102"/>
      <c r="M28" s="122">
        <v>0</v>
      </c>
      <c r="N28" s="123"/>
    </row>
    <row r="29" spans="1:14" ht="15.6" x14ac:dyDescent="0.3">
      <c r="A29" s="40" t="s">
        <v>23</v>
      </c>
      <c r="B29" s="14">
        <f t="shared" si="1"/>
        <v>0</v>
      </c>
      <c r="C29" s="29">
        <v>0</v>
      </c>
      <c r="D29" s="14">
        <f t="shared" si="2"/>
        <v>175</v>
      </c>
      <c r="E29" s="28">
        <v>1</v>
      </c>
      <c r="F29" s="14">
        <f t="shared" si="3"/>
        <v>0</v>
      </c>
      <c r="G29" s="16">
        <v>0</v>
      </c>
      <c r="H29" s="19">
        <f t="shared" si="0"/>
        <v>0.33333333333333331</v>
      </c>
      <c r="I29" s="9">
        <v>0</v>
      </c>
      <c r="J29" s="23">
        <v>10</v>
      </c>
      <c r="K29" s="101">
        <v>2</v>
      </c>
      <c r="L29" s="102"/>
      <c r="M29" s="122">
        <v>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175</v>
      </c>
      <c r="E30" s="28">
        <v>1</v>
      </c>
      <c r="F30" s="14">
        <f t="shared" si="3"/>
        <v>0</v>
      </c>
      <c r="G30" s="16">
        <v>0</v>
      </c>
      <c r="H30" s="19">
        <f t="shared" si="0"/>
        <v>0.33333333333333331</v>
      </c>
      <c r="I30" s="9">
        <v>0</v>
      </c>
      <c r="J30" s="23">
        <v>5</v>
      </c>
      <c r="K30" s="101">
        <v>2</v>
      </c>
      <c r="L30" s="102"/>
      <c r="M30" s="122">
        <v>0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/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2</v>
      </c>
      <c r="K31" s="107">
        <v>2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109.42105263157895</v>
      </c>
      <c r="C32" s="32">
        <f>AVERAGE(C13:C31)</f>
        <v>0.40526315789473683</v>
      </c>
      <c r="D32" s="31">
        <f t="shared" si="4"/>
        <v>144.14473684210526</v>
      </c>
      <c r="E32" s="32">
        <f>AVERAGE(E13:E31)</f>
        <v>0.86944444444444446</v>
      </c>
      <c r="F32" s="31">
        <f>AVERAGE(F13:F31)</f>
        <v>6.4210526315789478</v>
      </c>
      <c r="G32" s="32">
        <f>(AVERAGE(G13:G31))</f>
        <v>0.25684210526315782</v>
      </c>
      <c r="H32" s="20">
        <f>AVERAGE(H13:H31)</f>
        <v>0.49526315789473685</v>
      </c>
      <c r="I32" s="21">
        <f>AVERAGE(I13:I31)</f>
        <v>0</v>
      </c>
      <c r="J32" s="25">
        <f t="shared" ref="J32" si="5">AVERAGE(J13:J31)</f>
        <v>5.8947368421052628</v>
      </c>
      <c r="K32" s="109">
        <f>AVERAGE(K13:K31)</f>
        <v>2.0526315789473686</v>
      </c>
      <c r="L32" s="110"/>
      <c r="M32" s="111">
        <f>AVERAGE(M13:M31)</f>
        <v>0.63157894736842102</v>
      </c>
      <c r="N32" s="112"/>
    </row>
  </sheetData>
  <mergeCells count="76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9:C9"/>
    <mergeCell ref="D9:I9"/>
    <mergeCell ref="L9:N9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137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573</v>
      </c>
      <c r="E4" s="82"/>
      <c r="F4" s="82"/>
      <c r="G4" s="82"/>
      <c r="H4" s="82"/>
      <c r="I4" s="82"/>
      <c r="J4" s="83">
        <v>2248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4606</v>
      </c>
      <c r="E5" s="82"/>
      <c r="F5" s="82"/>
      <c r="G5" s="82"/>
      <c r="H5" s="82"/>
      <c r="I5" s="82"/>
      <c r="J5" s="83"/>
      <c r="K5" s="53">
        <f>J4/D8</f>
        <v>0.2319199422263489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3146</v>
      </c>
      <c r="E6" s="82"/>
      <c r="F6" s="82"/>
      <c r="G6" s="82"/>
      <c r="H6" s="82"/>
      <c r="I6" s="82"/>
      <c r="J6" s="83">
        <v>641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1368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9693</v>
      </c>
      <c r="E8" s="94"/>
      <c r="F8" s="94"/>
      <c r="G8" s="94"/>
      <c r="H8" s="94"/>
      <c r="I8" s="94"/>
      <c r="J8" s="18">
        <f>J6/J4</f>
        <v>0.28514234875444838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4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54</v>
      </c>
      <c r="C12" s="27">
        <v>0.2</v>
      </c>
      <c r="D12" s="13">
        <f>E12*175</f>
        <v>175</v>
      </c>
      <c r="E12" s="27">
        <v>1</v>
      </c>
      <c r="F12" s="13">
        <f>G12*25</f>
        <v>22.5</v>
      </c>
      <c r="G12" s="16">
        <v>0.9</v>
      </c>
      <c r="H12" s="19">
        <f t="shared" ref="H12:H30" si="0">AVERAGE(C12,E12,G12)</f>
        <v>0.70000000000000007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243</v>
      </c>
      <c r="C13" s="28">
        <v>0.9</v>
      </c>
      <c r="D13" s="14">
        <f t="shared" ref="D13:D30" si="2">E13*175</f>
        <v>175</v>
      </c>
      <c r="E13" s="28">
        <v>1</v>
      </c>
      <c r="F13" s="14">
        <f t="shared" ref="F13:F30" si="3">G13*25</f>
        <v>17.5</v>
      </c>
      <c r="G13" s="16">
        <v>0.7</v>
      </c>
      <c r="H13" s="19">
        <f t="shared" si="0"/>
        <v>0.86666666666666659</v>
      </c>
      <c r="I13" s="9">
        <v>0</v>
      </c>
      <c r="J13" s="23">
        <v>5</v>
      </c>
      <c r="K13" s="101">
        <v>5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140</v>
      </c>
      <c r="E14" s="28">
        <v>0.8</v>
      </c>
      <c r="F14" s="14">
        <f t="shared" si="3"/>
        <v>25</v>
      </c>
      <c r="G14" s="16">
        <v>1</v>
      </c>
      <c r="H14" s="19">
        <f t="shared" si="0"/>
        <v>0.93333333333333324</v>
      </c>
      <c r="I14" s="9">
        <v>0</v>
      </c>
      <c r="J14" s="23">
        <v>5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1</v>
      </c>
      <c r="I15" s="9">
        <v>0</v>
      </c>
      <c r="J15" s="23">
        <v>5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1</v>
      </c>
      <c r="J16" s="23">
        <v>10</v>
      </c>
      <c r="K16" s="101">
        <v>3</v>
      </c>
      <c r="L16" s="102"/>
      <c r="M16" s="122">
        <v>5</v>
      </c>
      <c r="N16" s="123"/>
    </row>
    <row r="17" spans="1:14" ht="15.6" x14ac:dyDescent="0.3">
      <c r="A17" s="40" t="s">
        <v>12</v>
      </c>
      <c r="B17" s="14">
        <f t="shared" si="1"/>
        <v>108</v>
      </c>
      <c r="C17" s="29">
        <v>0.4</v>
      </c>
      <c r="D17" s="14">
        <f t="shared" si="2"/>
        <v>122.49999999999999</v>
      </c>
      <c r="E17" s="28">
        <v>0.7</v>
      </c>
      <c r="F17" s="14">
        <f t="shared" si="3"/>
        <v>16.25</v>
      </c>
      <c r="G17" s="16">
        <v>0.65</v>
      </c>
      <c r="H17" s="19">
        <f t="shared" si="0"/>
        <v>0.58333333333333337</v>
      </c>
      <c r="I17" s="9">
        <v>1</v>
      </c>
      <c r="J17" s="23">
        <v>6</v>
      </c>
      <c r="K17" s="101">
        <v>6</v>
      </c>
      <c r="L17" s="102"/>
      <c r="M17" s="122">
        <v>5</v>
      </c>
      <c r="N17" s="123"/>
    </row>
    <row r="18" spans="1:14" ht="15.6" x14ac:dyDescent="0.3">
      <c r="A18" s="40" t="s">
        <v>13</v>
      </c>
      <c r="B18" s="14">
        <f t="shared" si="1"/>
        <v>54</v>
      </c>
      <c r="C18" s="29">
        <v>0.2</v>
      </c>
      <c r="D18" s="14">
        <f t="shared" si="2"/>
        <v>175</v>
      </c>
      <c r="E18" s="28">
        <v>1</v>
      </c>
      <c r="F18" s="14">
        <f t="shared" si="3"/>
        <v>16.25</v>
      </c>
      <c r="G18" s="16">
        <v>0.65</v>
      </c>
      <c r="H18" s="19">
        <f t="shared" si="0"/>
        <v>0.6166666666666667</v>
      </c>
      <c r="I18" s="9">
        <v>3</v>
      </c>
      <c r="J18" s="23">
        <v>5</v>
      </c>
      <c r="K18" s="101">
        <v>4</v>
      </c>
      <c r="L18" s="102"/>
      <c r="M18" s="122">
        <v>5</v>
      </c>
      <c r="N18" s="123"/>
    </row>
    <row r="19" spans="1:14" ht="15.6" x14ac:dyDescent="0.3">
      <c r="A19" s="40" t="s">
        <v>14</v>
      </c>
      <c r="B19" s="14">
        <f t="shared" si="1"/>
        <v>135</v>
      </c>
      <c r="C19" s="29">
        <v>0.5</v>
      </c>
      <c r="D19" s="14">
        <f t="shared" si="2"/>
        <v>175</v>
      </c>
      <c r="E19" s="28">
        <v>1</v>
      </c>
      <c r="F19" s="14">
        <f t="shared" si="3"/>
        <v>15</v>
      </c>
      <c r="G19" s="16">
        <v>0.6</v>
      </c>
      <c r="H19" s="19">
        <f t="shared" si="0"/>
        <v>0.70000000000000007</v>
      </c>
      <c r="I19" s="9">
        <v>1</v>
      </c>
      <c r="J19" s="23">
        <v>7</v>
      </c>
      <c r="K19" s="101">
        <v>5</v>
      </c>
      <c r="L19" s="102"/>
      <c r="M19" s="122">
        <v>5</v>
      </c>
      <c r="N19" s="123"/>
    </row>
    <row r="20" spans="1:14" ht="15.6" x14ac:dyDescent="0.3">
      <c r="A20" s="40" t="s">
        <v>15</v>
      </c>
      <c r="B20" s="14">
        <f t="shared" si="1"/>
        <v>81</v>
      </c>
      <c r="C20" s="29">
        <v>0.3</v>
      </c>
      <c r="D20" s="14">
        <f t="shared" si="2"/>
        <v>0</v>
      </c>
      <c r="E20" s="28">
        <v>0</v>
      </c>
      <c r="F20" s="14">
        <f t="shared" si="3"/>
        <v>12.5</v>
      </c>
      <c r="G20" s="16">
        <v>0.5</v>
      </c>
      <c r="H20" s="19">
        <f t="shared" si="0"/>
        <v>0.26666666666666666</v>
      </c>
      <c r="I20" s="9">
        <v>0</v>
      </c>
      <c r="J20" s="23">
        <v>5</v>
      </c>
      <c r="K20" s="101">
        <v>5</v>
      </c>
      <c r="L20" s="102"/>
      <c r="M20" s="122">
        <v>2</v>
      </c>
      <c r="N20" s="123"/>
    </row>
    <row r="21" spans="1:14" ht="15.6" x14ac:dyDescent="0.3">
      <c r="A21" s="40" t="s">
        <v>16</v>
      </c>
      <c r="B21" s="14">
        <f t="shared" si="1"/>
        <v>81</v>
      </c>
      <c r="C21" s="29">
        <v>0.3</v>
      </c>
      <c r="D21" s="14">
        <f t="shared" si="2"/>
        <v>35</v>
      </c>
      <c r="E21" s="28">
        <v>0.2</v>
      </c>
      <c r="F21" s="14">
        <f t="shared" si="3"/>
        <v>0.75</v>
      </c>
      <c r="G21" s="16">
        <v>0.03</v>
      </c>
      <c r="H21" s="19">
        <f t="shared" si="0"/>
        <v>0.17666666666666667</v>
      </c>
      <c r="I21" s="9">
        <v>1</v>
      </c>
      <c r="J21" s="23">
        <v>25</v>
      </c>
      <c r="K21" s="101">
        <v>8</v>
      </c>
      <c r="L21" s="102"/>
      <c r="M21" s="122">
        <v>2</v>
      </c>
      <c r="N21" s="123"/>
    </row>
    <row r="22" spans="1:14" ht="15.6" x14ac:dyDescent="0.3">
      <c r="A22" s="40" t="s">
        <v>17</v>
      </c>
      <c r="B22" s="14">
        <f t="shared" si="1"/>
        <v>54</v>
      </c>
      <c r="C22" s="29">
        <v>0.2</v>
      </c>
      <c r="D22" s="14">
        <f t="shared" si="2"/>
        <v>35</v>
      </c>
      <c r="E22" s="28">
        <v>0.2</v>
      </c>
      <c r="F22" s="14">
        <f t="shared" si="3"/>
        <v>3.75</v>
      </c>
      <c r="G22" s="16">
        <v>0.15</v>
      </c>
      <c r="H22" s="19">
        <f t="shared" si="0"/>
        <v>0.18333333333333335</v>
      </c>
      <c r="I22" s="9">
        <v>2</v>
      </c>
      <c r="J22" s="23">
        <v>20</v>
      </c>
      <c r="K22" s="101">
        <v>9</v>
      </c>
      <c r="L22" s="102"/>
      <c r="M22" s="122">
        <v>3</v>
      </c>
      <c r="N22" s="123"/>
    </row>
    <row r="23" spans="1:14" ht="15.6" x14ac:dyDescent="0.3">
      <c r="A23" s="40" t="s">
        <v>18</v>
      </c>
      <c r="B23" s="14">
        <f t="shared" si="1"/>
        <v>189</v>
      </c>
      <c r="C23" s="29">
        <v>0.7</v>
      </c>
      <c r="D23" s="14">
        <f t="shared" si="2"/>
        <v>8.75</v>
      </c>
      <c r="E23" s="28">
        <v>0.05</v>
      </c>
      <c r="F23" s="14">
        <f t="shared" si="3"/>
        <v>1.25</v>
      </c>
      <c r="G23" s="16">
        <v>0.05</v>
      </c>
      <c r="H23" s="19">
        <f t="shared" si="0"/>
        <v>0.26666666666666666</v>
      </c>
      <c r="I23" s="9">
        <v>0</v>
      </c>
      <c r="J23" s="23">
        <v>25</v>
      </c>
      <c r="K23" s="101">
        <v>8</v>
      </c>
      <c r="L23" s="102"/>
      <c r="M23" s="122">
        <v>6</v>
      </c>
      <c r="N23" s="123"/>
    </row>
    <row r="24" spans="1:14" ht="15.6" x14ac:dyDescent="0.3">
      <c r="A24" s="40" t="s">
        <v>19</v>
      </c>
      <c r="B24" s="14">
        <f t="shared" si="1"/>
        <v>270</v>
      </c>
      <c r="C24" s="29">
        <v>1</v>
      </c>
      <c r="D24" s="14">
        <f t="shared" si="2"/>
        <v>17.5</v>
      </c>
      <c r="E24" s="28">
        <v>0.1</v>
      </c>
      <c r="F24" s="14">
        <f t="shared" si="3"/>
        <v>3.75</v>
      </c>
      <c r="G24" s="16">
        <v>0.15</v>
      </c>
      <c r="H24" s="19">
        <f t="shared" si="0"/>
        <v>0.41666666666666669</v>
      </c>
      <c r="I24" s="9">
        <v>0</v>
      </c>
      <c r="J24" s="23">
        <v>50</v>
      </c>
      <c r="K24" s="101">
        <v>7</v>
      </c>
      <c r="L24" s="102"/>
      <c r="M24" s="122">
        <v>3</v>
      </c>
      <c r="N24" s="123"/>
    </row>
    <row r="25" spans="1:14" ht="15.6" x14ac:dyDescent="0.3">
      <c r="A25" s="40" t="s">
        <v>20</v>
      </c>
      <c r="B25" s="14">
        <f t="shared" si="1"/>
        <v>216</v>
      </c>
      <c r="C25" s="29">
        <v>0.8</v>
      </c>
      <c r="D25" s="14">
        <f t="shared" si="2"/>
        <v>8.75</v>
      </c>
      <c r="E25" s="28">
        <v>0.05</v>
      </c>
      <c r="F25" s="14">
        <f t="shared" si="3"/>
        <v>5</v>
      </c>
      <c r="G25" s="16">
        <v>0.2</v>
      </c>
      <c r="H25" s="19">
        <f t="shared" si="0"/>
        <v>0.35000000000000003</v>
      </c>
      <c r="I25" s="9">
        <v>0</v>
      </c>
      <c r="J25" s="23">
        <v>45</v>
      </c>
      <c r="K25" s="101">
        <v>6</v>
      </c>
      <c r="L25" s="102"/>
      <c r="M25" s="122">
        <v>4</v>
      </c>
      <c r="N25" s="123"/>
    </row>
    <row r="26" spans="1:14" ht="15.6" x14ac:dyDescent="0.3">
      <c r="A26" s="40" t="s">
        <v>22</v>
      </c>
      <c r="B26" s="14">
        <f t="shared" si="1"/>
        <v>162</v>
      </c>
      <c r="C26" s="29">
        <v>0.6</v>
      </c>
      <c r="D26" s="14">
        <f t="shared" si="2"/>
        <v>87.5</v>
      </c>
      <c r="E26" s="28">
        <v>0.5</v>
      </c>
      <c r="F26" s="14">
        <f t="shared" si="3"/>
        <v>2.5</v>
      </c>
      <c r="G26" s="16">
        <v>0.1</v>
      </c>
      <c r="H26" s="19">
        <f t="shared" si="0"/>
        <v>0.40000000000000008</v>
      </c>
      <c r="I26" s="9">
        <v>0</v>
      </c>
      <c r="J26" s="23">
        <v>30</v>
      </c>
      <c r="K26" s="101">
        <v>3</v>
      </c>
      <c r="L26" s="102"/>
      <c r="M26" s="122">
        <v>5</v>
      </c>
      <c r="N26" s="123"/>
    </row>
    <row r="27" spans="1:14" ht="15.6" x14ac:dyDescent="0.3">
      <c r="A27" s="40" t="s">
        <v>21</v>
      </c>
      <c r="B27" s="14">
        <f t="shared" si="1"/>
        <v>0</v>
      </c>
      <c r="C27" s="29">
        <v>0</v>
      </c>
      <c r="D27" s="14">
        <f t="shared" si="2"/>
        <v>0</v>
      </c>
      <c r="E27" s="28">
        <v>0</v>
      </c>
      <c r="F27" s="14">
        <f t="shared" si="3"/>
        <v>1.25</v>
      </c>
      <c r="G27" s="16">
        <v>0.05</v>
      </c>
      <c r="H27" s="19">
        <f t="shared" si="0"/>
        <v>1.6666666666666666E-2</v>
      </c>
      <c r="I27" s="9">
        <v>0</v>
      </c>
      <c r="J27" s="23">
        <v>10</v>
      </c>
      <c r="K27" s="101">
        <v>4</v>
      </c>
      <c r="L27" s="102"/>
      <c r="M27" s="122">
        <v>7</v>
      </c>
      <c r="N27" s="123"/>
    </row>
    <row r="28" spans="1:14" ht="15.6" x14ac:dyDescent="0.3">
      <c r="A28" s="40" t="s">
        <v>23</v>
      </c>
      <c r="B28" s="14">
        <f t="shared" si="1"/>
        <v>0</v>
      </c>
      <c r="C28" s="29">
        <v>0</v>
      </c>
      <c r="D28" s="14">
        <f t="shared" si="2"/>
        <v>0</v>
      </c>
      <c r="E28" s="28">
        <v>0</v>
      </c>
      <c r="F28" s="14">
        <f t="shared" si="3"/>
        <v>0</v>
      </c>
      <c r="G28" s="16">
        <v>0</v>
      </c>
      <c r="H28" s="19">
        <f t="shared" si="0"/>
        <v>0</v>
      </c>
      <c r="I28" s="9">
        <v>0</v>
      </c>
      <c r="J28" s="23">
        <v>5</v>
      </c>
      <c r="K28" s="101">
        <v>3</v>
      </c>
      <c r="L28" s="102"/>
      <c r="M28" s="122">
        <v>3</v>
      </c>
      <c r="N28" s="123"/>
    </row>
    <row r="29" spans="1:14" ht="15.6" x14ac:dyDescent="0.3">
      <c r="A29" s="40" t="s">
        <v>24</v>
      </c>
      <c r="B29" s="14">
        <f t="shared" si="1"/>
        <v>13.5</v>
      </c>
      <c r="C29" s="29">
        <v>0.05</v>
      </c>
      <c r="D29" s="14">
        <f t="shared" si="2"/>
        <v>35</v>
      </c>
      <c r="E29" s="28">
        <v>0.2</v>
      </c>
      <c r="F29" s="14">
        <f t="shared" si="3"/>
        <v>0</v>
      </c>
      <c r="G29" s="16">
        <v>0</v>
      </c>
      <c r="H29" s="19">
        <f t="shared" si="0"/>
        <v>8.3333333333333329E-2</v>
      </c>
      <c r="I29" s="9">
        <v>0</v>
      </c>
      <c r="J29" s="23">
        <v>0</v>
      </c>
      <c r="K29" s="101">
        <v>3</v>
      </c>
      <c r="L29" s="102"/>
      <c r="M29" s="122">
        <v>2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24">
        <v>0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130.02631578947367</v>
      </c>
      <c r="C31" s="32">
        <f>AVERAGE(C12:C30)</f>
        <v>0.48157894736842105</v>
      </c>
      <c r="D31" s="31">
        <f t="shared" si="4"/>
        <v>81.05263157894737</v>
      </c>
      <c r="E31" s="32">
        <f>AVERAGE(E12:E30)</f>
        <v>0.46315789473684216</v>
      </c>
      <c r="F31" s="31">
        <f>AVERAGE(F12:F30)</f>
        <v>10.171052631578947</v>
      </c>
      <c r="G31" s="32">
        <f>(AVERAGE(G12:G30))</f>
        <v>0.40684210526315789</v>
      </c>
      <c r="H31" s="20">
        <f>AVERAGE(H12:H30)</f>
        <v>0.45052631578947383</v>
      </c>
      <c r="I31" s="21">
        <f>AVERAGE(I12:I30)</f>
        <v>0.47368421052631576</v>
      </c>
      <c r="J31" s="25">
        <f t="shared" ref="J31" si="5">AVERAGE(J12:J30)</f>
        <v>13.842105263157896</v>
      </c>
      <c r="K31" s="109">
        <f>AVERAGE(K12:K30)</f>
        <v>4.6842105263157894</v>
      </c>
      <c r="L31" s="110"/>
      <c r="M31" s="111">
        <f>AVERAGE(M12:M30)</f>
        <v>3.263157894736842</v>
      </c>
      <c r="N31" s="112"/>
    </row>
  </sheetData>
  <mergeCells count="74">
    <mergeCell ref="A1:N1"/>
    <mergeCell ref="B2:C2"/>
    <mergeCell ref="D2:N2"/>
    <mergeCell ref="A3:C3"/>
    <mergeCell ref="D3:I3"/>
    <mergeCell ref="J3:K3"/>
    <mergeCell ref="L3:N3"/>
    <mergeCell ref="A4:C4"/>
    <mergeCell ref="D4:I4"/>
    <mergeCell ref="J4:J5"/>
    <mergeCell ref="L4:N4"/>
    <mergeCell ref="A5:C5"/>
    <mergeCell ref="D5:I5"/>
    <mergeCell ref="L5:N5"/>
    <mergeCell ref="A6:C6"/>
    <mergeCell ref="D6:I6"/>
    <mergeCell ref="J6:J7"/>
    <mergeCell ref="K6:K7"/>
    <mergeCell ref="L6:N6"/>
    <mergeCell ref="A7:C7"/>
    <mergeCell ref="D7:I7"/>
    <mergeCell ref="L7:N7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3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138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421</v>
      </c>
      <c r="E5" s="82"/>
      <c r="F5" s="82"/>
      <c r="G5" s="82"/>
      <c r="H5" s="82"/>
      <c r="I5" s="82"/>
      <c r="J5" s="83">
        <v>1147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4589</v>
      </c>
      <c r="E6" s="82"/>
      <c r="F6" s="82"/>
      <c r="G6" s="82"/>
      <c r="H6" s="82"/>
      <c r="I6" s="82"/>
      <c r="J6" s="83"/>
      <c r="K6" s="53">
        <f>J5/D9</f>
        <v>0.12835720680393911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2440</v>
      </c>
      <c r="E7" s="82"/>
      <c r="F7" s="82"/>
      <c r="G7" s="82"/>
      <c r="H7" s="82"/>
      <c r="I7" s="82"/>
      <c r="J7" s="83">
        <v>755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1486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8936</v>
      </c>
      <c r="E9" s="94"/>
      <c r="F9" s="94"/>
      <c r="G9" s="94"/>
      <c r="H9" s="94"/>
      <c r="I9" s="94"/>
      <c r="J9" s="18">
        <f>J7/J5</f>
        <v>0.6582388840453357</v>
      </c>
      <c r="K9" s="12" t="s">
        <v>44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4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175</v>
      </c>
      <c r="E13" s="27">
        <v>1</v>
      </c>
      <c r="F13" s="13">
        <f>G13*25</f>
        <v>11.25</v>
      </c>
      <c r="G13" s="16">
        <v>0.45</v>
      </c>
      <c r="H13" s="19">
        <f t="shared" ref="H13:H31" si="0">AVERAGE(C13,E13,G13)</f>
        <v>0.54999999999999993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175</v>
      </c>
      <c r="E14" s="28">
        <v>1</v>
      </c>
      <c r="F14" s="14">
        <f t="shared" ref="F14:F31" si="3">G14*25</f>
        <v>6.25</v>
      </c>
      <c r="G14" s="16">
        <v>0.25</v>
      </c>
      <c r="H14" s="19">
        <f t="shared" si="0"/>
        <v>0.68333333333333324</v>
      </c>
      <c r="I14" s="9">
        <v>0</v>
      </c>
      <c r="J14" s="23">
        <v>5</v>
      </c>
      <c r="K14" s="101">
        <v>0</v>
      </c>
      <c r="L14" s="102"/>
      <c r="M14" s="122">
        <v>5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20</v>
      </c>
      <c r="G15" s="16">
        <v>0.8</v>
      </c>
      <c r="H15" s="19">
        <f t="shared" si="0"/>
        <v>0.9</v>
      </c>
      <c r="I15" s="9">
        <v>0</v>
      </c>
      <c r="J15" s="23">
        <v>5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157.5</v>
      </c>
      <c r="E16" s="28">
        <v>0.9</v>
      </c>
      <c r="F16" s="14">
        <f t="shared" si="3"/>
        <v>7.5</v>
      </c>
      <c r="G16" s="16">
        <v>0.3</v>
      </c>
      <c r="H16" s="19">
        <f t="shared" si="0"/>
        <v>0.70000000000000007</v>
      </c>
      <c r="I16" s="9">
        <v>0</v>
      </c>
      <c r="J16" s="23">
        <v>5</v>
      </c>
      <c r="K16" s="101">
        <v>5</v>
      </c>
      <c r="L16" s="102"/>
      <c r="M16" s="122">
        <v>5</v>
      </c>
      <c r="N16" s="123"/>
    </row>
    <row r="17" spans="1:14" ht="15.6" x14ac:dyDescent="0.3">
      <c r="A17" s="40" t="s">
        <v>11</v>
      </c>
      <c r="B17" s="14">
        <f t="shared" si="1"/>
        <v>135</v>
      </c>
      <c r="C17" s="28">
        <v>0.5</v>
      </c>
      <c r="D17" s="14">
        <f t="shared" si="2"/>
        <v>0</v>
      </c>
      <c r="E17" s="28">
        <v>0</v>
      </c>
      <c r="F17" s="14">
        <f t="shared" si="3"/>
        <v>1.25</v>
      </c>
      <c r="G17" s="16">
        <v>0.05</v>
      </c>
      <c r="H17" s="19">
        <f t="shared" si="0"/>
        <v>0.18333333333333335</v>
      </c>
      <c r="I17" s="9">
        <v>0</v>
      </c>
      <c r="J17" s="23">
        <v>10</v>
      </c>
      <c r="K17" s="101">
        <v>11</v>
      </c>
      <c r="L17" s="102"/>
      <c r="M17" s="122">
        <v>5</v>
      </c>
      <c r="N17" s="123"/>
    </row>
    <row r="18" spans="1:14" ht="15.6" x14ac:dyDescent="0.3">
      <c r="A18" s="40" t="s">
        <v>12</v>
      </c>
      <c r="B18" s="14">
        <f t="shared" si="1"/>
        <v>27</v>
      </c>
      <c r="C18" s="29">
        <v>0.1</v>
      </c>
      <c r="D18" s="14">
        <f t="shared" si="2"/>
        <v>131.25</v>
      </c>
      <c r="E18" s="28">
        <v>0.75</v>
      </c>
      <c r="F18" s="14">
        <f t="shared" si="3"/>
        <v>2.5</v>
      </c>
      <c r="G18" s="16">
        <v>0.1</v>
      </c>
      <c r="H18" s="19">
        <f t="shared" si="0"/>
        <v>0.31666666666666665</v>
      </c>
      <c r="I18" s="9">
        <v>0</v>
      </c>
      <c r="J18" s="23">
        <v>5</v>
      </c>
      <c r="K18" s="101">
        <v>13</v>
      </c>
      <c r="L18" s="102"/>
      <c r="M18" s="122">
        <v>12</v>
      </c>
      <c r="N18" s="123"/>
    </row>
    <row r="19" spans="1:14" ht="15.6" x14ac:dyDescent="0.3">
      <c r="A19" s="40" t="s">
        <v>13</v>
      </c>
      <c r="B19" s="14">
        <f t="shared" si="1"/>
        <v>0</v>
      </c>
      <c r="C19" s="29">
        <v>0</v>
      </c>
      <c r="D19" s="14">
        <f t="shared" si="2"/>
        <v>0</v>
      </c>
      <c r="E19" s="28">
        <v>0</v>
      </c>
      <c r="F19" s="14">
        <f t="shared" si="3"/>
        <v>2.5</v>
      </c>
      <c r="G19" s="16">
        <v>0.1</v>
      </c>
      <c r="H19" s="19">
        <f t="shared" si="0"/>
        <v>3.3333333333333333E-2</v>
      </c>
      <c r="I19" s="9">
        <v>0</v>
      </c>
      <c r="J19" s="23">
        <v>5</v>
      </c>
      <c r="K19" s="101">
        <v>12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0</v>
      </c>
      <c r="C20" s="29">
        <v>0</v>
      </c>
      <c r="D20" s="14">
        <f t="shared" si="2"/>
        <v>87.5</v>
      </c>
      <c r="E20" s="28">
        <v>0.5</v>
      </c>
      <c r="F20" s="14">
        <f t="shared" si="3"/>
        <v>1.25</v>
      </c>
      <c r="G20" s="16">
        <v>0.05</v>
      </c>
      <c r="H20" s="19">
        <f t="shared" si="0"/>
        <v>0.18333333333333335</v>
      </c>
      <c r="I20" s="9">
        <v>0</v>
      </c>
      <c r="J20" s="23">
        <v>20</v>
      </c>
      <c r="K20" s="101">
        <v>8</v>
      </c>
      <c r="L20" s="102"/>
      <c r="M20" s="122">
        <v>16</v>
      </c>
      <c r="N20" s="123"/>
    </row>
    <row r="21" spans="1:14" ht="15.6" x14ac:dyDescent="0.3">
      <c r="A21" s="40" t="s">
        <v>15</v>
      </c>
      <c r="B21" s="14">
        <f t="shared" si="1"/>
        <v>135</v>
      </c>
      <c r="C21" s="29">
        <v>0.5</v>
      </c>
      <c r="D21" s="14">
        <f t="shared" si="2"/>
        <v>175</v>
      </c>
      <c r="E21" s="28">
        <v>1</v>
      </c>
      <c r="F21" s="14">
        <f t="shared" si="3"/>
        <v>0</v>
      </c>
      <c r="G21" s="16">
        <v>0</v>
      </c>
      <c r="H21" s="19">
        <f t="shared" si="0"/>
        <v>0.5</v>
      </c>
      <c r="I21" s="9">
        <v>0</v>
      </c>
      <c r="J21" s="23">
        <v>10</v>
      </c>
      <c r="K21" s="101">
        <v>13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189</v>
      </c>
      <c r="C22" s="29">
        <v>0.7</v>
      </c>
      <c r="D22" s="14">
        <f t="shared" si="2"/>
        <v>140</v>
      </c>
      <c r="E22" s="28">
        <v>0.8</v>
      </c>
      <c r="F22" s="14">
        <f t="shared" si="3"/>
        <v>1.25</v>
      </c>
      <c r="G22" s="16">
        <v>0.05</v>
      </c>
      <c r="H22" s="19">
        <f t="shared" si="0"/>
        <v>0.51666666666666672</v>
      </c>
      <c r="I22" s="9">
        <v>0</v>
      </c>
      <c r="J22" s="23">
        <v>5</v>
      </c>
      <c r="K22" s="101">
        <v>12</v>
      </c>
      <c r="L22" s="102"/>
      <c r="M22" s="122">
        <v>13</v>
      </c>
      <c r="N22" s="123"/>
    </row>
    <row r="23" spans="1:14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122.49999999999999</v>
      </c>
      <c r="E23" s="28">
        <v>0.7</v>
      </c>
      <c r="F23" s="14">
        <f t="shared" si="3"/>
        <v>3.75</v>
      </c>
      <c r="G23" s="16">
        <v>0.15</v>
      </c>
      <c r="H23" s="19">
        <f t="shared" si="0"/>
        <v>0.41666666666666669</v>
      </c>
      <c r="I23" s="9">
        <v>0</v>
      </c>
      <c r="J23" s="23">
        <v>45</v>
      </c>
      <c r="K23" s="101">
        <v>4</v>
      </c>
      <c r="L23" s="102"/>
      <c r="M23" s="122">
        <v>5</v>
      </c>
      <c r="N23" s="123"/>
    </row>
    <row r="24" spans="1:14" ht="15.6" x14ac:dyDescent="0.3">
      <c r="A24" s="40" t="s">
        <v>18</v>
      </c>
      <c r="B24" s="14">
        <f t="shared" si="1"/>
        <v>162</v>
      </c>
      <c r="C24" s="29">
        <v>0.6</v>
      </c>
      <c r="D24" s="14">
        <f t="shared" si="2"/>
        <v>105</v>
      </c>
      <c r="E24" s="28">
        <v>0.6</v>
      </c>
      <c r="F24" s="14">
        <f t="shared" si="3"/>
        <v>15</v>
      </c>
      <c r="G24" s="16">
        <v>0.6</v>
      </c>
      <c r="H24" s="19">
        <f t="shared" si="0"/>
        <v>0.6</v>
      </c>
      <c r="I24" s="9">
        <v>0</v>
      </c>
      <c r="J24" s="23">
        <v>30</v>
      </c>
      <c r="K24" s="101">
        <v>11</v>
      </c>
      <c r="L24" s="102"/>
      <c r="M24" s="122">
        <v>15</v>
      </c>
      <c r="N24" s="123"/>
    </row>
    <row r="25" spans="1:14" ht="15.6" x14ac:dyDescent="0.3">
      <c r="A25" s="40" t="s">
        <v>19</v>
      </c>
      <c r="B25" s="14">
        <f t="shared" si="1"/>
        <v>54</v>
      </c>
      <c r="C25" s="29">
        <v>0.2</v>
      </c>
      <c r="D25" s="14">
        <f t="shared" si="2"/>
        <v>35</v>
      </c>
      <c r="E25" s="28">
        <v>0.2</v>
      </c>
      <c r="F25" s="14">
        <f t="shared" si="3"/>
        <v>2.5</v>
      </c>
      <c r="G25" s="16">
        <v>0.1</v>
      </c>
      <c r="H25" s="19">
        <f t="shared" si="0"/>
        <v>0.16666666666666666</v>
      </c>
      <c r="I25" s="9">
        <v>0</v>
      </c>
      <c r="J25" s="23">
        <v>20</v>
      </c>
      <c r="K25" s="101">
        <v>15</v>
      </c>
      <c r="L25" s="102"/>
      <c r="M25" s="122">
        <v>11</v>
      </c>
      <c r="N25" s="123"/>
    </row>
    <row r="26" spans="1:14" ht="15.6" x14ac:dyDescent="0.3">
      <c r="A26" s="40" t="s">
        <v>20</v>
      </c>
      <c r="B26" s="14">
        <f t="shared" si="1"/>
        <v>162</v>
      </c>
      <c r="C26" s="29">
        <v>0.6</v>
      </c>
      <c r="D26" s="14">
        <f t="shared" si="2"/>
        <v>87.5</v>
      </c>
      <c r="E26" s="28">
        <v>0.5</v>
      </c>
      <c r="F26" s="14">
        <f t="shared" si="3"/>
        <v>12.5</v>
      </c>
      <c r="G26" s="16">
        <v>0.5</v>
      </c>
      <c r="H26" s="19">
        <f t="shared" si="0"/>
        <v>0.53333333333333333</v>
      </c>
      <c r="I26" s="9">
        <v>0</v>
      </c>
      <c r="J26" s="23">
        <v>20</v>
      </c>
      <c r="K26" s="101">
        <v>16</v>
      </c>
      <c r="L26" s="102"/>
      <c r="M26" s="122">
        <v>9</v>
      </c>
      <c r="N26" s="123"/>
    </row>
    <row r="27" spans="1:14" ht="15.6" x14ac:dyDescent="0.3">
      <c r="A27" s="40" t="s">
        <v>22</v>
      </c>
      <c r="B27" s="14">
        <f t="shared" si="1"/>
        <v>108</v>
      </c>
      <c r="C27" s="29">
        <v>0.4</v>
      </c>
      <c r="D27" s="14">
        <f t="shared" si="2"/>
        <v>70</v>
      </c>
      <c r="E27" s="28">
        <v>0.4</v>
      </c>
      <c r="F27" s="14">
        <f t="shared" si="3"/>
        <v>2.5</v>
      </c>
      <c r="G27" s="16">
        <v>0.1</v>
      </c>
      <c r="H27" s="19">
        <f t="shared" si="0"/>
        <v>0.3</v>
      </c>
      <c r="I27" s="9">
        <v>0</v>
      </c>
      <c r="J27" s="23">
        <v>10</v>
      </c>
      <c r="K27" s="101">
        <v>15</v>
      </c>
      <c r="L27" s="102"/>
      <c r="M27" s="122">
        <v>8</v>
      </c>
      <c r="N27" s="123"/>
    </row>
    <row r="28" spans="1:14" ht="15.6" x14ac:dyDescent="0.3">
      <c r="A28" s="40" t="s">
        <v>21</v>
      </c>
      <c r="B28" s="14">
        <f t="shared" si="1"/>
        <v>243</v>
      </c>
      <c r="C28" s="29">
        <v>0.9</v>
      </c>
      <c r="D28" s="14">
        <f t="shared" si="2"/>
        <v>52.5</v>
      </c>
      <c r="E28" s="28">
        <v>0.3</v>
      </c>
      <c r="F28" s="14">
        <f t="shared" si="3"/>
        <v>2.5</v>
      </c>
      <c r="G28" s="16">
        <v>0.1</v>
      </c>
      <c r="H28" s="19">
        <f t="shared" si="0"/>
        <v>0.43333333333333335</v>
      </c>
      <c r="I28" s="9">
        <v>0</v>
      </c>
      <c r="J28" s="23">
        <v>10</v>
      </c>
      <c r="K28" s="101">
        <v>14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54</v>
      </c>
      <c r="C29" s="29">
        <v>0.2</v>
      </c>
      <c r="D29" s="14">
        <f t="shared" si="2"/>
        <v>0</v>
      </c>
      <c r="E29" s="28">
        <v>0</v>
      </c>
      <c r="F29" s="14">
        <f t="shared" si="3"/>
        <v>7.5</v>
      </c>
      <c r="G29" s="16">
        <v>0.3</v>
      </c>
      <c r="H29" s="19">
        <f t="shared" si="0"/>
        <v>0.16666666666666666</v>
      </c>
      <c r="I29" s="9">
        <v>0</v>
      </c>
      <c r="J29" s="23">
        <v>10</v>
      </c>
      <c r="K29" s="101">
        <v>18</v>
      </c>
      <c r="L29" s="102"/>
      <c r="M29" s="122">
        <v>10</v>
      </c>
      <c r="N29" s="123"/>
    </row>
    <row r="30" spans="1:14" ht="15.6" x14ac:dyDescent="0.3">
      <c r="A30" s="40" t="s">
        <v>24</v>
      </c>
      <c r="B30" s="14">
        <f t="shared" si="1"/>
        <v>0</v>
      </c>
      <c r="C30" s="29">
        <v>0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0</v>
      </c>
      <c r="I30" s="9">
        <v>0</v>
      </c>
      <c r="J30" s="23">
        <v>10</v>
      </c>
      <c r="K30" s="101">
        <v>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5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112.26315789473684</v>
      </c>
      <c r="C32" s="32">
        <f>AVERAGE(C13:C31)</f>
        <v>0.41578947368421054</v>
      </c>
      <c r="D32" s="31">
        <f t="shared" si="4"/>
        <v>88.881578947368425</v>
      </c>
      <c r="E32" s="32">
        <f>AVERAGE(E13:E31)</f>
        <v>0.50789473684210529</v>
      </c>
      <c r="F32" s="31">
        <f>AVERAGE(F13:F31)</f>
        <v>5.2631578947368425</v>
      </c>
      <c r="G32" s="32">
        <f>(AVERAGE(G13:G31))</f>
        <v>0.21052631578947367</v>
      </c>
      <c r="H32" s="20">
        <f>AVERAGE(H13:H31)</f>
        <v>0.3780701754385965</v>
      </c>
      <c r="I32" s="21">
        <f>AVERAGE(I13:I31)</f>
        <v>0</v>
      </c>
      <c r="J32" s="25">
        <f t="shared" ref="J32" si="5">AVERAGE(J13:J31)</f>
        <v>12.631578947368421</v>
      </c>
      <c r="K32" s="109">
        <f>AVERAGE(K13:K31)</f>
        <v>9.5789473684210531</v>
      </c>
      <c r="L32" s="110"/>
      <c r="M32" s="111">
        <f>AVERAGE(M13:M31)</f>
        <v>7.5789473684210522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6">
    <mergeCell ref="A1:N1"/>
    <mergeCell ref="A2:N2"/>
    <mergeCell ref="B3:C3"/>
    <mergeCell ref="D3:N3"/>
    <mergeCell ref="A4:C4"/>
    <mergeCell ref="D4:I4"/>
    <mergeCell ref="J4:K4"/>
    <mergeCell ref="L4:N4"/>
    <mergeCell ref="A5:C5"/>
    <mergeCell ref="D5:I5"/>
    <mergeCell ref="J5:J6"/>
    <mergeCell ref="L5:N5"/>
    <mergeCell ref="A6:C6"/>
    <mergeCell ref="D6:I6"/>
    <mergeCell ref="L6:N6"/>
    <mergeCell ref="A7:C7"/>
    <mergeCell ref="D7:I7"/>
    <mergeCell ref="J7:J8"/>
    <mergeCell ref="K7:K8"/>
    <mergeCell ref="L7:N7"/>
    <mergeCell ref="A8:C8"/>
    <mergeCell ref="D8:I8"/>
    <mergeCell ref="L8:N8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139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136</v>
      </c>
      <c r="E4" s="82"/>
      <c r="F4" s="82"/>
      <c r="G4" s="82"/>
      <c r="H4" s="82"/>
      <c r="I4" s="82"/>
      <c r="J4" s="83">
        <v>1188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3000</v>
      </c>
      <c r="E5" s="82"/>
      <c r="F5" s="82"/>
      <c r="G5" s="82"/>
      <c r="H5" s="82"/>
      <c r="I5" s="82"/>
      <c r="J5" s="83"/>
      <c r="K5" s="53">
        <f>J4/D8</f>
        <v>0.25084459459459457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901</v>
      </c>
      <c r="E6" s="82"/>
      <c r="F6" s="82"/>
      <c r="G6" s="82"/>
      <c r="H6" s="82"/>
      <c r="I6" s="82"/>
      <c r="J6" s="83">
        <v>520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699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4736</v>
      </c>
      <c r="E8" s="94"/>
      <c r="F8" s="94"/>
      <c r="G8" s="94"/>
      <c r="H8" s="94"/>
      <c r="I8" s="94"/>
      <c r="J8" s="18">
        <f>J6/J4</f>
        <v>0.43771043771043772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4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40.5</v>
      </c>
      <c r="C12" s="27">
        <v>0.15</v>
      </c>
      <c r="D12" s="13">
        <f>E12*175</f>
        <v>17.5</v>
      </c>
      <c r="E12" s="27">
        <v>0.1</v>
      </c>
      <c r="F12" s="13">
        <f>G12*25</f>
        <v>1.25</v>
      </c>
      <c r="G12" s="16">
        <v>0.05</v>
      </c>
      <c r="H12" s="19">
        <f t="shared" ref="H12:H30" si="0">AVERAGE(C12,E12,G12)</f>
        <v>9.9999999999999992E-2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81</v>
      </c>
      <c r="C13" s="28">
        <v>0.3</v>
      </c>
      <c r="D13" s="14">
        <f t="shared" ref="D13:D30" si="2">E13*175</f>
        <v>140</v>
      </c>
      <c r="E13" s="28">
        <v>0.8</v>
      </c>
      <c r="F13" s="14">
        <f t="shared" ref="F13:F30" si="3">G13*25</f>
        <v>7.5</v>
      </c>
      <c r="G13" s="16">
        <v>0.3</v>
      </c>
      <c r="H13" s="19">
        <f t="shared" si="0"/>
        <v>0.46666666666666673</v>
      </c>
      <c r="I13" s="9">
        <v>0</v>
      </c>
      <c r="J13" s="23">
        <v>5</v>
      </c>
      <c r="K13" s="101">
        <v>0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175</v>
      </c>
      <c r="E14" s="28">
        <v>1</v>
      </c>
      <c r="F14" s="14">
        <f t="shared" si="3"/>
        <v>15</v>
      </c>
      <c r="G14" s="16">
        <v>0.6</v>
      </c>
      <c r="H14" s="19">
        <f t="shared" si="0"/>
        <v>0.8666666666666667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10</v>
      </c>
      <c r="G15" s="16">
        <v>0.4</v>
      </c>
      <c r="H15" s="19">
        <f t="shared" si="0"/>
        <v>0.79999999999999993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0</v>
      </c>
      <c r="E16" s="28">
        <v>0</v>
      </c>
      <c r="F16" s="14">
        <f t="shared" si="3"/>
        <v>25</v>
      </c>
      <c r="G16" s="16">
        <v>1</v>
      </c>
      <c r="H16" s="19">
        <f t="shared" si="0"/>
        <v>0.66666666666666663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12</v>
      </c>
      <c r="B17" s="14">
        <f t="shared" si="1"/>
        <v>270</v>
      </c>
      <c r="C17" s="29">
        <v>1</v>
      </c>
      <c r="D17" s="14">
        <f t="shared" si="2"/>
        <v>105</v>
      </c>
      <c r="E17" s="28">
        <v>0.6</v>
      </c>
      <c r="F17" s="14">
        <f t="shared" si="3"/>
        <v>3.75</v>
      </c>
      <c r="G17" s="16">
        <v>0.15</v>
      </c>
      <c r="H17" s="19">
        <f t="shared" si="0"/>
        <v>0.58333333333333337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13</v>
      </c>
      <c r="B18" s="14">
        <f t="shared" si="1"/>
        <v>54</v>
      </c>
      <c r="C18" s="29">
        <v>0.2</v>
      </c>
      <c r="D18" s="14">
        <f t="shared" si="2"/>
        <v>175</v>
      </c>
      <c r="E18" s="28">
        <v>1</v>
      </c>
      <c r="F18" s="14">
        <f t="shared" si="3"/>
        <v>18.75</v>
      </c>
      <c r="G18" s="16">
        <v>0.75</v>
      </c>
      <c r="H18" s="19">
        <f t="shared" si="0"/>
        <v>0.65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4" ht="15.6" x14ac:dyDescent="0.3">
      <c r="A19" s="40" t="s">
        <v>14</v>
      </c>
      <c r="B19" s="14">
        <f t="shared" si="1"/>
        <v>54</v>
      </c>
      <c r="C19" s="29">
        <v>0.2</v>
      </c>
      <c r="D19" s="14">
        <f t="shared" si="2"/>
        <v>52.5</v>
      </c>
      <c r="E19" s="28">
        <v>0.3</v>
      </c>
      <c r="F19" s="14">
        <f t="shared" si="3"/>
        <v>2.5</v>
      </c>
      <c r="G19" s="16">
        <v>0.1</v>
      </c>
      <c r="H19" s="19">
        <f t="shared" si="0"/>
        <v>0.19999999999999998</v>
      </c>
      <c r="I19" s="9">
        <v>0</v>
      </c>
      <c r="J19" s="23">
        <v>10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15</v>
      </c>
      <c r="B20" s="14">
        <f t="shared" si="1"/>
        <v>81</v>
      </c>
      <c r="C20" s="29">
        <v>0.3</v>
      </c>
      <c r="D20" s="14">
        <f t="shared" si="2"/>
        <v>8.75</v>
      </c>
      <c r="E20" s="28">
        <v>0.05</v>
      </c>
      <c r="F20" s="14">
        <f t="shared" si="3"/>
        <v>0</v>
      </c>
      <c r="G20" s="16">
        <v>0</v>
      </c>
      <c r="H20" s="19">
        <f t="shared" si="0"/>
        <v>0.11666666666666665</v>
      </c>
      <c r="I20" s="9">
        <v>0</v>
      </c>
      <c r="J20" s="23">
        <v>10</v>
      </c>
      <c r="K20" s="101">
        <v>0</v>
      </c>
      <c r="L20" s="102"/>
      <c r="M20" s="122">
        <v>8</v>
      </c>
      <c r="N20" s="123"/>
    </row>
    <row r="21" spans="1:14" ht="15.6" x14ac:dyDescent="0.3">
      <c r="A21" s="40" t="s">
        <v>16</v>
      </c>
      <c r="B21" s="14">
        <f t="shared" si="1"/>
        <v>0</v>
      </c>
      <c r="C21" s="29">
        <v>0</v>
      </c>
      <c r="D21" s="14">
        <f t="shared" si="2"/>
        <v>17.5</v>
      </c>
      <c r="E21" s="28">
        <v>0.1</v>
      </c>
      <c r="F21" s="14">
        <f t="shared" si="3"/>
        <v>0</v>
      </c>
      <c r="G21" s="16">
        <v>0</v>
      </c>
      <c r="H21" s="19">
        <f t="shared" si="0"/>
        <v>3.3333333333333333E-2</v>
      </c>
      <c r="I21" s="9">
        <v>0</v>
      </c>
      <c r="J21" s="23">
        <v>10</v>
      </c>
      <c r="K21" s="101">
        <v>2</v>
      </c>
      <c r="L21" s="102"/>
      <c r="M21" s="122">
        <v>7</v>
      </c>
      <c r="N21" s="123"/>
    </row>
    <row r="22" spans="1:14" ht="15.6" x14ac:dyDescent="0.3">
      <c r="A22" s="40" t="s">
        <v>17</v>
      </c>
      <c r="B22" s="14">
        <f t="shared" si="1"/>
        <v>0</v>
      </c>
      <c r="C22" s="29">
        <v>0</v>
      </c>
      <c r="D22" s="14">
        <f t="shared" si="2"/>
        <v>131.25</v>
      </c>
      <c r="E22" s="28">
        <v>0.75</v>
      </c>
      <c r="F22" s="14">
        <f t="shared" si="3"/>
        <v>1.25</v>
      </c>
      <c r="G22" s="16">
        <v>0.05</v>
      </c>
      <c r="H22" s="19">
        <f t="shared" si="0"/>
        <v>0.26666666666666666</v>
      </c>
      <c r="I22" s="9">
        <v>0</v>
      </c>
      <c r="J22" s="23">
        <v>5</v>
      </c>
      <c r="K22" s="101">
        <v>2</v>
      </c>
      <c r="L22" s="102"/>
      <c r="M22" s="122">
        <v>6</v>
      </c>
      <c r="N22" s="123"/>
    </row>
    <row r="23" spans="1:14" ht="15.6" x14ac:dyDescent="0.3">
      <c r="A23" s="40" t="s">
        <v>18</v>
      </c>
      <c r="B23" s="14">
        <f t="shared" si="1"/>
        <v>67.5</v>
      </c>
      <c r="C23" s="29">
        <v>0.25</v>
      </c>
      <c r="D23" s="14">
        <f t="shared" si="2"/>
        <v>175</v>
      </c>
      <c r="E23" s="28">
        <v>1</v>
      </c>
      <c r="F23" s="14">
        <f t="shared" si="3"/>
        <v>1.25</v>
      </c>
      <c r="G23" s="16">
        <v>0.05</v>
      </c>
      <c r="H23" s="19">
        <f t="shared" si="0"/>
        <v>0.43333333333333335</v>
      </c>
      <c r="I23" s="9">
        <v>0</v>
      </c>
      <c r="J23" s="23">
        <v>10</v>
      </c>
      <c r="K23" s="101">
        <v>2</v>
      </c>
      <c r="L23" s="102"/>
      <c r="M23" s="122">
        <v>2</v>
      </c>
      <c r="N23" s="123"/>
    </row>
    <row r="24" spans="1:14" ht="15.6" x14ac:dyDescent="0.3">
      <c r="A24" s="40" t="s">
        <v>19</v>
      </c>
      <c r="B24" s="14">
        <f t="shared" si="1"/>
        <v>162</v>
      </c>
      <c r="C24" s="29">
        <v>0.6</v>
      </c>
      <c r="D24" s="14">
        <f t="shared" si="2"/>
        <v>52.5</v>
      </c>
      <c r="E24" s="28">
        <v>0.3</v>
      </c>
      <c r="F24" s="14">
        <f t="shared" si="3"/>
        <v>1.25</v>
      </c>
      <c r="G24" s="16">
        <v>0.05</v>
      </c>
      <c r="H24" s="19">
        <f t="shared" si="0"/>
        <v>0.31666666666666665</v>
      </c>
      <c r="I24" s="9">
        <v>0</v>
      </c>
      <c r="J24" s="23">
        <v>10</v>
      </c>
      <c r="K24" s="101">
        <v>1</v>
      </c>
      <c r="L24" s="102"/>
      <c r="M24" s="122">
        <v>1</v>
      </c>
      <c r="N24" s="123"/>
    </row>
    <row r="25" spans="1:14" ht="15.6" x14ac:dyDescent="0.3">
      <c r="A25" s="40" t="s">
        <v>20</v>
      </c>
      <c r="B25" s="14">
        <f t="shared" si="1"/>
        <v>202.5</v>
      </c>
      <c r="C25" s="29">
        <v>0.75</v>
      </c>
      <c r="D25" s="14">
        <f t="shared" si="2"/>
        <v>70</v>
      </c>
      <c r="E25" s="28">
        <v>0.4</v>
      </c>
      <c r="F25" s="14">
        <f t="shared" si="3"/>
        <v>0</v>
      </c>
      <c r="G25" s="16">
        <v>0</v>
      </c>
      <c r="H25" s="19">
        <f t="shared" si="0"/>
        <v>0.3833333333333333</v>
      </c>
      <c r="I25" s="9">
        <v>0</v>
      </c>
      <c r="J25" s="23">
        <v>10</v>
      </c>
      <c r="K25" s="101">
        <v>0</v>
      </c>
      <c r="L25" s="102"/>
      <c r="M25" s="122">
        <v>1</v>
      </c>
      <c r="N25" s="123"/>
    </row>
    <row r="26" spans="1:14" ht="15.6" x14ac:dyDescent="0.3">
      <c r="A26" s="40" t="s">
        <v>22</v>
      </c>
      <c r="B26" s="14">
        <f t="shared" si="1"/>
        <v>189</v>
      </c>
      <c r="C26" s="29">
        <v>0.7</v>
      </c>
      <c r="D26" s="14">
        <f t="shared" si="2"/>
        <v>87.5</v>
      </c>
      <c r="E26" s="28">
        <v>0.5</v>
      </c>
      <c r="F26" s="14">
        <f t="shared" si="3"/>
        <v>0</v>
      </c>
      <c r="G26" s="16">
        <v>0</v>
      </c>
      <c r="H26" s="19">
        <f t="shared" si="0"/>
        <v>0.39999999999999997</v>
      </c>
      <c r="I26" s="9">
        <v>0</v>
      </c>
      <c r="J26" s="23">
        <v>5</v>
      </c>
      <c r="K26" s="101">
        <v>1</v>
      </c>
      <c r="L26" s="102"/>
      <c r="M26" s="122">
        <v>0</v>
      </c>
      <c r="N26" s="123"/>
    </row>
    <row r="27" spans="1:14" ht="15.6" x14ac:dyDescent="0.3">
      <c r="A27" s="40" t="s">
        <v>21</v>
      </c>
      <c r="B27" s="14">
        <f t="shared" si="1"/>
        <v>108</v>
      </c>
      <c r="C27" s="29">
        <v>0.4</v>
      </c>
      <c r="D27" s="14">
        <v>0</v>
      </c>
      <c r="E27" s="28">
        <v>0</v>
      </c>
      <c r="F27" s="14">
        <f t="shared" si="3"/>
        <v>0</v>
      </c>
      <c r="G27" s="16">
        <v>0</v>
      </c>
      <c r="H27" s="19">
        <f t="shared" si="0"/>
        <v>0.13333333333333333</v>
      </c>
      <c r="I27" s="9">
        <v>0</v>
      </c>
      <c r="J27" s="23">
        <v>5</v>
      </c>
      <c r="K27" s="101">
        <v>2</v>
      </c>
      <c r="L27" s="102"/>
      <c r="M27" s="122">
        <v>2</v>
      </c>
      <c r="N27" s="123"/>
    </row>
    <row r="28" spans="1:14" ht="15.6" x14ac:dyDescent="0.3">
      <c r="A28" s="40" t="s">
        <v>23</v>
      </c>
      <c r="B28" s="14">
        <f t="shared" si="1"/>
        <v>108</v>
      </c>
      <c r="C28" s="29">
        <v>0.4</v>
      </c>
      <c r="D28" s="14">
        <f t="shared" si="2"/>
        <v>35</v>
      </c>
      <c r="E28" s="28">
        <v>0.2</v>
      </c>
      <c r="F28" s="14">
        <f t="shared" si="3"/>
        <v>0</v>
      </c>
      <c r="G28" s="16">
        <v>0</v>
      </c>
      <c r="H28" s="19">
        <f t="shared" si="0"/>
        <v>0.20000000000000004</v>
      </c>
      <c r="I28" s="9">
        <v>0</v>
      </c>
      <c r="J28" s="23">
        <v>5</v>
      </c>
      <c r="K28" s="101">
        <v>2</v>
      </c>
      <c r="L28" s="102"/>
      <c r="M28" s="122">
        <v>2</v>
      </c>
      <c r="N28" s="123"/>
    </row>
    <row r="29" spans="1:14" ht="15.6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157.5</v>
      </c>
      <c r="E29" s="28">
        <v>0.9</v>
      </c>
      <c r="F29" s="14">
        <f t="shared" si="3"/>
        <v>0</v>
      </c>
      <c r="G29" s="16">
        <v>0</v>
      </c>
      <c r="H29" s="19">
        <f t="shared" si="0"/>
        <v>0.3</v>
      </c>
      <c r="I29" s="9">
        <v>0</v>
      </c>
      <c r="J29" s="23">
        <v>5</v>
      </c>
      <c r="K29" s="101">
        <v>1</v>
      </c>
      <c r="L29" s="102"/>
      <c r="M29" s="122">
        <v>1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175</v>
      </c>
      <c r="E30" s="28">
        <v>1</v>
      </c>
      <c r="F30" s="15">
        <f t="shared" si="3"/>
        <v>0</v>
      </c>
      <c r="G30" s="17">
        <v>0</v>
      </c>
      <c r="H30" s="19">
        <f t="shared" si="0"/>
        <v>0.33333333333333331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117.23684210526316</v>
      </c>
      <c r="C31" s="32">
        <f>AVERAGE(C12:C30)</f>
        <v>0.43421052631578949</v>
      </c>
      <c r="D31" s="31">
        <f t="shared" si="4"/>
        <v>92.10526315789474</v>
      </c>
      <c r="E31" s="32">
        <f>AVERAGE(E12:E30)</f>
        <v>0.52631578947368418</v>
      </c>
      <c r="F31" s="31">
        <f>AVERAGE(F12:F30)</f>
        <v>4.6052631578947372</v>
      </c>
      <c r="G31" s="32">
        <f>(AVERAGE(G12:G30))</f>
        <v>0.18421052631578946</v>
      </c>
      <c r="H31" s="20">
        <f>AVERAGE(H12:H30)</f>
        <v>0.38157894736842107</v>
      </c>
      <c r="I31" s="21">
        <f>AVERAGE(I12:I30)</f>
        <v>0</v>
      </c>
      <c r="J31" s="25">
        <f t="shared" ref="J31" si="5">AVERAGE(J12:J30)</f>
        <v>6.5789473684210522</v>
      </c>
      <c r="K31" s="109">
        <f>AVERAGE(K12:K30)</f>
        <v>0.68421052631578949</v>
      </c>
      <c r="L31" s="110"/>
      <c r="M31" s="111">
        <f>AVERAGE(M12:M30)</f>
        <v>1.5789473684210527</v>
      </c>
      <c r="N31" s="112"/>
    </row>
  </sheetData>
  <mergeCells count="74">
    <mergeCell ref="A1:N1"/>
    <mergeCell ref="B2:C2"/>
    <mergeCell ref="D2:N2"/>
    <mergeCell ref="A3:C3"/>
    <mergeCell ref="D3:I3"/>
    <mergeCell ref="J3:K3"/>
    <mergeCell ref="L3:N3"/>
    <mergeCell ref="A4:C4"/>
    <mergeCell ref="D4:I4"/>
    <mergeCell ref="J4:J5"/>
    <mergeCell ref="L4:N4"/>
    <mergeCell ref="A5:C5"/>
    <mergeCell ref="D5:I5"/>
    <mergeCell ref="L5:N5"/>
    <mergeCell ref="A6:C6"/>
    <mergeCell ref="D6:I6"/>
    <mergeCell ref="J6:J7"/>
    <mergeCell ref="K6:K7"/>
    <mergeCell ref="L6:N6"/>
    <mergeCell ref="A7:C7"/>
    <mergeCell ref="D7:I7"/>
    <mergeCell ref="L7:N7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140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453</v>
      </c>
      <c r="E4" s="82"/>
      <c r="F4" s="82"/>
      <c r="G4" s="82"/>
      <c r="H4" s="82"/>
      <c r="I4" s="82"/>
      <c r="J4" s="83">
        <v>2320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4876</v>
      </c>
      <c r="E5" s="82"/>
      <c r="F5" s="82"/>
      <c r="G5" s="82"/>
      <c r="H5" s="82"/>
      <c r="I5" s="82"/>
      <c r="J5" s="83"/>
      <c r="K5" s="53">
        <f>J4/D8</f>
        <v>0.25255824080121925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2419</v>
      </c>
      <c r="E6" s="82"/>
      <c r="F6" s="82"/>
      <c r="G6" s="82"/>
      <c r="H6" s="82"/>
      <c r="I6" s="82"/>
      <c r="J6" s="83">
        <v>1263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1438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9186</v>
      </c>
      <c r="E8" s="94"/>
      <c r="F8" s="94"/>
      <c r="G8" s="94"/>
      <c r="H8" s="94"/>
      <c r="I8" s="94"/>
      <c r="J8" s="18">
        <f>J6/J4</f>
        <v>0.54439655172413792</v>
      </c>
      <c r="K8" s="12" t="s">
        <v>44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4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189</v>
      </c>
      <c r="C12" s="27">
        <v>0.7</v>
      </c>
      <c r="D12" s="13">
        <f>E12*175</f>
        <v>17.5</v>
      </c>
      <c r="E12" s="27">
        <v>0.1</v>
      </c>
      <c r="F12" s="13">
        <f>G12*25</f>
        <v>0</v>
      </c>
      <c r="G12" s="16">
        <v>0</v>
      </c>
      <c r="H12" s="19">
        <f t="shared" ref="H12:H30" si="0">AVERAGE(C12,E12,G12)</f>
        <v>0.26666666666666666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243</v>
      </c>
      <c r="C13" s="28">
        <v>0.9</v>
      </c>
      <c r="D13" s="14">
        <f t="shared" ref="D13:D30" si="2">E13*175</f>
        <v>35</v>
      </c>
      <c r="E13" s="28">
        <v>0.2</v>
      </c>
      <c r="F13" s="14">
        <f t="shared" ref="F13:F30" si="3">G13*25</f>
        <v>0</v>
      </c>
      <c r="G13" s="16">
        <v>0</v>
      </c>
      <c r="H13" s="19">
        <f t="shared" si="0"/>
        <v>0.3666666666666667</v>
      </c>
      <c r="I13" s="9">
        <v>0</v>
      </c>
      <c r="J13" s="23">
        <v>5</v>
      </c>
      <c r="K13" s="101">
        <v>0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175</v>
      </c>
      <c r="E14" s="28">
        <v>1</v>
      </c>
      <c r="F14" s="14">
        <f t="shared" si="3"/>
        <v>0.25</v>
      </c>
      <c r="G14" s="16">
        <v>0.01</v>
      </c>
      <c r="H14" s="19">
        <f t="shared" si="0"/>
        <v>0.66999999999999993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1.25</v>
      </c>
      <c r="G15" s="16">
        <v>0.05</v>
      </c>
      <c r="H15" s="19">
        <f t="shared" si="0"/>
        <v>0.68333333333333324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11</v>
      </c>
      <c r="B16" s="14">
        <f t="shared" si="1"/>
        <v>243</v>
      </c>
      <c r="C16" s="28">
        <v>0.9</v>
      </c>
      <c r="D16" s="14">
        <f t="shared" si="2"/>
        <v>175</v>
      </c>
      <c r="E16" s="28">
        <v>1</v>
      </c>
      <c r="F16" s="14">
        <f t="shared" si="3"/>
        <v>12.5</v>
      </c>
      <c r="G16" s="16">
        <v>0.5</v>
      </c>
      <c r="H16" s="19">
        <f t="shared" si="0"/>
        <v>0.79999999999999993</v>
      </c>
      <c r="I16" s="9">
        <v>0</v>
      </c>
      <c r="J16" s="23">
        <v>5</v>
      </c>
      <c r="K16" s="101">
        <v>2</v>
      </c>
      <c r="L16" s="102"/>
      <c r="M16" s="122">
        <v>0</v>
      </c>
      <c r="N16" s="123"/>
    </row>
    <row r="17" spans="1:14" ht="15.6" x14ac:dyDescent="0.3">
      <c r="A17" s="40" t="s">
        <v>12</v>
      </c>
      <c r="B17" s="14">
        <f t="shared" si="1"/>
        <v>189</v>
      </c>
      <c r="C17" s="29">
        <v>0.7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0.9</v>
      </c>
      <c r="I17" s="9">
        <v>0</v>
      </c>
      <c r="J17" s="23">
        <v>5</v>
      </c>
      <c r="K17" s="101">
        <v>2</v>
      </c>
      <c r="L17" s="102"/>
      <c r="M17" s="122">
        <v>0</v>
      </c>
      <c r="N17" s="123"/>
    </row>
    <row r="18" spans="1:14" ht="15.6" x14ac:dyDescent="0.3">
      <c r="A18" s="40" t="s">
        <v>13</v>
      </c>
      <c r="B18" s="14">
        <f t="shared" si="1"/>
        <v>108</v>
      </c>
      <c r="C18" s="29">
        <v>0.4</v>
      </c>
      <c r="D18" s="14">
        <f t="shared" si="2"/>
        <v>70</v>
      </c>
      <c r="E18" s="28">
        <v>0.4</v>
      </c>
      <c r="F18" s="14">
        <f t="shared" si="3"/>
        <v>2.5</v>
      </c>
      <c r="G18" s="16">
        <v>0.1</v>
      </c>
      <c r="H18" s="19">
        <f t="shared" si="0"/>
        <v>0.3</v>
      </c>
      <c r="I18" s="9">
        <v>0</v>
      </c>
      <c r="J18" s="23">
        <v>10</v>
      </c>
      <c r="K18" s="101">
        <v>4</v>
      </c>
      <c r="L18" s="102"/>
      <c r="M18" s="122">
        <v>0</v>
      </c>
      <c r="N18" s="123"/>
    </row>
    <row r="19" spans="1:14" ht="15.6" x14ac:dyDescent="0.3">
      <c r="A19" s="40" t="s">
        <v>14</v>
      </c>
      <c r="B19" s="14">
        <f t="shared" si="1"/>
        <v>81</v>
      </c>
      <c r="C19" s="29">
        <v>0.3</v>
      </c>
      <c r="D19" s="14">
        <f t="shared" si="2"/>
        <v>175</v>
      </c>
      <c r="E19" s="28">
        <v>1</v>
      </c>
      <c r="F19" s="14">
        <f t="shared" si="3"/>
        <v>1.25</v>
      </c>
      <c r="G19" s="16">
        <v>0.05</v>
      </c>
      <c r="H19" s="19">
        <f t="shared" si="0"/>
        <v>0.45</v>
      </c>
      <c r="I19" s="9">
        <v>0</v>
      </c>
      <c r="J19" s="23">
        <v>5</v>
      </c>
      <c r="K19" s="101">
        <v>0</v>
      </c>
      <c r="L19" s="102"/>
      <c r="M19" s="122">
        <v>0</v>
      </c>
      <c r="N19" s="123"/>
    </row>
    <row r="20" spans="1:14" ht="15.6" x14ac:dyDescent="0.3">
      <c r="A20" s="40" t="s">
        <v>15</v>
      </c>
      <c r="B20" s="14">
        <f t="shared" si="1"/>
        <v>27</v>
      </c>
      <c r="C20" s="29">
        <v>0.1</v>
      </c>
      <c r="D20" s="14">
        <f t="shared" si="2"/>
        <v>105</v>
      </c>
      <c r="E20" s="28">
        <v>0.6</v>
      </c>
      <c r="F20" s="14">
        <f t="shared" si="3"/>
        <v>1.25</v>
      </c>
      <c r="G20" s="16">
        <v>0.05</v>
      </c>
      <c r="H20" s="19">
        <f t="shared" si="0"/>
        <v>0.25</v>
      </c>
      <c r="I20" s="9">
        <v>1</v>
      </c>
      <c r="J20" s="23">
        <v>10</v>
      </c>
      <c r="K20" s="101">
        <v>7</v>
      </c>
      <c r="L20" s="102"/>
      <c r="M20" s="122">
        <v>9</v>
      </c>
      <c r="N20" s="123"/>
    </row>
    <row r="21" spans="1:14" ht="15.6" x14ac:dyDescent="0.3">
      <c r="A21" s="40" t="s">
        <v>16</v>
      </c>
      <c r="B21" s="14">
        <f t="shared" si="1"/>
        <v>108</v>
      </c>
      <c r="C21" s="29">
        <v>0.4</v>
      </c>
      <c r="D21" s="14">
        <f t="shared" si="2"/>
        <v>0</v>
      </c>
      <c r="E21" s="28">
        <v>0</v>
      </c>
      <c r="F21" s="14">
        <f t="shared" si="3"/>
        <v>1.25</v>
      </c>
      <c r="G21" s="16">
        <v>0.05</v>
      </c>
      <c r="H21" s="19">
        <f t="shared" si="0"/>
        <v>0.15</v>
      </c>
      <c r="I21" s="9">
        <v>2</v>
      </c>
      <c r="J21" s="23">
        <v>10</v>
      </c>
      <c r="K21" s="101">
        <v>5</v>
      </c>
      <c r="L21" s="102"/>
      <c r="M21" s="122">
        <v>10</v>
      </c>
      <c r="N21" s="123"/>
    </row>
    <row r="22" spans="1:14" ht="15.6" x14ac:dyDescent="0.3">
      <c r="A22" s="40" t="s">
        <v>17</v>
      </c>
      <c r="B22" s="14">
        <f t="shared" si="1"/>
        <v>81</v>
      </c>
      <c r="C22" s="29">
        <v>0.3</v>
      </c>
      <c r="D22" s="14">
        <f t="shared" si="2"/>
        <v>70</v>
      </c>
      <c r="E22" s="28">
        <v>0.4</v>
      </c>
      <c r="F22" s="14">
        <f t="shared" si="3"/>
        <v>1.25</v>
      </c>
      <c r="G22" s="16">
        <v>0.05</v>
      </c>
      <c r="H22" s="19">
        <f t="shared" si="0"/>
        <v>0.25</v>
      </c>
      <c r="I22" s="9">
        <v>1</v>
      </c>
      <c r="J22" s="23">
        <v>25</v>
      </c>
      <c r="K22" s="101">
        <v>4</v>
      </c>
      <c r="L22" s="102"/>
      <c r="M22" s="122">
        <v>6</v>
      </c>
      <c r="N22" s="123"/>
    </row>
    <row r="23" spans="1:14" ht="15.6" x14ac:dyDescent="0.3">
      <c r="A23" s="40" t="s">
        <v>18</v>
      </c>
      <c r="B23" s="14">
        <f t="shared" si="1"/>
        <v>81</v>
      </c>
      <c r="C23" s="29">
        <v>0.3</v>
      </c>
      <c r="D23" s="14">
        <f t="shared" si="2"/>
        <v>131.25</v>
      </c>
      <c r="E23" s="28">
        <v>0.75</v>
      </c>
      <c r="F23" s="14">
        <f t="shared" si="3"/>
        <v>0.25</v>
      </c>
      <c r="G23" s="16">
        <v>0.01</v>
      </c>
      <c r="H23" s="19">
        <f t="shared" si="0"/>
        <v>0.35333333333333333</v>
      </c>
      <c r="I23" s="9">
        <v>0</v>
      </c>
      <c r="J23" s="23">
        <v>25</v>
      </c>
      <c r="K23" s="101">
        <v>8</v>
      </c>
      <c r="L23" s="102"/>
      <c r="M23" s="122">
        <v>9</v>
      </c>
      <c r="N23" s="123"/>
    </row>
    <row r="24" spans="1:14" ht="15.6" x14ac:dyDescent="0.3">
      <c r="A24" s="40" t="s">
        <v>19</v>
      </c>
      <c r="B24" s="14">
        <f t="shared" si="1"/>
        <v>121.5</v>
      </c>
      <c r="C24" s="29">
        <v>0.45</v>
      </c>
      <c r="D24" s="14">
        <f t="shared" si="2"/>
        <v>140</v>
      </c>
      <c r="E24" s="28">
        <v>0.8</v>
      </c>
      <c r="F24" s="14">
        <f t="shared" si="3"/>
        <v>2.5</v>
      </c>
      <c r="G24" s="16">
        <v>0.1</v>
      </c>
      <c r="H24" s="19">
        <f t="shared" si="0"/>
        <v>0.45</v>
      </c>
      <c r="I24" s="9">
        <v>0</v>
      </c>
      <c r="J24" s="23">
        <v>20</v>
      </c>
      <c r="K24" s="101">
        <v>16</v>
      </c>
      <c r="L24" s="102"/>
      <c r="M24" s="122">
        <v>20</v>
      </c>
      <c r="N24" s="123"/>
    </row>
    <row r="25" spans="1:14" ht="15.6" x14ac:dyDescent="0.3">
      <c r="A25" s="40" t="s">
        <v>20</v>
      </c>
      <c r="B25" s="14">
        <f t="shared" si="1"/>
        <v>108</v>
      </c>
      <c r="C25" s="29">
        <v>0.4</v>
      </c>
      <c r="D25" s="14">
        <f t="shared" si="2"/>
        <v>0</v>
      </c>
      <c r="E25" s="28">
        <v>0</v>
      </c>
      <c r="F25" s="14">
        <f t="shared" si="3"/>
        <v>2.5</v>
      </c>
      <c r="G25" s="16">
        <v>0.1</v>
      </c>
      <c r="H25" s="19">
        <f t="shared" si="0"/>
        <v>0.16666666666666666</v>
      </c>
      <c r="I25" s="9">
        <v>0</v>
      </c>
      <c r="J25" s="23">
        <v>25</v>
      </c>
      <c r="K25" s="101">
        <v>5</v>
      </c>
      <c r="L25" s="102"/>
      <c r="M25" s="122">
        <v>20</v>
      </c>
      <c r="N25" s="123"/>
    </row>
    <row r="26" spans="1:14" ht="15.6" x14ac:dyDescent="0.3">
      <c r="A26" s="40" t="s">
        <v>22</v>
      </c>
      <c r="B26" s="14">
        <f t="shared" si="1"/>
        <v>229.5</v>
      </c>
      <c r="C26" s="29">
        <v>0.85</v>
      </c>
      <c r="D26" s="14">
        <f t="shared" si="2"/>
        <v>26.25</v>
      </c>
      <c r="E26" s="28">
        <v>0.15</v>
      </c>
      <c r="F26" s="14">
        <f t="shared" si="3"/>
        <v>3.75</v>
      </c>
      <c r="G26" s="16">
        <v>0.15</v>
      </c>
      <c r="H26" s="19">
        <f t="shared" si="0"/>
        <v>0.3833333333333333</v>
      </c>
      <c r="I26" s="9">
        <v>2</v>
      </c>
      <c r="J26" s="23">
        <v>15</v>
      </c>
      <c r="K26" s="101">
        <v>13</v>
      </c>
      <c r="L26" s="102"/>
      <c r="M26" s="122">
        <v>4</v>
      </c>
      <c r="N26" s="123"/>
    </row>
    <row r="27" spans="1:14" ht="15.6" x14ac:dyDescent="0.3">
      <c r="A27" s="40" t="s">
        <v>21</v>
      </c>
      <c r="B27" s="14">
        <f t="shared" si="1"/>
        <v>216</v>
      </c>
      <c r="C27" s="29">
        <v>0.8</v>
      </c>
      <c r="D27" s="14">
        <f t="shared" si="2"/>
        <v>175</v>
      </c>
      <c r="E27" s="28">
        <v>1</v>
      </c>
      <c r="F27" s="14">
        <f t="shared" si="3"/>
        <v>25</v>
      </c>
      <c r="G27" s="16">
        <v>1</v>
      </c>
      <c r="H27" s="19">
        <f t="shared" si="0"/>
        <v>0.93333333333333324</v>
      </c>
      <c r="I27" s="9">
        <v>0</v>
      </c>
      <c r="J27" s="23">
        <v>30</v>
      </c>
      <c r="K27" s="101">
        <v>8</v>
      </c>
      <c r="L27" s="102"/>
      <c r="M27" s="122">
        <v>14</v>
      </c>
      <c r="N27" s="123"/>
    </row>
    <row r="28" spans="1:14" ht="15.6" x14ac:dyDescent="0.3">
      <c r="A28" s="40" t="s">
        <v>23</v>
      </c>
      <c r="B28" s="14">
        <f t="shared" si="1"/>
        <v>54</v>
      </c>
      <c r="C28" s="29">
        <v>0.2</v>
      </c>
      <c r="D28" s="14">
        <f t="shared" si="2"/>
        <v>175</v>
      </c>
      <c r="E28" s="28">
        <v>1</v>
      </c>
      <c r="F28" s="14">
        <f t="shared" si="3"/>
        <v>12.5</v>
      </c>
      <c r="G28" s="16">
        <v>0.5</v>
      </c>
      <c r="H28" s="19">
        <f t="shared" si="0"/>
        <v>0.56666666666666665</v>
      </c>
      <c r="I28" s="9">
        <v>0</v>
      </c>
      <c r="J28" s="23">
        <v>30</v>
      </c>
      <c r="K28" s="101">
        <v>5</v>
      </c>
      <c r="L28" s="102"/>
      <c r="M28" s="122">
        <v>16</v>
      </c>
      <c r="N28" s="123"/>
    </row>
    <row r="29" spans="1:14" ht="15.6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105</v>
      </c>
      <c r="E29" s="28">
        <v>0.6</v>
      </c>
      <c r="F29" s="14">
        <f t="shared" si="3"/>
        <v>5</v>
      </c>
      <c r="G29" s="16">
        <v>0.2</v>
      </c>
      <c r="H29" s="19">
        <f t="shared" si="0"/>
        <v>0.26666666666666666</v>
      </c>
      <c r="I29" s="9">
        <v>0</v>
      </c>
      <c r="J29" s="23">
        <v>5</v>
      </c>
      <c r="K29" s="101">
        <v>5</v>
      </c>
      <c r="L29" s="102"/>
      <c r="M29" s="122">
        <v>2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137.84210526315789</v>
      </c>
      <c r="C31" s="32">
        <f>AVERAGE(C12:C30)</f>
        <v>0.51052631578947372</v>
      </c>
      <c r="D31" s="31">
        <f t="shared" si="4"/>
        <v>101.31578947368421</v>
      </c>
      <c r="E31" s="32">
        <f>AVERAGE(E12:E30)</f>
        <v>0.57894736842105265</v>
      </c>
      <c r="F31" s="31">
        <f>AVERAGE(F12:F30)</f>
        <v>5.1578947368421053</v>
      </c>
      <c r="G31" s="32">
        <f>(AVERAGE(G12:G30))</f>
        <v>0.20631578947368423</v>
      </c>
      <c r="H31" s="20">
        <f>AVERAGE(H12:H30)</f>
        <v>0.43192982456140355</v>
      </c>
      <c r="I31" s="21">
        <f>AVERAGE(I12:I30)</f>
        <v>0.31578947368421051</v>
      </c>
      <c r="J31" s="25">
        <f t="shared" ref="J31" si="5">AVERAGE(J12:J30)</f>
        <v>12.894736842105264</v>
      </c>
      <c r="K31" s="109">
        <f>AVERAGE(K12:K30)</f>
        <v>4.4210526315789478</v>
      </c>
      <c r="L31" s="110"/>
      <c r="M31" s="111">
        <f>AVERAGE(M12:M30)</f>
        <v>5.7894736842105265</v>
      </c>
      <c r="N31" s="112"/>
    </row>
  </sheetData>
  <mergeCells count="74">
    <mergeCell ref="A1:N1"/>
    <mergeCell ref="B2:C2"/>
    <mergeCell ref="D2:N2"/>
    <mergeCell ref="A3:C3"/>
    <mergeCell ref="D3:I3"/>
    <mergeCell ref="J3:K3"/>
    <mergeCell ref="L3:N3"/>
    <mergeCell ref="A4:C4"/>
    <mergeCell ref="D4:I4"/>
    <mergeCell ref="J4:J5"/>
    <mergeCell ref="L4:N4"/>
    <mergeCell ref="A5:C5"/>
    <mergeCell ref="D5:I5"/>
    <mergeCell ref="L5:N5"/>
    <mergeCell ref="A6:C6"/>
    <mergeCell ref="D6:I6"/>
    <mergeCell ref="J6:J7"/>
    <mergeCell ref="K6:K7"/>
    <mergeCell ref="L6:N6"/>
    <mergeCell ref="A7:C7"/>
    <mergeCell ref="D7:I7"/>
    <mergeCell ref="L7:N7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32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141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389</v>
      </c>
      <c r="E5" s="82"/>
      <c r="F5" s="82"/>
      <c r="G5" s="82"/>
      <c r="H5" s="82"/>
      <c r="I5" s="82"/>
      <c r="J5" s="83">
        <v>2796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4990</v>
      </c>
      <c r="E6" s="82"/>
      <c r="F6" s="82"/>
      <c r="G6" s="82"/>
      <c r="H6" s="82"/>
      <c r="I6" s="82"/>
      <c r="J6" s="83"/>
      <c r="K6" s="53">
        <f>J5/D9</f>
        <v>0.27987987987987989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2652</v>
      </c>
      <c r="E7" s="82"/>
      <c r="F7" s="82"/>
      <c r="G7" s="82"/>
      <c r="H7" s="82"/>
      <c r="I7" s="82"/>
      <c r="J7" s="83">
        <v>829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1959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9990</v>
      </c>
      <c r="E9" s="94"/>
      <c r="F9" s="94"/>
      <c r="G9" s="94"/>
      <c r="H9" s="94"/>
      <c r="I9" s="94"/>
      <c r="J9" s="18">
        <f>J7/J5</f>
        <v>0.29649499284692415</v>
      </c>
      <c r="K9" s="12">
        <v>0.05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4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54</v>
      </c>
      <c r="C13" s="27">
        <v>0.2</v>
      </c>
      <c r="D13" s="13">
        <f>E13*175</f>
        <v>175</v>
      </c>
      <c r="E13" s="27">
        <v>1</v>
      </c>
      <c r="F13" s="13">
        <f>G13*25</f>
        <v>7.5</v>
      </c>
      <c r="G13" s="16">
        <v>0.3</v>
      </c>
      <c r="H13" s="19">
        <f t="shared" ref="H13:H31" si="0">AVERAGE(C13,E13,G13)</f>
        <v>0.5</v>
      </c>
      <c r="I13" s="8">
        <v>2</v>
      </c>
      <c r="J13" s="22">
        <v>0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216</v>
      </c>
      <c r="C14" s="28">
        <v>0.8</v>
      </c>
      <c r="D14" s="14">
        <f t="shared" ref="D14:D31" si="2">E14*175</f>
        <v>131.25</v>
      </c>
      <c r="E14" s="28">
        <v>0.75</v>
      </c>
      <c r="F14" s="14">
        <f t="shared" ref="F14:F31" si="3">G14*25</f>
        <v>18.75</v>
      </c>
      <c r="G14" s="16">
        <v>0.75</v>
      </c>
      <c r="H14" s="19">
        <f t="shared" si="0"/>
        <v>0.76666666666666661</v>
      </c>
      <c r="I14" s="9">
        <v>0</v>
      </c>
      <c r="J14" s="23">
        <v>0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202.5</v>
      </c>
      <c r="C15" s="28">
        <v>0.75</v>
      </c>
      <c r="D15" s="14">
        <f t="shared" si="2"/>
        <v>175</v>
      </c>
      <c r="E15" s="28">
        <v>1</v>
      </c>
      <c r="F15" s="14">
        <f t="shared" si="3"/>
        <v>18.75</v>
      </c>
      <c r="G15" s="16">
        <v>0.75</v>
      </c>
      <c r="H15" s="19">
        <f t="shared" si="0"/>
        <v>0.83333333333333337</v>
      </c>
      <c r="I15" s="9">
        <v>0</v>
      </c>
      <c r="J15" s="23">
        <v>0</v>
      </c>
      <c r="K15" s="101">
        <v>5</v>
      </c>
      <c r="L15" s="102"/>
      <c r="M15" s="122">
        <v>5</v>
      </c>
      <c r="N15" s="123"/>
    </row>
    <row r="16" spans="1:14" ht="15.6" x14ac:dyDescent="0.3">
      <c r="A16" s="40" t="s">
        <v>10</v>
      </c>
      <c r="B16" s="14">
        <f t="shared" si="1"/>
        <v>121.5</v>
      </c>
      <c r="C16" s="28">
        <v>0.45</v>
      </c>
      <c r="D16" s="14">
        <f t="shared" si="2"/>
        <v>175</v>
      </c>
      <c r="E16" s="28">
        <v>1</v>
      </c>
      <c r="F16" s="14">
        <f t="shared" si="3"/>
        <v>20</v>
      </c>
      <c r="G16" s="16">
        <v>0.8</v>
      </c>
      <c r="H16" s="19">
        <f t="shared" si="0"/>
        <v>0.75</v>
      </c>
      <c r="I16" s="9">
        <v>1</v>
      </c>
      <c r="J16" s="23">
        <v>5</v>
      </c>
      <c r="K16" s="101">
        <v>5</v>
      </c>
      <c r="L16" s="102"/>
      <c r="M16" s="122">
        <v>15</v>
      </c>
      <c r="N16" s="123"/>
    </row>
    <row r="17" spans="1:14" ht="15.6" x14ac:dyDescent="0.3">
      <c r="A17" s="40" t="s">
        <v>11</v>
      </c>
      <c r="B17" s="14">
        <f t="shared" si="1"/>
        <v>229.5</v>
      </c>
      <c r="C17" s="28">
        <v>0.85</v>
      </c>
      <c r="D17" s="14">
        <f t="shared" si="2"/>
        <v>0</v>
      </c>
      <c r="E17" s="28">
        <v>0</v>
      </c>
      <c r="F17" s="14">
        <f t="shared" si="3"/>
        <v>22.5</v>
      </c>
      <c r="G17" s="16">
        <v>0.9</v>
      </c>
      <c r="H17" s="19">
        <f t="shared" si="0"/>
        <v>0.58333333333333337</v>
      </c>
      <c r="I17" s="9">
        <v>3</v>
      </c>
      <c r="J17" s="23">
        <v>20</v>
      </c>
      <c r="K17" s="101">
        <v>5</v>
      </c>
      <c r="L17" s="102"/>
      <c r="M17" s="122">
        <v>29</v>
      </c>
      <c r="N17" s="123"/>
    </row>
    <row r="18" spans="1:14" ht="15.6" x14ac:dyDescent="0.3">
      <c r="A18" s="40" t="s">
        <v>12</v>
      </c>
      <c r="B18" s="14">
        <f t="shared" si="1"/>
        <v>216</v>
      </c>
      <c r="C18" s="29">
        <v>0.8</v>
      </c>
      <c r="D18" s="14">
        <f t="shared" si="2"/>
        <v>0</v>
      </c>
      <c r="E18" s="28">
        <v>0</v>
      </c>
      <c r="F18" s="14">
        <f t="shared" si="3"/>
        <v>16.25</v>
      </c>
      <c r="G18" s="16">
        <v>0.65</v>
      </c>
      <c r="H18" s="19">
        <f t="shared" si="0"/>
        <v>0.48333333333333339</v>
      </c>
      <c r="I18" s="9">
        <v>0</v>
      </c>
      <c r="J18" s="23">
        <v>30</v>
      </c>
      <c r="K18" s="101">
        <v>15</v>
      </c>
      <c r="L18" s="102"/>
      <c r="M18" s="122">
        <v>15</v>
      </c>
      <c r="N18" s="123"/>
    </row>
    <row r="19" spans="1:14" ht="15.6" x14ac:dyDescent="0.3">
      <c r="A19" s="40" t="s">
        <v>13</v>
      </c>
      <c r="B19" s="14">
        <f t="shared" si="1"/>
        <v>162</v>
      </c>
      <c r="C19" s="29">
        <v>0.6</v>
      </c>
      <c r="D19" s="14">
        <f t="shared" si="2"/>
        <v>157.5</v>
      </c>
      <c r="E19" s="28">
        <v>0.9</v>
      </c>
      <c r="F19" s="14">
        <f t="shared" si="3"/>
        <v>20</v>
      </c>
      <c r="G19" s="16">
        <v>0.8</v>
      </c>
      <c r="H19" s="19">
        <f t="shared" si="0"/>
        <v>0.76666666666666661</v>
      </c>
      <c r="I19" s="9">
        <v>5</v>
      </c>
      <c r="J19" s="23">
        <v>15</v>
      </c>
      <c r="K19" s="101">
        <v>0</v>
      </c>
      <c r="L19" s="102"/>
      <c r="M19" s="122">
        <v>5</v>
      </c>
      <c r="N19" s="123"/>
    </row>
    <row r="20" spans="1:14" ht="15.6" x14ac:dyDescent="0.3">
      <c r="A20" s="40" t="s">
        <v>14</v>
      </c>
      <c r="B20" s="14">
        <f t="shared" si="1"/>
        <v>202.5</v>
      </c>
      <c r="C20" s="29">
        <v>0.75</v>
      </c>
      <c r="D20" s="14">
        <f t="shared" si="2"/>
        <v>140</v>
      </c>
      <c r="E20" s="28">
        <v>0.8</v>
      </c>
      <c r="F20" s="14">
        <f t="shared" si="3"/>
        <v>20</v>
      </c>
      <c r="G20" s="16">
        <v>0.8</v>
      </c>
      <c r="H20" s="19">
        <f t="shared" si="0"/>
        <v>0.78333333333333333</v>
      </c>
      <c r="I20" s="9">
        <v>0</v>
      </c>
      <c r="J20" s="23">
        <v>20</v>
      </c>
      <c r="K20" s="101">
        <v>5</v>
      </c>
      <c r="L20" s="102"/>
      <c r="M20" s="122">
        <v>2</v>
      </c>
      <c r="N20" s="123"/>
    </row>
    <row r="21" spans="1:14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157.5</v>
      </c>
      <c r="E21" s="28">
        <v>0.9</v>
      </c>
      <c r="F21" s="14">
        <f t="shared" si="3"/>
        <v>6.25</v>
      </c>
      <c r="G21" s="16">
        <v>0.25</v>
      </c>
      <c r="H21" s="19">
        <f t="shared" si="0"/>
        <v>0.65</v>
      </c>
      <c r="I21" s="9">
        <v>0</v>
      </c>
      <c r="J21" s="23">
        <v>20</v>
      </c>
      <c r="K21" s="101">
        <v>6</v>
      </c>
      <c r="L21" s="102"/>
      <c r="M21" s="122">
        <v>3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113.75</v>
      </c>
      <c r="E22" s="28">
        <v>0.65</v>
      </c>
      <c r="F22" s="14">
        <f t="shared" si="3"/>
        <v>18.75</v>
      </c>
      <c r="G22" s="16">
        <v>0.75</v>
      </c>
      <c r="H22" s="19">
        <f t="shared" si="0"/>
        <v>0.6333333333333333</v>
      </c>
      <c r="I22" s="9">
        <v>0</v>
      </c>
      <c r="J22" s="23">
        <v>20</v>
      </c>
      <c r="K22" s="101">
        <v>12</v>
      </c>
      <c r="L22" s="102"/>
      <c r="M22" s="122">
        <v>8</v>
      </c>
      <c r="N22" s="123"/>
    </row>
    <row r="23" spans="1:14" ht="15.6" x14ac:dyDescent="0.3">
      <c r="A23" s="40" t="s">
        <v>17</v>
      </c>
      <c r="B23" s="14">
        <f t="shared" si="1"/>
        <v>270</v>
      </c>
      <c r="C23" s="29">
        <v>1</v>
      </c>
      <c r="D23" s="14">
        <f t="shared" si="2"/>
        <v>175</v>
      </c>
      <c r="E23" s="28">
        <v>1</v>
      </c>
      <c r="F23" s="14">
        <f t="shared" si="3"/>
        <v>20</v>
      </c>
      <c r="G23" s="16">
        <v>0.8</v>
      </c>
      <c r="H23" s="19">
        <f t="shared" si="0"/>
        <v>0.93333333333333324</v>
      </c>
      <c r="I23" s="9">
        <v>0</v>
      </c>
      <c r="J23" s="23">
        <v>20</v>
      </c>
      <c r="K23" s="101">
        <v>0</v>
      </c>
      <c r="L23" s="102"/>
      <c r="M23" s="122">
        <v>2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175</v>
      </c>
      <c r="E24" s="28">
        <v>1</v>
      </c>
      <c r="F24" s="14">
        <f t="shared" si="3"/>
        <v>17.5</v>
      </c>
      <c r="G24" s="16">
        <v>0.7</v>
      </c>
      <c r="H24" s="19">
        <f t="shared" si="0"/>
        <v>0.9</v>
      </c>
      <c r="I24" s="9">
        <v>0</v>
      </c>
      <c r="J24" s="23">
        <v>25</v>
      </c>
      <c r="K24" s="101">
        <v>5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216</v>
      </c>
      <c r="C25" s="29">
        <v>0.8</v>
      </c>
      <c r="D25" s="14">
        <f t="shared" si="2"/>
        <v>140</v>
      </c>
      <c r="E25" s="28">
        <v>0.8</v>
      </c>
      <c r="F25" s="14">
        <f t="shared" si="3"/>
        <v>25</v>
      </c>
      <c r="G25" s="16">
        <v>1</v>
      </c>
      <c r="H25" s="19">
        <f t="shared" si="0"/>
        <v>0.8666666666666667</v>
      </c>
      <c r="I25" s="9">
        <v>0</v>
      </c>
      <c r="J25" s="23">
        <v>30</v>
      </c>
      <c r="K25" s="101">
        <v>15</v>
      </c>
      <c r="L25" s="102"/>
      <c r="M25" s="122">
        <v>12</v>
      </c>
      <c r="N25" s="123"/>
    </row>
    <row r="26" spans="1:14" ht="15.6" x14ac:dyDescent="0.3">
      <c r="A26" s="40" t="s">
        <v>20</v>
      </c>
      <c r="B26" s="14">
        <f t="shared" si="1"/>
        <v>162</v>
      </c>
      <c r="C26" s="29">
        <v>0.6</v>
      </c>
      <c r="D26" s="14">
        <f t="shared" si="2"/>
        <v>0</v>
      </c>
      <c r="E26" s="28">
        <v>0</v>
      </c>
      <c r="F26" s="14">
        <f t="shared" si="3"/>
        <v>25</v>
      </c>
      <c r="G26" s="16">
        <v>1</v>
      </c>
      <c r="H26" s="19">
        <f t="shared" si="0"/>
        <v>0.53333333333333333</v>
      </c>
      <c r="I26" s="9">
        <v>0</v>
      </c>
      <c r="J26" s="23">
        <v>25</v>
      </c>
      <c r="K26" s="101">
        <v>7</v>
      </c>
      <c r="L26" s="102"/>
      <c r="M26" s="122">
        <v>16</v>
      </c>
      <c r="N26" s="123"/>
    </row>
    <row r="27" spans="1:14" ht="15.6" x14ac:dyDescent="0.3">
      <c r="A27" s="40" t="s">
        <v>22</v>
      </c>
      <c r="B27" s="14">
        <f t="shared" si="1"/>
        <v>135</v>
      </c>
      <c r="C27" s="29">
        <v>0.5</v>
      </c>
      <c r="D27" s="14">
        <f t="shared" si="2"/>
        <v>175</v>
      </c>
      <c r="E27" s="28">
        <v>1</v>
      </c>
      <c r="F27" s="14">
        <f t="shared" si="3"/>
        <v>5</v>
      </c>
      <c r="G27" s="16">
        <v>0.2</v>
      </c>
      <c r="H27" s="19">
        <f t="shared" si="0"/>
        <v>0.56666666666666665</v>
      </c>
      <c r="I27" s="9">
        <v>0</v>
      </c>
      <c r="J27" s="23">
        <v>20</v>
      </c>
      <c r="K27" s="101">
        <v>6</v>
      </c>
      <c r="L27" s="102"/>
      <c r="M27" s="122">
        <v>6</v>
      </c>
      <c r="N27" s="123"/>
    </row>
    <row r="28" spans="1:14" ht="15.6" x14ac:dyDescent="0.3">
      <c r="A28" s="40" t="s">
        <v>21</v>
      </c>
      <c r="B28" s="14">
        <f t="shared" si="1"/>
        <v>202.5</v>
      </c>
      <c r="C28" s="29">
        <v>0.75</v>
      </c>
      <c r="D28" s="14">
        <f t="shared" si="2"/>
        <v>175</v>
      </c>
      <c r="E28" s="28">
        <v>1</v>
      </c>
      <c r="F28" s="14">
        <f t="shared" si="3"/>
        <v>15</v>
      </c>
      <c r="G28" s="16">
        <v>0.6</v>
      </c>
      <c r="H28" s="19">
        <f t="shared" si="0"/>
        <v>0.78333333333333333</v>
      </c>
      <c r="I28" s="9">
        <v>0</v>
      </c>
      <c r="J28" s="23">
        <v>10</v>
      </c>
      <c r="K28" s="101">
        <v>5</v>
      </c>
      <c r="L28" s="102"/>
      <c r="M28" s="122">
        <v>15</v>
      </c>
      <c r="N28" s="123"/>
    </row>
    <row r="29" spans="1:14" ht="15.6" x14ac:dyDescent="0.3">
      <c r="A29" s="40" t="s">
        <v>23</v>
      </c>
      <c r="B29" s="14">
        <f t="shared" si="1"/>
        <v>216</v>
      </c>
      <c r="C29" s="29">
        <v>0.8</v>
      </c>
      <c r="D29" s="14">
        <f t="shared" si="2"/>
        <v>87.5</v>
      </c>
      <c r="E29" s="28">
        <v>0.5</v>
      </c>
      <c r="F29" s="14">
        <f t="shared" si="3"/>
        <v>0</v>
      </c>
      <c r="G29" s="16">
        <v>0</v>
      </c>
      <c r="H29" s="19">
        <f t="shared" si="0"/>
        <v>0.43333333333333335</v>
      </c>
      <c r="I29" s="9">
        <v>0</v>
      </c>
      <c r="J29" s="23">
        <v>20</v>
      </c>
      <c r="K29" s="101">
        <v>7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229.5</v>
      </c>
      <c r="C30" s="29">
        <v>0.85</v>
      </c>
      <c r="D30" s="14">
        <f t="shared" si="2"/>
        <v>35</v>
      </c>
      <c r="E30" s="28">
        <v>0.2</v>
      </c>
      <c r="F30" s="14">
        <f t="shared" si="3"/>
        <v>0</v>
      </c>
      <c r="G30" s="16">
        <v>0</v>
      </c>
      <c r="H30" s="19">
        <f t="shared" si="0"/>
        <v>0.35000000000000003</v>
      </c>
      <c r="I30" s="9">
        <v>0</v>
      </c>
      <c r="J30" s="23">
        <v>30</v>
      </c>
      <c r="K30" s="101">
        <v>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181.89473684210526</v>
      </c>
      <c r="C32" s="32">
        <f>AVERAGE(C13:C31)</f>
        <v>0.67368421052631577</v>
      </c>
      <c r="D32" s="31">
        <f t="shared" si="4"/>
        <v>115.13157894736842</v>
      </c>
      <c r="E32" s="32">
        <f>AVERAGE(E13:E31)</f>
        <v>0.65789473684210531</v>
      </c>
      <c r="F32" s="31">
        <f>AVERAGE(F13:F31)</f>
        <v>14.539473684210526</v>
      </c>
      <c r="G32" s="32">
        <f>(AVERAGE(G13:G31))</f>
        <v>0.58157894736842097</v>
      </c>
      <c r="H32" s="20">
        <f>AVERAGE(H13:H31)</f>
        <v>0.63771929824561402</v>
      </c>
      <c r="I32" s="21">
        <f>AVERAGE(I13:I31)</f>
        <v>0.57894736842105265</v>
      </c>
      <c r="J32" s="25">
        <f t="shared" ref="J32" si="5">AVERAGE(J13:J31)</f>
        <v>16.842105263157894</v>
      </c>
      <c r="K32" s="109">
        <f>AVERAGE(K13:K31)</f>
        <v>5.6842105263157894</v>
      </c>
      <c r="L32" s="110"/>
      <c r="M32" s="111">
        <f>AVERAGE(M13:M31)</f>
        <v>8.0526315789473681</v>
      </c>
      <c r="N32" s="112"/>
    </row>
  </sheetData>
  <mergeCells count="75">
    <mergeCell ref="A1:N1"/>
    <mergeCell ref="A2:N2"/>
    <mergeCell ref="B3:C3"/>
    <mergeCell ref="D3:N3"/>
    <mergeCell ref="A4:C4"/>
    <mergeCell ref="D4:I4"/>
    <mergeCell ref="J4:K4"/>
    <mergeCell ref="L4:N4"/>
    <mergeCell ref="A5:C5"/>
    <mergeCell ref="D5:I5"/>
    <mergeCell ref="J5:J6"/>
    <mergeCell ref="L5:N5"/>
    <mergeCell ref="A6:C6"/>
    <mergeCell ref="D6:I6"/>
    <mergeCell ref="L6:N6"/>
    <mergeCell ref="A7:C7"/>
    <mergeCell ref="D7:I7"/>
    <mergeCell ref="J7:J8"/>
    <mergeCell ref="K7:K8"/>
    <mergeCell ref="L7:N7"/>
    <mergeCell ref="A8:C8"/>
    <mergeCell ref="D8:I8"/>
    <mergeCell ref="L8:N8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K30:L30"/>
    <mergeCell ref="M30:N30"/>
    <mergeCell ref="K31:L31"/>
    <mergeCell ref="M31:N31"/>
    <mergeCell ref="K32:L32"/>
    <mergeCell ref="M32:N32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142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453</v>
      </c>
      <c r="E4" s="82"/>
      <c r="F4" s="82"/>
      <c r="G4" s="82"/>
      <c r="H4" s="82"/>
      <c r="I4" s="82"/>
      <c r="J4" s="83">
        <v>2549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4846</v>
      </c>
      <c r="E5" s="82"/>
      <c r="F5" s="82"/>
      <c r="G5" s="82"/>
      <c r="H5" s="82"/>
      <c r="I5" s="82"/>
      <c r="J5" s="83"/>
      <c r="K5" s="53">
        <f>J4/D8</f>
        <v>0.26663179916317992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3137</v>
      </c>
      <c r="E6" s="82"/>
      <c r="F6" s="82"/>
      <c r="G6" s="82"/>
      <c r="H6" s="82"/>
      <c r="I6" s="82"/>
      <c r="J6" s="83">
        <v>1003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1124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9560</v>
      </c>
      <c r="E8" s="94"/>
      <c r="F8" s="94"/>
      <c r="G8" s="94"/>
      <c r="H8" s="94"/>
      <c r="I8" s="94"/>
      <c r="J8" s="18">
        <f>J6/J4</f>
        <v>0.39348764221263238</v>
      </c>
      <c r="K8" s="12">
        <v>0.05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4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108</v>
      </c>
      <c r="C12" s="27">
        <v>0.4</v>
      </c>
      <c r="D12" s="13">
        <f>E12*175</f>
        <v>175</v>
      </c>
      <c r="E12" s="27">
        <v>1</v>
      </c>
      <c r="F12" s="13">
        <f>G12*25</f>
        <v>22.5</v>
      </c>
      <c r="G12" s="16">
        <v>0.9</v>
      </c>
      <c r="H12" s="19">
        <f t="shared" ref="H12:H30" si="0">AVERAGE(C12,E12,G12)</f>
        <v>0.76666666666666661</v>
      </c>
      <c r="I12" s="8">
        <v>0</v>
      </c>
      <c r="J12" s="22">
        <v>0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189</v>
      </c>
      <c r="C13" s="28">
        <v>0.7</v>
      </c>
      <c r="D13" s="14">
        <f t="shared" ref="D13:D30" si="2">E13*175</f>
        <v>157.5</v>
      </c>
      <c r="E13" s="28">
        <v>0.9</v>
      </c>
      <c r="F13" s="14">
        <f t="shared" ref="F13:F30" si="3">G13*25</f>
        <v>25</v>
      </c>
      <c r="G13" s="16">
        <v>1</v>
      </c>
      <c r="H13" s="19">
        <f t="shared" si="0"/>
        <v>0.8666666666666667</v>
      </c>
      <c r="I13" s="9">
        <v>0</v>
      </c>
      <c r="J13" s="23">
        <v>5</v>
      </c>
      <c r="K13" s="101">
        <v>5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270</v>
      </c>
      <c r="C14" s="28">
        <v>1</v>
      </c>
      <c r="D14" s="14">
        <f t="shared" si="2"/>
        <v>175</v>
      </c>
      <c r="E14" s="28">
        <v>1</v>
      </c>
      <c r="F14" s="14">
        <f t="shared" si="3"/>
        <v>25</v>
      </c>
      <c r="G14" s="16">
        <v>1</v>
      </c>
      <c r="H14" s="19">
        <f t="shared" si="0"/>
        <v>1</v>
      </c>
      <c r="I14" s="9">
        <v>0</v>
      </c>
      <c r="J14" s="23">
        <v>10</v>
      </c>
      <c r="K14" s="101">
        <v>5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22.5</v>
      </c>
      <c r="G15" s="16">
        <v>0.9</v>
      </c>
      <c r="H15" s="19">
        <f t="shared" si="0"/>
        <v>0.96666666666666667</v>
      </c>
      <c r="I15" s="9">
        <v>0</v>
      </c>
      <c r="J15" s="23">
        <v>10</v>
      </c>
      <c r="K15" s="101">
        <v>5</v>
      </c>
      <c r="L15" s="102"/>
      <c r="M15" s="122">
        <v>2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23.75</v>
      </c>
      <c r="G16" s="16">
        <v>0.95</v>
      </c>
      <c r="H16" s="19">
        <f t="shared" si="0"/>
        <v>0.98333333333333339</v>
      </c>
      <c r="I16" s="9">
        <v>0</v>
      </c>
      <c r="J16" s="23">
        <v>10</v>
      </c>
      <c r="K16" s="101">
        <v>10</v>
      </c>
      <c r="L16" s="102"/>
      <c r="M16" s="122">
        <v>1</v>
      </c>
      <c r="N16" s="123"/>
    </row>
    <row r="17" spans="1:14" ht="15.6" x14ac:dyDescent="0.3">
      <c r="A17" s="40" t="s">
        <v>12</v>
      </c>
      <c r="B17" s="14">
        <f t="shared" si="1"/>
        <v>270</v>
      </c>
      <c r="C17" s="29">
        <v>1</v>
      </c>
      <c r="D17" s="14">
        <f t="shared" si="2"/>
        <v>157.5</v>
      </c>
      <c r="E17" s="28">
        <v>0.9</v>
      </c>
      <c r="F17" s="14">
        <f t="shared" si="3"/>
        <v>23.75</v>
      </c>
      <c r="G17" s="16">
        <v>0.95</v>
      </c>
      <c r="H17" s="19">
        <f t="shared" si="0"/>
        <v>0.94999999999999984</v>
      </c>
      <c r="I17" s="9">
        <v>0</v>
      </c>
      <c r="J17" s="23">
        <v>10</v>
      </c>
      <c r="K17" s="101">
        <v>5</v>
      </c>
      <c r="L17" s="102"/>
      <c r="M17" s="122">
        <v>3</v>
      </c>
      <c r="N17" s="123"/>
    </row>
    <row r="18" spans="1:14" ht="15.6" x14ac:dyDescent="0.3">
      <c r="A18" s="40" t="s">
        <v>13</v>
      </c>
      <c r="B18" s="14">
        <f t="shared" si="1"/>
        <v>270</v>
      </c>
      <c r="C18" s="29">
        <v>1</v>
      </c>
      <c r="D18" s="14">
        <f t="shared" si="2"/>
        <v>140</v>
      </c>
      <c r="E18" s="28">
        <v>0.8</v>
      </c>
      <c r="F18" s="14">
        <f t="shared" si="3"/>
        <v>22.5</v>
      </c>
      <c r="G18" s="16">
        <v>0.9</v>
      </c>
      <c r="H18" s="19">
        <f t="shared" si="0"/>
        <v>0.9</v>
      </c>
      <c r="I18" s="9">
        <v>0</v>
      </c>
      <c r="J18" s="23">
        <v>15</v>
      </c>
      <c r="K18" s="101">
        <v>1</v>
      </c>
      <c r="L18" s="102"/>
      <c r="M18" s="122">
        <v>1</v>
      </c>
      <c r="N18" s="123"/>
    </row>
    <row r="19" spans="1:14" ht="15.6" x14ac:dyDescent="0.3">
      <c r="A19" s="40" t="s">
        <v>14</v>
      </c>
      <c r="B19" s="14">
        <f t="shared" si="1"/>
        <v>270</v>
      </c>
      <c r="C19" s="29">
        <v>1</v>
      </c>
      <c r="D19" s="14">
        <f t="shared" si="2"/>
        <v>157.5</v>
      </c>
      <c r="E19" s="28">
        <v>0.9</v>
      </c>
      <c r="F19" s="14">
        <f t="shared" si="3"/>
        <v>25</v>
      </c>
      <c r="G19" s="16">
        <v>1</v>
      </c>
      <c r="H19" s="19">
        <f t="shared" si="0"/>
        <v>0.96666666666666667</v>
      </c>
      <c r="I19" s="9">
        <v>0</v>
      </c>
      <c r="J19" s="23">
        <v>10</v>
      </c>
      <c r="K19" s="101">
        <v>6</v>
      </c>
      <c r="L19" s="102"/>
      <c r="M19" s="122">
        <v>0</v>
      </c>
      <c r="N19" s="123"/>
    </row>
    <row r="20" spans="1:14" ht="15.6" x14ac:dyDescent="0.3">
      <c r="A20" s="40" t="s">
        <v>15</v>
      </c>
      <c r="B20" s="14">
        <f t="shared" si="1"/>
        <v>243</v>
      </c>
      <c r="C20" s="29">
        <v>0.9</v>
      </c>
      <c r="D20" s="14">
        <f t="shared" si="2"/>
        <v>140</v>
      </c>
      <c r="E20" s="28">
        <v>0.8</v>
      </c>
      <c r="F20" s="14">
        <f t="shared" si="3"/>
        <v>15</v>
      </c>
      <c r="G20" s="16">
        <v>0.6</v>
      </c>
      <c r="H20" s="19">
        <f t="shared" si="0"/>
        <v>0.76666666666666672</v>
      </c>
      <c r="I20" s="9">
        <v>0</v>
      </c>
      <c r="J20" s="23">
        <v>10</v>
      </c>
      <c r="K20" s="101">
        <v>5</v>
      </c>
      <c r="L20" s="102"/>
      <c r="M20" s="122">
        <v>2</v>
      </c>
      <c r="N20" s="123"/>
    </row>
    <row r="21" spans="1:14" ht="15.6" x14ac:dyDescent="0.3">
      <c r="A21" s="40" t="s">
        <v>16</v>
      </c>
      <c r="B21" s="14">
        <f t="shared" si="1"/>
        <v>270</v>
      </c>
      <c r="C21" s="29">
        <v>1</v>
      </c>
      <c r="D21" s="14">
        <f t="shared" si="2"/>
        <v>70</v>
      </c>
      <c r="E21" s="28">
        <v>0.4</v>
      </c>
      <c r="F21" s="14">
        <f t="shared" si="3"/>
        <v>15</v>
      </c>
      <c r="G21" s="16">
        <v>0.6</v>
      </c>
      <c r="H21" s="19">
        <f t="shared" si="0"/>
        <v>0.66666666666666663</v>
      </c>
      <c r="I21" s="9">
        <v>0</v>
      </c>
      <c r="J21" s="23">
        <v>10</v>
      </c>
      <c r="K21" s="101">
        <v>7</v>
      </c>
      <c r="L21" s="102"/>
      <c r="M21" s="122">
        <v>3</v>
      </c>
      <c r="N21" s="123"/>
    </row>
    <row r="22" spans="1:14" ht="15.6" x14ac:dyDescent="0.3">
      <c r="A22" s="40" t="s">
        <v>17</v>
      </c>
      <c r="B22" s="14">
        <f t="shared" si="1"/>
        <v>270</v>
      </c>
      <c r="C22" s="29">
        <v>1</v>
      </c>
      <c r="D22" s="14">
        <f t="shared" si="2"/>
        <v>105</v>
      </c>
      <c r="E22" s="28">
        <v>0.6</v>
      </c>
      <c r="F22" s="14">
        <f t="shared" si="3"/>
        <v>2.5</v>
      </c>
      <c r="G22" s="16">
        <v>0.1</v>
      </c>
      <c r="H22" s="19">
        <f t="shared" si="0"/>
        <v>0.56666666666666676</v>
      </c>
      <c r="I22" s="9">
        <v>0</v>
      </c>
      <c r="J22" s="23">
        <v>15</v>
      </c>
      <c r="K22" s="101">
        <v>5</v>
      </c>
      <c r="L22" s="102"/>
      <c r="M22" s="122">
        <v>2</v>
      </c>
      <c r="N22" s="123"/>
    </row>
    <row r="23" spans="1:14" ht="15.6" x14ac:dyDescent="0.3">
      <c r="A23" s="40" t="s">
        <v>18</v>
      </c>
      <c r="B23" s="14">
        <f t="shared" si="1"/>
        <v>0</v>
      </c>
      <c r="C23" s="29">
        <v>0</v>
      </c>
      <c r="D23" s="14">
        <f t="shared" si="2"/>
        <v>140</v>
      </c>
      <c r="E23" s="28">
        <v>0.8</v>
      </c>
      <c r="F23" s="14">
        <f t="shared" si="3"/>
        <v>25</v>
      </c>
      <c r="G23" s="16">
        <v>1</v>
      </c>
      <c r="H23" s="19">
        <f t="shared" si="0"/>
        <v>0.6</v>
      </c>
      <c r="I23" s="9">
        <v>0</v>
      </c>
      <c r="J23" s="23">
        <v>15</v>
      </c>
      <c r="K23" s="101">
        <v>8</v>
      </c>
      <c r="L23" s="102"/>
      <c r="M23" s="122">
        <v>2</v>
      </c>
      <c r="N23" s="123"/>
    </row>
    <row r="24" spans="1:14" ht="15.6" x14ac:dyDescent="0.3">
      <c r="A24" s="40" t="s">
        <v>19</v>
      </c>
      <c r="B24" s="14">
        <f t="shared" si="1"/>
        <v>162</v>
      </c>
      <c r="C24" s="29">
        <v>0.6</v>
      </c>
      <c r="D24" s="14">
        <f t="shared" si="2"/>
        <v>113.75</v>
      </c>
      <c r="E24" s="28">
        <v>0.65</v>
      </c>
      <c r="F24" s="14">
        <f t="shared" si="3"/>
        <v>25</v>
      </c>
      <c r="G24" s="16">
        <v>1</v>
      </c>
      <c r="H24" s="19">
        <f t="shared" si="0"/>
        <v>0.75</v>
      </c>
      <c r="I24" s="9">
        <v>1</v>
      </c>
      <c r="J24" s="23">
        <v>15</v>
      </c>
      <c r="K24" s="101">
        <v>13</v>
      </c>
      <c r="L24" s="102"/>
      <c r="M24" s="122">
        <v>7</v>
      </c>
      <c r="N24" s="123"/>
    </row>
    <row r="25" spans="1:14" ht="15.6" x14ac:dyDescent="0.3">
      <c r="A25" s="40" t="s">
        <v>20</v>
      </c>
      <c r="B25" s="14">
        <f t="shared" si="1"/>
        <v>135</v>
      </c>
      <c r="C25" s="29">
        <v>0.5</v>
      </c>
      <c r="D25" s="14" t="e">
        <f t="shared" si="2"/>
        <v>#VALUE!</v>
      </c>
      <c r="E25" s="28" t="s">
        <v>96</v>
      </c>
      <c r="F25" s="14">
        <f t="shared" si="3"/>
        <v>25</v>
      </c>
      <c r="G25" s="16">
        <v>1</v>
      </c>
      <c r="H25" s="19">
        <f t="shared" si="0"/>
        <v>0.75</v>
      </c>
      <c r="I25" s="9">
        <v>0</v>
      </c>
      <c r="J25" s="23">
        <v>15</v>
      </c>
      <c r="K25" s="101">
        <v>10</v>
      </c>
      <c r="L25" s="102"/>
      <c r="M25" s="122">
        <v>2</v>
      </c>
      <c r="N25" s="123"/>
    </row>
    <row r="26" spans="1:14" ht="15.6" x14ac:dyDescent="0.3">
      <c r="A26" s="40" t="s">
        <v>22</v>
      </c>
      <c r="B26" s="14">
        <f t="shared" si="1"/>
        <v>40.5</v>
      </c>
      <c r="C26" s="29">
        <v>0.15</v>
      </c>
      <c r="D26" s="14">
        <f t="shared" si="2"/>
        <v>35</v>
      </c>
      <c r="E26" s="28">
        <v>0.2</v>
      </c>
      <c r="F26" s="14">
        <f t="shared" si="3"/>
        <v>5</v>
      </c>
      <c r="G26" s="16">
        <v>0.2</v>
      </c>
      <c r="H26" s="19">
        <f t="shared" si="0"/>
        <v>0.18333333333333335</v>
      </c>
      <c r="I26" s="9">
        <v>0</v>
      </c>
      <c r="J26" s="23">
        <v>10</v>
      </c>
      <c r="K26" s="101">
        <v>10</v>
      </c>
      <c r="L26" s="102"/>
      <c r="M26" s="122">
        <v>3</v>
      </c>
      <c r="N26" s="123"/>
    </row>
    <row r="27" spans="1:14" ht="15.6" x14ac:dyDescent="0.3">
      <c r="A27" s="40" t="s">
        <v>21</v>
      </c>
      <c r="B27" s="14">
        <f t="shared" si="1"/>
        <v>40.5</v>
      </c>
      <c r="C27" s="29">
        <v>0.15</v>
      </c>
      <c r="D27" s="14">
        <f t="shared" si="2"/>
        <v>61.249999999999993</v>
      </c>
      <c r="E27" s="28">
        <v>0.35</v>
      </c>
      <c r="F27" s="14">
        <f t="shared" si="3"/>
        <v>7.5</v>
      </c>
      <c r="G27" s="16">
        <v>0.3</v>
      </c>
      <c r="H27" s="19">
        <f t="shared" si="0"/>
        <v>0.26666666666666666</v>
      </c>
      <c r="I27" s="9">
        <v>0</v>
      </c>
      <c r="J27" s="23">
        <v>15</v>
      </c>
      <c r="K27" s="101">
        <v>5</v>
      </c>
      <c r="L27" s="102"/>
      <c r="M27" s="122">
        <v>7</v>
      </c>
      <c r="N27" s="123"/>
    </row>
    <row r="28" spans="1:14" ht="15.6" x14ac:dyDescent="0.3">
      <c r="A28" s="40" t="s">
        <v>23</v>
      </c>
      <c r="B28" s="14">
        <f t="shared" si="1"/>
        <v>135</v>
      </c>
      <c r="C28" s="29">
        <v>0.5</v>
      </c>
      <c r="D28" s="14">
        <f t="shared" si="2"/>
        <v>87.5</v>
      </c>
      <c r="E28" s="28">
        <v>0.5</v>
      </c>
      <c r="F28" s="14">
        <f t="shared" si="3"/>
        <v>0</v>
      </c>
      <c r="G28" s="16">
        <v>0</v>
      </c>
      <c r="H28" s="19">
        <f t="shared" si="0"/>
        <v>0.33333333333333331</v>
      </c>
      <c r="I28" s="9">
        <v>0</v>
      </c>
      <c r="J28" s="23">
        <v>10</v>
      </c>
      <c r="K28" s="101">
        <v>5</v>
      </c>
      <c r="L28" s="102"/>
      <c r="M28" s="122">
        <v>0</v>
      </c>
      <c r="N28" s="123"/>
    </row>
    <row r="29" spans="1:14" ht="15.6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8.75</v>
      </c>
      <c r="E29" s="28">
        <v>0.05</v>
      </c>
      <c r="F29" s="14">
        <f t="shared" si="3"/>
        <v>0</v>
      </c>
      <c r="G29" s="16">
        <v>0</v>
      </c>
      <c r="H29" s="19">
        <f t="shared" si="0"/>
        <v>1.6666666666666666E-2</v>
      </c>
      <c r="I29" s="9">
        <v>0</v>
      </c>
      <c r="J29" s="23">
        <v>5</v>
      </c>
      <c r="K29" s="101">
        <v>5</v>
      </c>
      <c r="L29" s="102"/>
      <c r="M29" s="122">
        <v>0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24">
        <v>5</v>
      </c>
      <c r="K30" s="107">
        <v>8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169.10526315789474</v>
      </c>
      <c r="C31" s="32">
        <f>AVERAGE(C12:C30)</f>
        <v>0.62631578947368427</v>
      </c>
      <c r="D31" s="31" t="e">
        <f t="shared" si="4"/>
        <v>#VALUE!</v>
      </c>
      <c r="E31" s="32">
        <f>AVERAGE(E12:E30)</f>
        <v>0.65833333333333344</v>
      </c>
      <c r="F31" s="31">
        <f>AVERAGE(F12:F30)</f>
        <v>16.315789473684209</v>
      </c>
      <c r="G31" s="32">
        <f>(AVERAGE(G12:G30))</f>
        <v>0.65263157894736845</v>
      </c>
      <c r="H31" s="20">
        <f>AVERAGE(H12:H30)</f>
        <v>0.6473684210526317</v>
      </c>
      <c r="I31" s="21">
        <f>AVERAGE(I12:I30)</f>
        <v>5.2631578947368418E-2</v>
      </c>
      <c r="J31" s="25">
        <f t="shared" ref="J31" si="5">AVERAGE(J12:J30)</f>
        <v>10.263157894736842</v>
      </c>
      <c r="K31" s="109">
        <f>AVERAGE(K12:K30)</f>
        <v>6.2105263157894735</v>
      </c>
      <c r="L31" s="110"/>
      <c r="M31" s="111">
        <f>AVERAGE(M12:M30)</f>
        <v>1.8421052631578947</v>
      </c>
      <c r="N31" s="112"/>
    </row>
  </sheetData>
  <mergeCells count="74">
    <mergeCell ref="A1:N1"/>
    <mergeCell ref="B2:C2"/>
    <mergeCell ref="D2:N2"/>
    <mergeCell ref="A3:C3"/>
    <mergeCell ref="D3:I3"/>
    <mergeCell ref="J3:K3"/>
    <mergeCell ref="L3:N3"/>
    <mergeCell ref="A4:C4"/>
    <mergeCell ref="D4:I4"/>
    <mergeCell ref="J4:J5"/>
    <mergeCell ref="L4:N4"/>
    <mergeCell ref="A5:C5"/>
    <mergeCell ref="D5:I5"/>
    <mergeCell ref="L5:N5"/>
    <mergeCell ref="A6:C6"/>
    <mergeCell ref="D6:I6"/>
    <mergeCell ref="J6:J7"/>
    <mergeCell ref="K6:K7"/>
    <mergeCell ref="L6:N6"/>
    <mergeCell ref="A7:C7"/>
    <mergeCell ref="D7:I7"/>
    <mergeCell ref="L7:N7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K12:L12"/>
    <mergeCell ref="M12:N12"/>
    <mergeCell ref="K13:L13"/>
    <mergeCell ref="M13:N13"/>
    <mergeCell ref="K14:L14"/>
    <mergeCell ref="M14:N14"/>
    <mergeCell ref="K15:L15"/>
    <mergeCell ref="M15:N15"/>
    <mergeCell ref="K16:L16"/>
    <mergeCell ref="M16:N16"/>
    <mergeCell ref="K17:L17"/>
    <mergeCell ref="M17:N17"/>
    <mergeCell ref="K18:L18"/>
    <mergeCell ref="M18:N18"/>
    <mergeCell ref="K19:L19"/>
    <mergeCell ref="M19:N19"/>
    <mergeCell ref="K20:L20"/>
    <mergeCell ref="M20:N20"/>
    <mergeCell ref="K21:L21"/>
    <mergeCell ref="M21:N21"/>
    <mergeCell ref="K22:L22"/>
    <mergeCell ref="M22:N22"/>
    <mergeCell ref="K23:L23"/>
    <mergeCell ref="M23:N23"/>
    <mergeCell ref="K24:L24"/>
    <mergeCell ref="M24:N24"/>
    <mergeCell ref="K25:L25"/>
    <mergeCell ref="M25:N25"/>
    <mergeCell ref="K26:L26"/>
    <mergeCell ref="M26:N26"/>
    <mergeCell ref="K27:L27"/>
    <mergeCell ref="M27:N27"/>
    <mergeCell ref="K28:L28"/>
    <mergeCell ref="M28:N28"/>
    <mergeCell ref="K29:L29"/>
    <mergeCell ref="M29:N29"/>
    <mergeCell ref="K30:L30"/>
    <mergeCell ref="M30:N30"/>
    <mergeCell ref="K31:L31"/>
    <mergeCell ref="M31:N3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3" workbookViewId="0">
      <selection activeCell="M16" sqref="M16:N16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134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420</v>
      </c>
      <c r="E4" s="82"/>
      <c r="F4" s="82"/>
      <c r="G4" s="82"/>
      <c r="H4" s="82"/>
      <c r="I4" s="82"/>
      <c r="J4" s="83">
        <v>2704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4385</v>
      </c>
      <c r="E5" s="82"/>
      <c r="F5" s="82"/>
      <c r="G5" s="82"/>
      <c r="H5" s="82"/>
      <c r="I5" s="82"/>
      <c r="J5" s="83"/>
      <c r="K5" s="53">
        <f>J4/D8</f>
        <v>0.286016500951978</v>
      </c>
      <c r="L5" s="82"/>
      <c r="M5" s="82"/>
      <c r="N5" s="82"/>
    </row>
    <row r="6" spans="1:14" ht="15.6" x14ac:dyDescent="0.3">
      <c r="A6" s="85" t="s">
        <v>34</v>
      </c>
      <c r="B6" s="85"/>
      <c r="C6" s="85"/>
      <c r="D6" s="81">
        <v>3087</v>
      </c>
      <c r="E6" s="82"/>
      <c r="F6" s="82"/>
      <c r="G6" s="82"/>
      <c r="H6" s="82"/>
      <c r="I6" s="82"/>
      <c r="J6" s="83">
        <v>683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1562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9454</v>
      </c>
      <c r="E8" s="94"/>
      <c r="F8" s="94"/>
      <c r="G8" s="94"/>
      <c r="H8" s="94"/>
      <c r="I8" s="94"/>
      <c r="J8" s="18">
        <f>J6/J4</f>
        <v>0.2525887573964497</v>
      </c>
      <c r="K8" s="12">
        <v>0.05</v>
      </c>
      <c r="L8" s="95">
        <f>SUM(L4:N7)</f>
        <v>0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13.5</v>
      </c>
      <c r="C12" s="27">
        <v>0.05</v>
      </c>
      <c r="D12" s="13">
        <f>E12*175</f>
        <v>175</v>
      </c>
      <c r="E12" s="27">
        <v>1</v>
      </c>
      <c r="F12" s="13">
        <f>G12*25</f>
        <v>5</v>
      </c>
      <c r="G12" s="16">
        <v>0.2</v>
      </c>
      <c r="H12" s="19">
        <f t="shared" ref="H12:H30" si="0">AVERAGE(C12,E12,G12)</f>
        <v>0.41666666666666669</v>
      </c>
      <c r="I12" s="8">
        <v>5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13.5</v>
      </c>
      <c r="C13" s="28">
        <v>0.05</v>
      </c>
      <c r="D13" s="14">
        <f t="shared" ref="D13:D30" si="2">E13*175</f>
        <v>175</v>
      </c>
      <c r="E13" s="28">
        <v>1</v>
      </c>
      <c r="F13" s="14">
        <f t="shared" ref="F13:F30" si="3">G13*25</f>
        <v>10</v>
      </c>
      <c r="G13" s="16">
        <v>0.4</v>
      </c>
      <c r="H13" s="19">
        <f t="shared" si="0"/>
        <v>0.48333333333333339</v>
      </c>
      <c r="I13" s="9">
        <v>5</v>
      </c>
      <c r="J13" s="23">
        <v>5</v>
      </c>
      <c r="K13" s="101">
        <v>15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81</v>
      </c>
      <c r="C14" s="28">
        <v>0.3</v>
      </c>
      <c r="D14" s="14">
        <f t="shared" si="2"/>
        <v>175</v>
      </c>
      <c r="E14" s="28">
        <v>1</v>
      </c>
      <c r="F14" s="14">
        <f t="shared" si="3"/>
        <v>7.5</v>
      </c>
      <c r="G14" s="16">
        <v>0.3</v>
      </c>
      <c r="H14" s="19">
        <f t="shared" si="0"/>
        <v>0.53333333333333333</v>
      </c>
      <c r="I14" s="9">
        <v>5</v>
      </c>
      <c r="J14" s="23">
        <v>5</v>
      </c>
      <c r="K14" s="101">
        <v>15</v>
      </c>
      <c r="L14" s="102"/>
      <c r="M14" s="122">
        <v>15</v>
      </c>
      <c r="N14" s="123"/>
    </row>
    <row r="15" spans="1:14" ht="15.6" x14ac:dyDescent="0.3">
      <c r="A15" s="40" t="s">
        <v>10</v>
      </c>
      <c r="B15" s="14">
        <f t="shared" si="1"/>
        <v>135</v>
      </c>
      <c r="C15" s="28">
        <v>0.5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0.83333333333333337</v>
      </c>
      <c r="I15" s="9">
        <v>0</v>
      </c>
      <c r="J15" s="23">
        <v>5</v>
      </c>
      <c r="K15" s="101">
        <v>15</v>
      </c>
      <c r="L15" s="102"/>
      <c r="M15" s="122">
        <v>10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0</v>
      </c>
      <c r="G16" s="16">
        <v>0</v>
      </c>
      <c r="H16" s="19">
        <f t="shared" si="0"/>
        <v>0.66666666666666663</v>
      </c>
      <c r="I16" s="9">
        <v>5</v>
      </c>
      <c r="J16" s="23">
        <v>10</v>
      </c>
      <c r="K16" s="101">
        <v>20</v>
      </c>
      <c r="L16" s="102"/>
      <c r="M16" s="122">
        <v>5</v>
      </c>
      <c r="N16" s="123"/>
    </row>
    <row r="17" spans="1:14" ht="15.6" x14ac:dyDescent="0.3">
      <c r="A17" s="40" t="s">
        <v>12</v>
      </c>
      <c r="B17" s="14">
        <f t="shared" si="1"/>
        <v>270</v>
      </c>
      <c r="C17" s="29">
        <v>1</v>
      </c>
      <c r="D17" s="14">
        <f t="shared" si="2"/>
        <v>175</v>
      </c>
      <c r="E17" s="28">
        <v>1</v>
      </c>
      <c r="F17" s="14">
        <f t="shared" si="3"/>
        <v>7.5</v>
      </c>
      <c r="G17" s="16">
        <v>0.3</v>
      </c>
      <c r="H17" s="19">
        <f t="shared" si="0"/>
        <v>0.76666666666666661</v>
      </c>
      <c r="I17" s="9">
        <v>5</v>
      </c>
      <c r="J17" s="23">
        <v>5</v>
      </c>
      <c r="K17" s="101">
        <v>15</v>
      </c>
      <c r="L17" s="102"/>
      <c r="M17" s="122">
        <v>5</v>
      </c>
      <c r="N17" s="123"/>
    </row>
    <row r="18" spans="1:14" ht="15.6" x14ac:dyDescent="0.3">
      <c r="A18" s="40" t="s">
        <v>13</v>
      </c>
      <c r="B18" s="14">
        <f t="shared" si="1"/>
        <v>189</v>
      </c>
      <c r="C18" s="29">
        <v>0.7</v>
      </c>
      <c r="D18" s="14">
        <f t="shared" si="2"/>
        <v>175</v>
      </c>
      <c r="E18" s="28">
        <v>1</v>
      </c>
      <c r="F18" s="14">
        <f t="shared" si="3"/>
        <v>1.25</v>
      </c>
      <c r="G18" s="16">
        <v>0.05</v>
      </c>
      <c r="H18" s="19">
        <f t="shared" si="0"/>
        <v>0.58333333333333337</v>
      </c>
      <c r="I18" s="9">
        <v>5</v>
      </c>
      <c r="J18" s="23">
        <v>5</v>
      </c>
      <c r="K18" s="101">
        <v>20</v>
      </c>
      <c r="L18" s="102"/>
      <c r="M18" s="122">
        <v>5</v>
      </c>
      <c r="N18" s="123"/>
    </row>
    <row r="19" spans="1:14" ht="15.6" x14ac:dyDescent="0.3">
      <c r="A19" s="40" t="s">
        <v>14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7.5</v>
      </c>
      <c r="G19" s="16">
        <v>0.3</v>
      </c>
      <c r="H19" s="19">
        <f t="shared" si="0"/>
        <v>0.76666666666666661</v>
      </c>
      <c r="I19" s="9">
        <v>5</v>
      </c>
      <c r="J19" s="23">
        <v>10</v>
      </c>
      <c r="K19" s="101">
        <v>15</v>
      </c>
      <c r="L19" s="102"/>
      <c r="M19" s="122">
        <v>5</v>
      </c>
      <c r="N19" s="123"/>
    </row>
    <row r="20" spans="1:14" ht="15.6" x14ac:dyDescent="0.3">
      <c r="A20" s="40" t="s">
        <v>15</v>
      </c>
      <c r="B20" s="14">
        <f t="shared" si="1"/>
        <v>270</v>
      </c>
      <c r="C20" s="29">
        <v>1</v>
      </c>
      <c r="D20" s="14">
        <f t="shared" si="2"/>
        <v>140</v>
      </c>
      <c r="E20" s="28">
        <v>0.8</v>
      </c>
      <c r="F20" s="14">
        <f t="shared" si="3"/>
        <v>3.75</v>
      </c>
      <c r="G20" s="16">
        <v>0.15</v>
      </c>
      <c r="H20" s="19">
        <f t="shared" si="0"/>
        <v>0.65</v>
      </c>
      <c r="I20" s="9">
        <v>0</v>
      </c>
      <c r="J20" s="23">
        <v>13</v>
      </c>
      <c r="K20" s="101">
        <v>20</v>
      </c>
      <c r="L20" s="102"/>
      <c r="M20" s="122">
        <v>10</v>
      </c>
      <c r="N20" s="123"/>
    </row>
    <row r="21" spans="1:14" ht="15.6" x14ac:dyDescent="0.3">
      <c r="A21" s="40" t="s">
        <v>16</v>
      </c>
      <c r="B21" s="14">
        <f t="shared" si="1"/>
        <v>243</v>
      </c>
      <c r="C21" s="29">
        <v>0.9</v>
      </c>
      <c r="D21" s="14">
        <f t="shared" si="2"/>
        <v>105</v>
      </c>
      <c r="E21" s="28">
        <v>0.6</v>
      </c>
      <c r="F21" s="14">
        <f t="shared" si="3"/>
        <v>0</v>
      </c>
      <c r="G21" s="16">
        <v>0</v>
      </c>
      <c r="H21" s="19">
        <f t="shared" si="0"/>
        <v>0.5</v>
      </c>
      <c r="I21" s="9">
        <v>2</v>
      </c>
      <c r="J21" s="23">
        <v>12</v>
      </c>
      <c r="K21" s="101">
        <v>15</v>
      </c>
      <c r="L21" s="102"/>
      <c r="M21" s="122">
        <v>12</v>
      </c>
      <c r="N21" s="123"/>
    </row>
    <row r="22" spans="1:14" ht="15.6" x14ac:dyDescent="0.3">
      <c r="A22" s="40" t="s">
        <v>17</v>
      </c>
      <c r="B22" s="14">
        <f t="shared" si="1"/>
        <v>189</v>
      </c>
      <c r="C22" s="29">
        <v>0.7</v>
      </c>
      <c r="D22" s="14">
        <f t="shared" si="2"/>
        <v>17.5</v>
      </c>
      <c r="E22" s="28">
        <v>0.1</v>
      </c>
      <c r="F22" s="14">
        <f t="shared" si="3"/>
        <v>2.5</v>
      </c>
      <c r="G22" s="16">
        <v>0.1</v>
      </c>
      <c r="H22" s="19">
        <f t="shared" si="0"/>
        <v>0.3</v>
      </c>
      <c r="I22" s="9">
        <v>0</v>
      </c>
      <c r="J22" s="23">
        <v>18</v>
      </c>
      <c r="K22" s="101">
        <v>15</v>
      </c>
      <c r="L22" s="102"/>
      <c r="M22" s="122">
        <v>6</v>
      </c>
      <c r="N22" s="123"/>
    </row>
    <row r="23" spans="1:14" ht="15.6" x14ac:dyDescent="0.3">
      <c r="A23" s="40" t="s">
        <v>18</v>
      </c>
      <c r="B23" s="14">
        <f t="shared" si="1"/>
        <v>229.5</v>
      </c>
      <c r="C23" s="29">
        <v>0.85</v>
      </c>
      <c r="D23" s="14">
        <f t="shared" si="2"/>
        <v>175</v>
      </c>
      <c r="E23" s="28">
        <v>1</v>
      </c>
      <c r="F23" s="14">
        <f t="shared" si="3"/>
        <v>5</v>
      </c>
      <c r="G23" s="16">
        <v>0.2</v>
      </c>
      <c r="H23" s="19">
        <f t="shared" si="0"/>
        <v>0.68333333333333346</v>
      </c>
      <c r="I23" s="9">
        <v>2</v>
      </c>
      <c r="J23" s="23">
        <v>10</v>
      </c>
      <c r="K23" s="101">
        <v>6</v>
      </c>
      <c r="L23" s="102"/>
      <c r="M23" s="122">
        <v>8</v>
      </c>
      <c r="N23" s="123"/>
    </row>
    <row r="24" spans="1:14" ht="15.6" x14ac:dyDescent="0.3">
      <c r="A24" s="40" t="s">
        <v>19</v>
      </c>
      <c r="B24" s="14">
        <f t="shared" si="1"/>
        <v>270</v>
      </c>
      <c r="C24" s="29">
        <v>1</v>
      </c>
      <c r="D24" s="14">
        <f t="shared" si="2"/>
        <v>87.5</v>
      </c>
      <c r="E24" s="28">
        <v>0.5</v>
      </c>
      <c r="F24" s="14">
        <f t="shared" si="3"/>
        <v>1.25</v>
      </c>
      <c r="G24" s="16">
        <v>0.05</v>
      </c>
      <c r="H24" s="19">
        <f t="shared" si="0"/>
        <v>0.51666666666666672</v>
      </c>
      <c r="I24" s="9">
        <v>2</v>
      </c>
      <c r="J24" s="23">
        <v>16</v>
      </c>
      <c r="K24" s="101">
        <v>15</v>
      </c>
      <c r="L24" s="102"/>
      <c r="M24" s="122">
        <v>5</v>
      </c>
      <c r="N24" s="123"/>
    </row>
    <row r="25" spans="1:14" ht="15.6" x14ac:dyDescent="0.3">
      <c r="A25" s="40" t="s">
        <v>20</v>
      </c>
      <c r="B25" s="14">
        <f t="shared" si="1"/>
        <v>216</v>
      </c>
      <c r="C25" s="29">
        <v>0.8</v>
      </c>
      <c r="D25" s="14">
        <f t="shared" si="2"/>
        <v>87.5</v>
      </c>
      <c r="E25" s="28">
        <v>0.5</v>
      </c>
      <c r="F25" s="14">
        <f t="shared" si="3"/>
        <v>1.25</v>
      </c>
      <c r="G25" s="16">
        <v>0.05</v>
      </c>
      <c r="H25" s="19">
        <f t="shared" si="0"/>
        <v>0.45</v>
      </c>
      <c r="I25" s="9">
        <v>5</v>
      </c>
      <c r="J25" s="23">
        <v>17</v>
      </c>
      <c r="K25" s="101">
        <v>20</v>
      </c>
      <c r="L25" s="102"/>
      <c r="M25" s="122">
        <v>6</v>
      </c>
      <c r="N25" s="123"/>
    </row>
    <row r="26" spans="1:14" ht="15.6" x14ac:dyDescent="0.3">
      <c r="A26" s="40" t="s">
        <v>22</v>
      </c>
      <c r="B26" s="14">
        <f t="shared" si="1"/>
        <v>270</v>
      </c>
      <c r="C26" s="29">
        <v>1</v>
      </c>
      <c r="D26" s="14">
        <f t="shared" si="2"/>
        <v>0</v>
      </c>
      <c r="E26" s="28">
        <v>0</v>
      </c>
      <c r="F26" s="14">
        <f t="shared" si="3"/>
        <v>1.25</v>
      </c>
      <c r="G26" s="16">
        <v>0.05</v>
      </c>
      <c r="H26" s="19">
        <f t="shared" si="0"/>
        <v>0.35000000000000003</v>
      </c>
      <c r="I26" s="9">
        <v>5</v>
      </c>
      <c r="J26" s="23">
        <v>10</v>
      </c>
      <c r="K26" s="101">
        <v>10</v>
      </c>
      <c r="L26" s="102"/>
      <c r="M26" s="122">
        <v>11</v>
      </c>
      <c r="N26" s="123"/>
    </row>
    <row r="27" spans="1:14" ht="15.6" x14ac:dyDescent="0.3">
      <c r="A27" s="40" t="s">
        <v>21</v>
      </c>
      <c r="B27" s="14">
        <f t="shared" si="1"/>
        <v>270</v>
      </c>
      <c r="C27" s="29">
        <v>1</v>
      </c>
      <c r="D27" s="14">
        <f t="shared" si="2"/>
        <v>0</v>
      </c>
      <c r="E27" s="28">
        <v>0</v>
      </c>
      <c r="F27" s="14">
        <f t="shared" si="3"/>
        <v>2.5</v>
      </c>
      <c r="G27" s="16">
        <v>0.1</v>
      </c>
      <c r="H27" s="19">
        <f t="shared" si="0"/>
        <v>0.3666666666666667</v>
      </c>
      <c r="I27" s="9">
        <v>5</v>
      </c>
      <c r="J27" s="23">
        <v>10</v>
      </c>
      <c r="K27" s="101">
        <v>15</v>
      </c>
      <c r="L27" s="102"/>
      <c r="M27" s="122">
        <v>12</v>
      </c>
      <c r="N27" s="123"/>
    </row>
    <row r="28" spans="1:14" ht="15.6" x14ac:dyDescent="0.3">
      <c r="A28" s="40" t="s">
        <v>23</v>
      </c>
      <c r="B28" s="14">
        <f t="shared" si="1"/>
        <v>243</v>
      </c>
      <c r="C28" s="29">
        <v>0.9</v>
      </c>
      <c r="D28" s="14">
        <f t="shared" si="2"/>
        <v>140</v>
      </c>
      <c r="E28" s="28">
        <v>0.8</v>
      </c>
      <c r="F28" s="14">
        <f t="shared" si="3"/>
        <v>3.75</v>
      </c>
      <c r="G28" s="16">
        <v>0.15</v>
      </c>
      <c r="H28" s="19">
        <f t="shared" si="0"/>
        <v>0.6166666666666667</v>
      </c>
      <c r="I28" s="9">
        <v>0</v>
      </c>
      <c r="J28" s="23">
        <v>15</v>
      </c>
      <c r="K28" s="101">
        <v>15</v>
      </c>
      <c r="L28" s="102"/>
      <c r="M28" s="122">
        <v>5</v>
      </c>
      <c r="N28" s="123"/>
    </row>
    <row r="29" spans="1:14" ht="15.6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</v>
      </c>
      <c r="I29" s="9">
        <v>0</v>
      </c>
      <c r="J29" s="23">
        <v>10</v>
      </c>
      <c r="K29" s="101">
        <v>15</v>
      </c>
      <c r="L29" s="102"/>
      <c r="M29" s="122">
        <v>5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70</v>
      </c>
      <c r="E30" s="28">
        <v>0.4</v>
      </c>
      <c r="F30" s="15">
        <f t="shared" si="3"/>
        <v>0</v>
      </c>
      <c r="G30" s="17">
        <v>0</v>
      </c>
      <c r="H30" s="19">
        <f t="shared" si="0"/>
        <v>0.13333333333333333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181.18421052631578</v>
      </c>
      <c r="C31" s="32">
        <f>AVERAGE(C12:C30)</f>
        <v>0.67105263157894746</v>
      </c>
      <c r="D31" s="31">
        <f t="shared" si="4"/>
        <v>116.97368421052632</v>
      </c>
      <c r="E31" s="32">
        <f>AVERAGE(E12:E30)</f>
        <v>0.66842105263157903</v>
      </c>
      <c r="F31" s="31">
        <f>AVERAGE(F12:F30)</f>
        <v>4.4736842105263159</v>
      </c>
      <c r="G31" s="32">
        <f>(AVERAGE(G12:G30))</f>
        <v>0.1789473684210526</v>
      </c>
      <c r="H31" s="20">
        <f>AVERAGE(H12:H30)</f>
        <v>0.506140350877193</v>
      </c>
      <c r="I31" s="21">
        <f>AVERAGE(I12:I30)</f>
        <v>2.9473684210526314</v>
      </c>
      <c r="J31" s="25">
        <f t="shared" ref="J31" si="5">AVERAGE(J12:J30)</f>
        <v>9.7894736842105257</v>
      </c>
      <c r="K31" s="109">
        <f>AVERAGE(K12:K30)</f>
        <v>13.736842105263158</v>
      </c>
      <c r="L31" s="110"/>
      <c r="M31" s="111">
        <f>AVERAGE(M12:M30)</f>
        <v>6.5789473684210522</v>
      </c>
      <c r="N31" s="112"/>
    </row>
  </sheetData>
  <mergeCells count="74">
    <mergeCell ref="K30:L30"/>
    <mergeCell ref="M30:N30"/>
    <mergeCell ref="K31:L31"/>
    <mergeCell ref="M31:N31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A6:C6"/>
    <mergeCell ref="D6:I6"/>
    <mergeCell ref="J6:J7"/>
    <mergeCell ref="K6:K7"/>
    <mergeCell ref="L6:N6"/>
    <mergeCell ref="A7:C7"/>
    <mergeCell ref="D7:I7"/>
    <mergeCell ref="L7:N7"/>
    <mergeCell ref="A4:C4"/>
    <mergeCell ref="D4:I4"/>
    <mergeCell ref="J4:J5"/>
    <mergeCell ref="L4:N4"/>
    <mergeCell ref="A5:C5"/>
    <mergeCell ref="D5:I5"/>
    <mergeCell ref="L5:N5"/>
    <mergeCell ref="A1:N1"/>
    <mergeCell ref="B2:C2"/>
    <mergeCell ref="D2:N2"/>
    <mergeCell ref="A3:C3"/>
    <mergeCell ref="D3:I3"/>
    <mergeCell ref="J3:K3"/>
    <mergeCell ref="L3:N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31"/>
    </sheetView>
  </sheetViews>
  <sheetFormatPr defaultRowHeight="14.4" x14ac:dyDescent="0.3"/>
  <sheetData>
    <row r="1" spans="1:14" ht="18" x14ac:dyDescent="0.35">
      <c r="A1" s="71" t="s">
        <v>31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ht="18" x14ac:dyDescent="0.35">
      <c r="A2" s="6" t="s">
        <v>1</v>
      </c>
      <c r="B2" s="130" t="s">
        <v>135</v>
      </c>
      <c r="C2" s="130"/>
      <c r="D2" s="75" t="s">
        <v>42</v>
      </c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1:14" ht="15.6" x14ac:dyDescent="0.3">
      <c r="A3" s="78" t="s">
        <v>27</v>
      </c>
      <c r="B3" s="78"/>
      <c r="C3" s="78"/>
      <c r="D3" s="79" t="s">
        <v>4</v>
      </c>
      <c r="E3" s="79"/>
      <c r="F3" s="79"/>
      <c r="G3" s="79"/>
      <c r="H3" s="79"/>
      <c r="I3" s="79"/>
      <c r="J3" s="79" t="s">
        <v>28</v>
      </c>
      <c r="K3" s="79"/>
      <c r="L3" s="79" t="s">
        <v>29</v>
      </c>
      <c r="M3" s="79"/>
      <c r="N3" s="79"/>
    </row>
    <row r="4" spans="1:14" ht="15.6" x14ac:dyDescent="0.3">
      <c r="A4" s="80" t="s">
        <v>2</v>
      </c>
      <c r="B4" s="80"/>
      <c r="C4" s="80"/>
      <c r="D4" s="81">
        <v>480</v>
      </c>
      <c r="E4" s="82"/>
      <c r="F4" s="82"/>
      <c r="G4" s="82"/>
      <c r="H4" s="82"/>
      <c r="I4" s="82"/>
      <c r="J4" s="83">
        <v>2814</v>
      </c>
      <c r="K4" s="52" t="s">
        <v>47</v>
      </c>
      <c r="L4" s="82"/>
      <c r="M4" s="82"/>
      <c r="N4" s="82"/>
    </row>
    <row r="5" spans="1:14" ht="15.6" x14ac:dyDescent="0.3">
      <c r="A5" s="85" t="s">
        <v>3</v>
      </c>
      <c r="B5" s="85"/>
      <c r="C5" s="85"/>
      <c r="D5" s="81">
        <v>3879</v>
      </c>
      <c r="E5" s="82"/>
      <c r="F5" s="82"/>
      <c r="G5" s="82"/>
      <c r="H5" s="82"/>
      <c r="I5" s="82"/>
      <c r="J5" s="83"/>
      <c r="K5" s="53">
        <f>J4/D8</f>
        <v>0.33732917765523857</v>
      </c>
      <c r="L5" s="82">
        <v>1</v>
      </c>
      <c r="M5" s="82"/>
      <c r="N5" s="82"/>
    </row>
    <row r="6" spans="1:14" ht="15.6" x14ac:dyDescent="0.3">
      <c r="A6" s="85" t="s">
        <v>34</v>
      </c>
      <c r="B6" s="85"/>
      <c r="C6" s="85"/>
      <c r="D6" s="81">
        <v>2274</v>
      </c>
      <c r="E6" s="82"/>
      <c r="F6" s="82"/>
      <c r="G6" s="82"/>
      <c r="H6" s="82"/>
      <c r="I6" s="82"/>
      <c r="J6" s="83">
        <v>750</v>
      </c>
      <c r="K6" s="150" t="s">
        <v>43</v>
      </c>
      <c r="L6" s="82"/>
      <c r="M6" s="82"/>
      <c r="N6" s="82"/>
    </row>
    <row r="7" spans="1:14" ht="15.6" x14ac:dyDescent="0.3">
      <c r="A7" s="80" t="s">
        <v>36</v>
      </c>
      <c r="B7" s="80"/>
      <c r="C7" s="80"/>
      <c r="D7" s="81">
        <v>1709</v>
      </c>
      <c r="E7" s="82"/>
      <c r="F7" s="82"/>
      <c r="G7" s="82"/>
      <c r="H7" s="82"/>
      <c r="I7" s="82"/>
      <c r="J7" s="83"/>
      <c r="K7" s="150"/>
      <c r="L7" s="82"/>
      <c r="M7" s="82"/>
      <c r="N7" s="82"/>
    </row>
    <row r="8" spans="1:14" ht="18" x14ac:dyDescent="0.35">
      <c r="A8" s="93" t="s">
        <v>0</v>
      </c>
      <c r="B8" s="93"/>
      <c r="C8" s="93"/>
      <c r="D8" s="94">
        <f>SUM(D4:D7)</f>
        <v>8342</v>
      </c>
      <c r="E8" s="94"/>
      <c r="F8" s="94"/>
      <c r="G8" s="94"/>
      <c r="H8" s="94"/>
      <c r="I8" s="94"/>
      <c r="J8" s="18">
        <f>J6/J4</f>
        <v>0.26652452025586354</v>
      </c>
      <c r="K8" s="12">
        <v>0.05</v>
      </c>
      <c r="L8" s="95">
        <f>SUM(L4:N7)</f>
        <v>1</v>
      </c>
      <c r="M8" s="95"/>
      <c r="N8" s="95"/>
    </row>
    <row r="9" spans="1:14" ht="18.600000000000001" thickBot="1" x14ac:dyDescent="0.4">
      <c r="A9" s="127" t="s">
        <v>6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9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58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54</v>
      </c>
      <c r="C12" s="27">
        <v>0.2</v>
      </c>
      <c r="D12" s="13">
        <f>E12*175</f>
        <v>175</v>
      </c>
      <c r="E12" s="27">
        <v>1</v>
      </c>
      <c r="F12" s="13">
        <f>G12*25</f>
        <v>5</v>
      </c>
      <c r="G12" s="16">
        <v>0.2</v>
      </c>
      <c r="H12" s="19">
        <f t="shared" ref="H12:H30" si="0">AVERAGE(C12,E12,G12)</f>
        <v>0.46666666666666662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216</v>
      </c>
      <c r="C13" s="28">
        <v>0.8</v>
      </c>
      <c r="D13" s="14">
        <f t="shared" ref="D13:D30" si="2">E13*175</f>
        <v>140</v>
      </c>
      <c r="E13" s="28">
        <v>0.8</v>
      </c>
      <c r="F13" s="14">
        <f t="shared" ref="F13:F30" si="3">G13*25</f>
        <v>12.5</v>
      </c>
      <c r="G13" s="16">
        <v>0.5</v>
      </c>
      <c r="H13" s="19">
        <f t="shared" si="0"/>
        <v>0.70000000000000007</v>
      </c>
      <c r="I13" s="9">
        <v>0</v>
      </c>
      <c r="J13" s="23">
        <v>5</v>
      </c>
      <c r="K13" s="101">
        <v>6</v>
      </c>
      <c r="L13" s="102"/>
      <c r="M13" s="122">
        <v>4</v>
      </c>
      <c r="N13" s="123"/>
    </row>
    <row r="14" spans="1:14" ht="15.6" x14ac:dyDescent="0.3">
      <c r="A14" s="40" t="s">
        <v>9</v>
      </c>
      <c r="B14" s="14">
        <f t="shared" si="1"/>
        <v>243</v>
      </c>
      <c r="C14" s="28">
        <v>0.9</v>
      </c>
      <c r="D14" s="14">
        <f t="shared" si="2"/>
        <v>175</v>
      </c>
      <c r="E14" s="28">
        <v>1</v>
      </c>
      <c r="F14" s="14">
        <f t="shared" si="3"/>
        <v>5</v>
      </c>
      <c r="G14" s="16">
        <v>0.2</v>
      </c>
      <c r="H14" s="19">
        <f t="shared" si="0"/>
        <v>0.70000000000000007</v>
      </c>
      <c r="I14" s="9">
        <v>0</v>
      </c>
      <c r="J14" s="23">
        <v>5</v>
      </c>
      <c r="K14" s="101">
        <v>5</v>
      </c>
      <c r="L14" s="102"/>
      <c r="M14" s="122">
        <v>2</v>
      </c>
      <c r="N14" s="123"/>
    </row>
    <row r="15" spans="1:14" ht="15.6" x14ac:dyDescent="0.3">
      <c r="A15" s="40" t="s">
        <v>10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10</v>
      </c>
      <c r="G15" s="16">
        <v>0.4</v>
      </c>
      <c r="H15" s="19">
        <f t="shared" si="0"/>
        <v>0.79999999999999993</v>
      </c>
      <c r="I15" s="9">
        <v>5</v>
      </c>
      <c r="J15" s="23">
        <v>10</v>
      </c>
      <c r="K15" s="101">
        <v>2</v>
      </c>
      <c r="L15" s="102"/>
      <c r="M15" s="122">
        <v>1</v>
      </c>
      <c r="N15" s="123"/>
    </row>
    <row r="16" spans="1:14" ht="15.6" x14ac:dyDescent="0.3">
      <c r="A16" s="40" t="s">
        <v>11</v>
      </c>
      <c r="B16" s="14">
        <f t="shared" si="1"/>
        <v>270</v>
      </c>
      <c r="C16" s="28">
        <v>1</v>
      </c>
      <c r="D16" s="14">
        <f t="shared" si="2"/>
        <v>131.25</v>
      </c>
      <c r="E16" s="28">
        <v>0.75</v>
      </c>
      <c r="F16" s="14">
        <f t="shared" si="3"/>
        <v>5</v>
      </c>
      <c r="G16" s="16">
        <v>0.2</v>
      </c>
      <c r="H16" s="19">
        <f t="shared" si="0"/>
        <v>0.65</v>
      </c>
      <c r="I16" s="9">
        <v>2</v>
      </c>
      <c r="J16" s="23">
        <v>10</v>
      </c>
      <c r="K16" s="101">
        <v>2</v>
      </c>
      <c r="L16" s="102"/>
      <c r="M16" s="122">
        <v>3</v>
      </c>
      <c r="N16" s="123"/>
    </row>
    <row r="17" spans="1:14" ht="15.6" x14ac:dyDescent="0.3">
      <c r="A17" s="40" t="s">
        <v>12</v>
      </c>
      <c r="B17" s="14">
        <f t="shared" si="1"/>
        <v>270</v>
      </c>
      <c r="C17" s="29">
        <v>1</v>
      </c>
      <c r="D17" s="14">
        <f t="shared" si="2"/>
        <v>175</v>
      </c>
      <c r="E17" s="28">
        <v>1</v>
      </c>
      <c r="F17" s="14">
        <f t="shared" si="3"/>
        <v>10</v>
      </c>
      <c r="G17" s="16">
        <v>0.4</v>
      </c>
      <c r="H17" s="19">
        <f t="shared" si="0"/>
        <v>0.79999999999999993</v>
      </c>
      <c r="I17" s="9">
        <v>1</v>
      </c>
      <c r="J17" s="23">
        <v>30</v>
      </c>
      <c r="K17" s="101">
        <v>3</v>
      </c>
      <c r="L17" s="102"/>
      <c r="M17" s="122">
        <v>2</v>
      </c>
      <c r="N17" s="123"/>
    </row>
    <row r="18" spans="1:14" ht="15.6" x14ac:dyDescent="0.3">
      <c r="A18" s="40" t="s">
        <v>13</v>
      </c>
      <c r="B18" s="14">
        <f t="shared" si="1"/>
        <v>270</v>
      </c>
      <c r="C18" s="29">
        <v>1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0.83333333333333337</v>
      </c>
      <c r="I18" s="9">
        <v>2</v>
      </c>
      <c r="J18" s="23">
        <v>30</v>
      </c>
      <c r="K18" s="101">
        <v>3</v>
      </c>
      <c r="L18" s="102"/>
      <c r="M18" s="122">
        <v>2</v>
      </c>
      <c r="N18" s="123"/>
    </row>
    <row r="19" spans="1:14" ht="15.6" x14ac:dyDescent="0.3">
      <c r="A19" s="40" t="s">
        <v>14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7.5</v>
      </c>
      <c r="G19" s="16">
        <v>0.3</v>
      </c>
      <c r="H19" s="19">
        <f t="shared" si="0"/>
        <v>0.76666666666666661</v>
      </c>
      <c r="I19" s="9">
        <v>2</v>
      </c>
      <c r="J19" s="23">
        <v>10</v>
      </c>
      <c r="K19" s="101">
        <v>2</v>
      </c>
      <c r="L19" s="102"/>
      <c r="M19" s="122">
        <v>2</v>
      </c>
      <c r="N19" s="123"/>
    </row>
    <row r="20" spans="1:14" ht="15.6" x14ac:dyDescent="0.3">
      <c r="A20" s="40" t="s">
        <v>15</v>
      </c>
      <c r="B20" s="14">
        <f t="shared" si="1"/>
        <v>243</v>
      </c>
      <c r="C20" s="29">
        <v>0.9</v>
      </c>
      <c r="D20" s="14">
        <f t="shared" si="2"/>
        <v>140</v>
      </c>
      <c r="E20" s="28">
        <v>0.8</v>
      </c>
      <c r="F20" s="14">
        <f t="shared" si="3"/>
        <v>22.5</v>
      </c>
      <c r="G20" s="16">
        <v>0.9</v>
      </c>
      <c r="H20" s="19">
        <f t="shared" si="0"/>
        <v>0.8666666666666667</v>
      </c>
      <c r="I20" s="9">
        <v>0</v>
      </c>
      <c r="J20" s="23">
        <v>25</v>
      </c>
      <c r="K20" s="101">
        <v>5</v>
      </c>
      <c r="L20" s="102"/>
      <c r="M20" s="122">
        <v>5</v>
      </c>
      <c r="N20" s="123"/>
    </row>
    <row r="21" spans="1:14" ht="15.6" x14ac:dyDescent="0.3">
      <c r="A21" s="40" t="s">
        <v>16</v>
      </c>
      <c r="B21" s="14">
        <f t="shared" si="1"/>
        <v>162</v>
      </c>
      <c r="C21" s="29">
        <v>0.6</v>
      </c>
      <c r="D21" s="14">
        <f t="shared" si="2"/>
        <v>105</v>
      </c>
      <c r="E21" s="28">
        <v>0.6</v>
      </c>
      <c r="F21" s="14">
        <f t="shared" si="3"/>
        <v>10</v>
      </c>
      <c r="G21" s="16">
        <v>0.4</v>
      </c>
      <c r="H21" s="19">
        <f t="shared" si="0"/>
        <v>0.53333333333333333</v>
      </c>
      <c r="I21" s="9">
        <v>5</v>
      </c>
      <c r="J21" s="23">
        <v>25</v>
      </c>
      <c r="K21" s="101">
        <v>15</v>
      </c>
      <c r="L21" s="102"/>
      <c r="M21" s="122">
        <v>5</v>
      </c>
      <c r="N21" s="123"/>
    </row>
    <row r="22" spans="1:14" ht="15.6" x14ac:dyDescent="0.3">
      <c r="A22" s="40" t="s">
        <v>17</v>
      </c>
      <c r="B22" s="14">
        <f t="shared" si="1"/>
        <v>189</v>
      </c>
      <c r="C22" s="29">
        <v>0.7</v>
      </c>
      <c r="D22" s="14">
        <f t="shared" si="2"/>
        <v>17.5</v>
      </c>
      <c r="E22" s="28">
        <v>0.1</v>
      </c>
      <c r="F22" s="14">
        <f t="shared" si="3"/>
        <v>10</v>
      </c>
      <c r="G22" s="16">
        <v>0.4</v>
      </c>
      <c r="H22" s="19">
        <f t="shared" si="0"/>
        <v>0.39999999999999997</v>
      </c>
      <c r="I22" s="9">
        <v>5</v>
      </c>
      <c r="J22" s="23">
        <v>10</v>
      </c>
      <c r="K22" s="101">
        <v>10</v>
      </c>
      <c r="L22" s="102"/>
      <c r="M22" s="122">
        <v>5</v>
      </c>
      <c r="N22" s="123"/>
    </row>
    <row r="23" spans="1:14" ht="15.6" x14ac:dyDescent="0.3">
      <c r="A23" s="40" t="s">
        <v>18</v>
      </c>
      <c r="B23" s="14">
        <f t="shared" si="1"/>
        <v>216</v>
      </c>
      <c r="C23" s="29">
        <v>0.8</v>
      </c>
      <c r="D23" s="14">
        <f t="shared" si="2"/>
        <v>43.75</v>
      </c>
      <c r="E23" s="28">
        <v>0.25</v>
      </c>
      <c r="F23" s="14">
        <f t="shared" si="3"/>
        <v>8.75</v>
      </c>
      <c r="G23" s="16">
        <v>0.35</v>
      </c>
      <c r="H23" s="19">
        <f t="shared" si="0"/>
        <v>0.46666666666666662</v>
      </c>
      <c r="I23" s="9">
        <v>5</v>
      </c>
      <c r="J23" s="23">
        <v>25</v>
      </c>
      <c r="K23" s="101">
        <v>15</v>
      </c>
      <c r="L23" s="102"/>
      <c r="M23" s="122">
        <v>5</v>
      </c>
      <c r="N23" s="123"/>
    </row>
    <row r="24" spans="1:14" ht="15.6" x14ac:dyDescent="0.3">
      <c r="A24" s="40" t="s">
        <v>19</v>
      </c>
      <c r="B24" s="14">
        <f t="shared" si="1"/>
        <v>243</v>
      </c>
      <c r="C24" s="29">
        <v>0.9</v>
      </c>
      <c r="D24" s="14">
        <f t="shared" si="2"/>
        <v>175</v>
      </c>
      <c r="E24" s="28">
        <v>1</v>
      </c>
      <c r="F24" s="14">
        <f t="shared" si="3"/>
        <v>3.75</v>
      </c>
      <c r="G24" s="16">
        <v>0.15</v>
      </c>
      <c r="H24" s="19">
        <f t="shared" si="0"/>
        <v>0.68333333333333324</v>
      </c>
      <c r="I24" s="9">
        <v>5</v>
      </c>
      <c r="J24" s="23">
        <v>35</v>
      </c>
      <c r="K24" s="101">
        <v>20</v>
      </c>
      <c r="L24" s="102"/>
      <c r="M24" s="122">
        <v>10</v>
      </c>
      <c r="N24" s="123"/>
    </row>
    <row r="25" spans="1:14" ht="15.6" x14ac:dyDescent="0.3">
      <c r="A25" s="40" t="s">
        <v>20</v>
      </c>
      <c r="B25" s="14">
        <f t="shared" si="1"/>
        <v>243</v>
      </c>
      <c r="C25" s="29">
        <v>0.9</v>
      </c>
      <c r="D25" s="14">
        <f t="shared" si="2"/>
        <v>101.5</v>
      </c>
      <c r="E25" s="28">
        <v>0.57999999999999996</v>
      </c>
      <c r="F25" s="14">
        <f t="shared" si="3"/>
        <v>2.5</v>
      </c>
      <c r="G25" s="16">
        <v>0.1</v>
      </c>
      <c r="H25" s="19">
        <f t="shared" si="0"/>
        <v>0.52666666666666673</v>
      </c>
      <c r="I25" s="9">
        <v>5</v>
      </c>
      <c r="J25" s="23">
        <v>25</v>
      </c>
      <c r="K25" s="101">
        <v>15</v>
      </c>
      <c r="L25" s="102"/>
      <c r="M25" s="122">
        <v>10</v>
      </c>
      <c r="N25" s="123"/>
    </row>
    <row r="26" spans="1:14" ht="15.6" x14ac:dyDescent="0.3">
      <c r="A26" s="40" t="s">
        <v>22</v>
      </c>
      <c r="B26" s="14">
        <f t="shared" si="1"/>
        <v>189</v>
      </c>
      <c r="C26" s="29">
        <v>0.7</v>
      </c>
      <c r="D26" s="14">
        <f t="shared" si="2"/>
        <v>78.75</v>
      </c>
      <c r="E26" s="28">
        <v>0.45</v>
      </c>
      <c r="F26" s="14">
        <f t="shared" si="3"/>
        <v>1.25</v>
      </c>
      <c r="G26" s="16">
        <v>0.05</v>
      </c>
      <c r="H26" s="19">
        <f t="shared" si="0"/>
        <v>0.39999999999999997</v>
      </c>
      <c r="I26" s="9">
        <v>0</v>
      </c>
      <c r="J26" s="23">
        <v>60</v>
      </c>
      <c r="K26" s="101">
        <v>10</v>
      </c>
      <c r="L26" s="102"/>
      <c r="M26" s="122">
        <v>10</v>
      </c>
      <c r="N26" s="123"/>
    </row>
    <row r="27" spans="1:14" ht="15.6" x14ac:dyDescent="0.3">
      <c r="A27" s="40" t="s">
        <v>21</v>
      </c>
      <c r="B27" s="14">
        <f t="shared" si="1"/>
        <v>0</v>
      </c>
      <c r="C27" s="29">
        <v>0</v>
      </c>
      <c r="D27" s="14">
        <f t="shared" si="2"/>
        <v>61.249999999999993</v>
      </c>
      <c r="E27" s="28">
        <v>0.35</v>
      </c>
      <c r="F27" s="14">
        <f t="shared" si="3"/>
        <v>0.75</v>
      </c>
      <c r="G27" s="16">
        <v>0.03</v>
      </c>
      <c r="H27" s="19">
        <f t="shared" si="0"/>
        <v>0.12666666666666668</v>
      </c>
      <c r="I27" s="9">
        <v>0</v>
      </c>
      <c r="J27" s="23">
        <v>30</v>
      </c>
      <c r="K27" s="101">
        <v>15</v>
      </c>
      <c r="L27" s="102"/>
      <c r="M27" s="122">
        <v>15</v>
      </c>
      <c r="N27" s="123"/>
    </row>
    <row r="28" spans="1:14" ht="15.6" x14ac:dyDescent="0.3">
      <c r="A28" s="40" t="s">
        <v>23</v>
      </c>
      <c r="B28" s="14">
        <f t="shared" si="1"/>
        <v>0</v>
      </c>
      <c r="C28" s="29">
        <v>0</v>
      </c>
      <c r="D28" s="14">
        <f t="shared" si="2"/>
        <v>70</v>
      </c>
      <c r="E28" s="28">
        <v>0.4</v>
      </c>
      <c r="F28" s="14">
        <f t="shared" si="3"/>
        <v>0</v>
      </c>
      <c r="G28" s="16">
        <v>0</v>
      </c>
      <c r="H28" s="19">
        <f t="shared" si="0"/>
        <v>0.13333333333333333</v>
      </c>
      <c r="I28" s="9">
        <v>0</v>
      </c>
      <c r="J28" s="23">
        <v>15</v>
      </c>
      <c r="K28" s="101">
        <v>10</v>
      </c>
      <c r="L28" s="102"/>
      <c r="M28" s="122">
        <v>0</v>
      </c>
      <c r="N28" s="123"/>
    </row>
    <row r="29" spans="1:14" ht="15.6" x14ac:dyDescent="0.3">
      <c r="A29" s="40" t="s">
        <v>24</v>
      </c>
      <c r="B29" s="14">
        <f t="shared" si="1"/>
        <v>121.5</v>
      </c>
      <c r="C29" s="29">
        <v>0.45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0.15</v>
      </c>
      <c r="I29" s="9">
        <v>0</v>
      </c>
      <c r="J29" s="23">
        <v>30</v>
      </c>
      <c r="K29" s="101">
        <v>15</v>
      </c>
      <c r="L29" s="102"/>
      <c r="M29" s="122">
        <v>0</v>
      </c>
      <c r="N29" s="123"/>
    </row>
    <row r="30" spans="1:14" ht="16.2" thickBot="1" x14ac:dyDescent="0.35">
      <c r="A30" s="40" t="s">
        <v>25</v>
      </c>
      <c r="B30" s="15">
        <f t="shared" si="1"/>
        <v>67.5</v>
      </c>
      <c r="C30" s="30">
        <v>0.25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8.3333333333333329E-2</v>
      </c>
      <c r="I30" s="9">
        <v>0</v>
      </c>
      <c r="J30" s="24">
        <v>30</v>
      </c>
      <c r="K30" s="107">
        <v>0</v>
      </c>
      <c r="L30" s="108"/>
      <c r="M30" s="122">
        <v>1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186.15789473684211</v>
      </c>
      <c r="C31" s="32">
        <f>AVERAGE(C12:C30)</f>
        <v>0.68947368421052635</v>
      </c>
      <c r="D31" s="31">
        <f t="shared" si="4"/>
        <v>111.26315789473684</v>
      </c>
      <c r="E31" s="32">
        <f>AVERAGE(E12:E30)</f>
        <v>0.63578947368421046</v>
      </c>
      <c r="F31" s="31">
        <f>AVERAGE(F12:F30)</f>
        <v>6.6842105263157894</v>
      </c>
      <c r="G31" s="32">
        <f>(AVERAGE(G12:G30))</f>
        <v>0.26736842105263153</v>
      </c>
      <c r="H31" s="20">
        <f>AVERAGE(H12:H30)</f>
        <v>0.53087719298245617</v>
      </c>
      <c r="I31" s="21">
        <f>AVERAGE(I12:I30)</f>
        <v>1.9473684210526316</v>
      </c>
      <c r="J31" s="25">
        <f t="shared" ref="J31" si="5">AVERAGE(J12:J30)</f>
        <v>21.842105263157894</v>
      </c>
      <c r="K31" s="109">
        <f>AVERAGE(K12:K30)</f>
        <v>8.0526315789473681</v>
      </c>
      <c r="L31" s="110"/>
      <c r="M31" s="111">
        <f>AVERAGE(M12:M30)</f>
        <v>4.3157894736842106</v>
      </c>
      <c r="N31" s="112"/>
    </row>
  </sheetData>
  <mergeCells count="74">
    <mergeCell ref="K30:L30"/>
    <mergeCell ref="M30:N30"/>
    <mergeCell ref="K31:L31"/>
    <mergeCell ref="M31:N31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8:C8"/>
    <mergeCell ref="D8:I8"/>
    <mergeCell ref="L8:N8"/>
    <mergeCell ref="A9:N9"/>
    <mergeCell ref="A10:A11"/>
    <mergeCell ref="B10:H10"/>
    <mergeCell ref="I10:N10"/>
    <mergeCell ref="B11:C11"/>
    <mergeCell ref="D11:E11"/>
    <mergeCell ref="F11:G11"/>
    <mergeCell ref="K11:L11"/>
    <mergeCell ref="M11:N11"/>
    <mergeCell ref="A6:C6"/>
    <mergeCell ref="D6:I6"/>
    <mergeCell ref="J6:J7"/>
    <mergeCell ref="K6:K7"/>
    <mergeCell ref="L6:N6"/>
    <mergeCell ref="A7:C7"/>
    <mergeCell ref="D7:I7"/>
    <mergeCell ref="L7:N7"/>
    <mergeCell ref="A4:C4"/>
    <mergeCell ref="D4:I4"/>
    <mergeCell ref="J4:J5"/>
    <mergeCell ref="L4:N4"/>
    <mergeCell ref="A5:C5"/>
    <mergeCell ref="D5:I5"/>
    <mergeCell ref="L5:N5"/>
    <mergeCell ref="A1:N1"/>
    <mergeCell ref="B2:C2"/>
    <mergeCell ref="D2:N2"/>
    <mergeCell ref="A3:C3"/>
    <mergeCell ref="D3:I3"/>
    <mergeCell ref="J3:K3"/>
    <mergeCell ref="L3:N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F13" sqref="F1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57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496</v>
      </c>
      <c r="E5" s="82"/>
      <c r="F5" s="82"/>
      <c r="G5" s="82"/>
      <c r="H5" s="82"/>
      <c r="I5" s="82"/>
      <c r="J5" s="83">
        <v>2137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4417</v>
      </c>
      <c r="E6" s="82"/>
      <c r="F6" s="82"/>
      <c r="G6" s="82"/>
      <c r="H6" s="82"/>
      <c r="I6" s="82"/>
      <c r="J6" s="83"/>
      <c r="K6" s="53">
        <f>J5/D9</f>
        <v>0.23210600629955469</v>
      </c>
      <c r="L6" s="82" t="s">
        <v>56</v>
      </c>
      <c r="M6" s="82"/>
      <c r="N6" s="82"/>
    </row>
    <row r="7" spans="1:14" ht="15.6" x14ac:dyDescent="0.3">
      <c r="A7" s="85" t="s">
        <v>34</v>
      </c>
      <c r="B7" s="85"/>
      <c r="C7" s="85"/>
      <c r="D7" s="81">
        <v>3073</v>
      </c>
      <c r="E7" s="82"/>
      <c r="F7" s="82"/>
      <c r="G7" s="82"/>
      <c r="H7" s="82"/>
      <c r="I7" s="82"/>
      <c r="J7" s="83">
        <v>890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1221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9207</v>
      </c>
      <c r="E9" s="94"/>
      <c r="F9" s="94"/>
      <c r="G9" s="94"/>
      <c r="H9" s="94"/>
      <c r="I9" s="94"/>
      <c r="J9" s="18">
        <f>J7/J5</f>
        <v>0.41647168928404305</v>
      </c>
      <c r="K9" s="12" t="s">
        <v>56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94.5</v>
      </c>
      <c r="C13" s="27">
        <v>0.35</v>
      </c>
      <c r="D13" s="13">
        <f>E13*175</f>
        <v>175</v>
      </c>
      <c r="E13" s="27">
        <v>1</v>
      </c>
      <c r="F13" s="13">
        <f>G13*25</f>
        <v>0</v>
      </c>
      <c r="G13" s="16">
        <v>0</v>
      </c>
      <c r="H13" s="19">
        <f t="shared" ref="H13:H31" si="0">AVERAGE(C13,E13,G13)</f>
        <v>0.45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189</v>
      </c>
      <c r="C14" s="28">
        <v>0.7</v>
      </c>
      <c r="D14" s="14">
        <f t="shared" ref="D14:D31" si="2">E14*175</f>
        <v>175</v>
      </c>
      <c r="E14" s="28">
        <v>1</v>
      </c>
      <c r="F14" s="14">
        <f t="shared" ref="F14:F31" si="3">G14*25</f>
        <v>11.25</v>
      </c>
      <c r="G14" s="16">
        <v>0.45</v>
      </c>
      <c r="H14" s="19">
        <f t="shared" si="0"/>
        <v>0.71666666666666667</v>
      </c>
      <c r="I14" s="9">
        <v>0</v>
      </c>
      <c r="J14" s="23">
        <v>5</v>
      </c>
      <c r="K14" s="101">
        <v>3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270</v>
      </c>
      <c r="C15" s="28">
        <v>1</v>
      </c>
      <c r="D15" s="14">
        <f t="shared" si="2"/>
        <v>175</v>
      </c>
      <c r="E15" s="28">
        <v>1</v>
      </c>
      <c r="F15" s="14">
        <f t="shared" si="3"/>
        <v>25</v>
      </c>
      <c r="G15" s="16">
        <v>1</v>
      </c>
      <c r="H15" s="19">
        <f t="shared" si="0"/>
        <v>1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25</v>
      </c>
      <c r="G16" s="16">
        <v>1</v>
      </c>
      <c r="H16" s="19">
        <f t="shared" si="0"/>
        <v>1</v>
      </c>
      <c r="I16" s="9">
        <v>0</v>
      </c>
      <c r="J16" s="23">
        <v>5</v>
      </c>
      <c r="K16" s="101">
        <v>2</v>
      </c>
      <c r="L16" s="102"/>
      <c r="M16" s="122">
        <v>2</v>
      </c>
      <c r="N16" s="123"/>
    </row>
    <row r="17" spans="1:14" ht="15.6" x14ac:dyDescent="0.3">
      <c r="A17" s="40" t="s">
        <v>11</v>
      </c>
      <c r="B17" s="14">
        <f t="shared" si="1"/>
        <v>270</v>
      </c>
      <c r="C17" s="28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0</v>
      </c>
      <c r="J17" s="23">
        <v>5</v>
      </c>
      <c r="K17" s="101">
        <v>3</v>
      </c>
      <c r="L17" s="102"/>
      <c r="M17" s="122">
        <v>3</v>
      </c>
      <c r="N17" s="123"/>
    </row>
    <row r="18" spans="1:14" ht="15.6" x14ac:dyDescent="0.3">
      <c r="A18" s="40" t="s">
        <v>12</v>
      </c>
      <c r="B18" s="14">
        <f t="shared" si="1"/>
        <v>243</v>
      </c>
      <c r="C18" s="29">
        <v>0.9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0.79999999999999993</v>
      </c>
      <c r="I18" s="9">
        <v>2</v>
      </c>
      <c r="J18" s="23">
        <v>10</v>
      </c>
      <c r="K18" s="101">
        <v>1</v>
      </c>
      <c r="L18" s="102"/>
      <c r="M18" s="122">
        <v>2</v>
      </c>
      <c r="N18" s="123"/>
    </row>
    <row r="19" spans="1:14" ht="15.6" x14ac:dyDescent="0.3">
      <c r="A19" s="40" t="s">
        <v>13</v>
      </c>
      <c r="B19" s="14">
        <f t="shared" si="1"/>
        <v>270</v>
      </c>
      <c r="C19" s="29">
        <v>1</v>
      </c>
      <c r="D19" s="14">
        <f t="shared" si="2"/>
        <v>175</v>
      </c>
      <c r="E19" s="28">
        <v>1</v>
      </c>
      <c r="F19" s="14">
        <f t="shared" si="3"/>
        <v>1.25</v>
      </c>
      <c r="G19" s="16">
        <v>0.05</v>
      </c>
      <c r="H19" s="19">
        <f t="shared" si="0"/>
        <v>0.68333333333333324</v>
      </c>
      <c r="I19" s="9">
        <v>3</v>
      </c>
      <c r="J19" s="23">
        <v>10</v>
      </c>
      <c r="K19" s="101">
        <v>2</v>
      </c>
      <c r="L19" s="102"/>
      <c r="M19" s="122">
        <v>3</v>
      </c>
      <c r="N19" s="123"/>
    </row>
    <row r="20" spans="1:14" ht="15.6" x14ac:dyDescent="0.3">
      <c r="A20" s="40" t="s">
        <v>14</v>
      </c>
      <c r="B20" s="14">
        <f t="shared" si="1"/>
        <v>189</v>
      </c>
      <c r="C20" s="29">
        <v>0.7</v>
      </c>
      <c r="D20" s="14">
        <f t="shared" si="2"/>
        <v>175</v>
      </c>
      <c r="E20" s="28">
        <v>1</v>
      </c>
      <c r="F20" s="14">
        <f t="shared" si="3"/>
        <v>1.25</v>
      </c>
      <c r="G20" s="16">
        <v>0.05</v>
      </c>
      <c r="H20" s="19">
        <f t="shared" si="0"/>
        <v>0.58333333333333337</v>
      </c>
      <c r="I20" s="9">
        <v>4</v>
      </c>
      <c r="J20" s="23">
        <v>10</v>
      </c>
      <c r="K20" s="101">
        <v>5</v>
      </c>
      <c r="L20" s="102"/>
      <c r="M20" s="122">
        <v>1</v>
      </c>
      <c r="N20" s="123"/>
    </row>
    <row r="21" spans="1:14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7000</v>
      </c>
      <c r="E21" s="28">
        <v>40</v>
      </c>
      <c r="F21" s="14">
        <f t="shared" si="3"/>
        <v>1.25</v>
      </c>
      <c r="G21" s="16">
        <v>0.05</v>
      </c>
      <c r="H21" s="19">
        <f t="shared" si="0"/>
        <v>13.35</v>
      </c>
      <c r="I21" s="9">
        <v>0</v>
      </c>
      <c r="J21" s="23">
        <v>10</v>
      </c>
      <c r="K21" s="101">
        <v>14</v>
      </c>
      <c r="L21" s="102"/>
      <c r="M21" s="122">
        <v>5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105</v>
      </c>
      <c r="E22" s="28">
        <v>0.6</v>
      </c>
      <c r="F22" s="14">
        <f t="shared" si="3"/>
        <v>5</v>
      </c>
      <c r="G22" s="16">
        <v>0.2</v>
      </c>
      <c r="H22" s="19">
        <f t="shared" si="0"/>
        <v>0.43333333333333335</v>
      </c>
      <c r="I22" s="9">
        <v>0</v>
      </c>
      <c r="J22" s="23">
        <v>10</v>
      </c>
      <c r="K22" s="101">
        <v>5</v>
      </c>
      <c r="L22" s="102"/>
      <c r="M22" s="122">
        <v>15</v>
      </c>
      <c r="N22" s="123"/>
    </row>
    <row r="23" spans="1:14" ht="15.6" x14ac:dyDescent="0.3">
      <c r="A23" s="40" t="s">
        <v>17</v>
      </c>
      <c r="B23" s="14">
        <f t="shared" si="1"/>
        <v>270</v>
      </c>
      <c r="C23" s="29">
        <v>1</v>
      </c>
      <c r="D23" s="14">
        <f t="shared" si="2"/>
        <v>70</v>
      </c>
      <c r="E23" s="28">
        <v>0.4</v>
      </c>
      <c r="F23" s="14">
        <f t="shared" si="3"/>
        <v>23.75</v>
      </c>
      <c r="G23" s="16">
        <v>0.95</v>
      </c>
      <c r="H23" s="19">
        <f t="shared" si="0"/>
        <v>0.78333333333333321</v>
      </c>
      <c r="I23" s="9">
        <v>0</v>
      </c>
      <c r="J23" s="23">
        <v>25</v>
      </c>
      <c r="K23" s="101">
        <v>13</v>
      </c>
      <c r="L23" s="102"/>
      <c r="M23" s="122">
        <v>15</v>
      </c>
      <c r="N23" s="123"/>
    </row>
    <row r="24" spans="1:14" ht="15.6" x14ac:dyDescent="0.3">
      <c r="A24" s="40" t="s">
        <v>18</v>
      </c>
      <c r="B24" s="14">
        <f t="shared" si="1"/>
        <v>270</v>
      </c>
      <c r="C24" s="29">
        <v>1</v>
      </c>
      <c r="D24" s="14">
        <f t="shared" si="2"/>
        <v>175</v>
      </c>
      <c r="E24" s="28">
        <v>1</v>
      </c>
      <c r="F24" s="14">
        <f t="shared" si="3"/>
        <v>25</v>
      </c>
      <c r="G24" s="16">
        <v>1</v>
      </c>
      <c r="H24" s="19">
        <f t="shared" si="0"/>
        <v>1</v>
      </c>
      <c r="I24" s="9">
        <v>0</v>
      </c>
      <c r="J24" s="23">
        <v>20</v>
      </c>
      <c r="K24" s="101">
        <v>19</v>
      </c>
      <c r="L24" s="102"/>
      <c r="M24" s="122">
        <v>10</v>
      </c>
      <c r="N24" s="123"/>
    </row>
    <row r="25" spans="1:14" ht="15.6" x14ac:dyDescent="0.3">
      <c r="A25" s="40" t="s">
        <v>19</v>
      </c>
      <c r="B25" s="14">
        <f t="shared" si="1"/>
        <v>189</v>
      </c>
      <c r="C25" s="29">
        <v>0.7</v>
      </c>
      <c r="D25" s="14">
        <f t="shared" si="2"/>
        <v>175</v>
      </c>
      <c r="E25" s="28">
        <v>1</v>
      </c>
      <c r="F25" s="14">
        <f t="shared" si="3"/>
        <v>12.5</v>
      </c>
      <c r="G25" s="16">
        <v>0.5</v>
      </c>
      <c r="H25" s="19">
        <f t="shared" si="0"/>
        <v>0.73333333333333339</v>
      </c>
      <c r="I25" s="9">
        <v>2</v>
      </c>
      <c r="J25" s="23">
        <v>20</v>
      </c>
      <c r="K25" s="101">
        <v>16</v>
      </c>
      <c r="L25" s="102"/>
      <c r="M25" s="122">
        <v>10</v>
      </c>
      <c r="N25" s="123"/>
    </row>
    <row r="26" spans="1:14" ht="15.6" x14ac:dyDescent="0.3">
      <c r="A26" s="40" t="s">
        <v>20</v>
      </c>
      <c r="B26" s="14">
        <f t="shared" si="1"/>
        <v>67.5</v>
      </c>
      <c r="C26" s="29">
        <v>0.25</v>
      </c>
      <c r="D26" s="14">
        <f t="shared" si="2"/>
        <v>157.5</v>
      </c>
      <c r="E26" s="28">
        <v>0.9</v>
      </c>
      <c r="F26" s="14">
        <f t="shared" si="3"/>
        <v>0</v>
      </c>
      <c r="G26" s="16">
        <v>0</v>
      </c>
      <c r="H26" s="19">
        <f t="shared" si="0"/>
        <v>0.3833333333333333</v>
      </c>
      <c r="I26" s="9">
        <v>0</v>
      </c>
      <c r="J26" s="23">
        <v>10</v>
      </c>
      <c r="K26" s="101">
        <v>20</v>
      </c>
      <c r="L26" s="102"/>
      <c r="M26" s="122">
        <v>5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8.75</v>
      </c>
      <c r="E27" s="28">
        <v>0.05</v>
      </c>
      <c r="F27" s="14">
        <f t="shared" si="3"/>
        <v>5</v>
      </c>
      <c r="G27" s="16">
        <v>0.2</v>
      </c>
      <c r="H27" s="19">
        <f t="shared" si="0"/>
        <v>8.3333333333333329E-2</v>
      </c>
      <c r="I27" s="9">
        <v>0</v>
      </c>
      <c r="J27" s="23">
        <v>10</v>
      </c>
      <c r="K27" s="101">
        <v>12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202.5</v>
      </c>
      <c r="C28" s="29">
        <v>0.75</v>
      </c>
      <c r="D28" s="14">
        <f t="shared" si="2"/>
        <v>122.49999999999999</v>
      </c>
      <c r="E28" s="28">
        <v>0.7</v>
      </c>
      <c r="F28" s="14">
        <f t="shared" si="3"/>
        <v>12.5</v>
      </c>
      <c r="G28" s="16">
        <v>0.5</v>
      </c>
      <c r="H28" s="19">
        <f t="shared" si="0"/>
        <v>0.65</v>
      </c>
      <c r="I28" s="9">
        <v>2</v>
      </c>
      <c r="J28" s="23">
        <v>15</v>
      </c>
      <c r="K28" s="101">
        <v>15</v>
      </c>
      <c r="L28" s="102"/>
      <c r="M28" s="122">
        <v>15</v>
      </c>
      <c r="N28" s="123"/>
    </row>
    <row r="29" spans="1:14" ht="15.6" x14ac:dyDescent="0.3">
      <c r="A29" s="40" t="s">
        <v>23</v>
      </c>
      <c r="B29" s="14">
        <f t="shared" si="1"/>
        <v>0</v>
      </c>
      <c r="C29" s="29">
        <v>0</v>
      </c>
      <c r="D29" s="14">
        <f t="shared" si="2"/>
        <v>35</v>
      </c>
      <c r="E29" s="28">
        <v>0.2</v>
      </c>
      <c r="F29" s="14">
        <f t="shared" si="3"/>
        <v>1.25</v>
      </c>
      <c r="G29" s="16">
        <v>0.05</v>
      </c>
      <c r="H29" s="19">
        <f t="shared" si="0"/>
        <v>8.3333333333333329E-2</v>
      </c>
      <c r="I29" s="9">
        <v>0</v>
      </c>
      <c r="J29" s="23">
        <v>10</v>
      </c>
      <c r="K29" s="101">
        <v>11</v>
      </c>
      <c r="L29" s="102"/>
      <c r="M29" s="122">
        <v>7</v>
      </c>
      <c r="N29" s="123"/>
    </row>
    <row r="30" spans="1:14" ht="15.6" x14ac:dyDescent="0.3">
      <c r="A30" s="40" t="s">
        <v>24</v>
      </c>
      <c r="B30" s="14">
        <f t="shared" si="1"/>
        <v>40.5</v>
      </c>
      <c r="C30" s="29">
        <v>0.15</v>
      </c>
      <c r="D30" s="14">
        <f t="shared" si="2"/>
        <v>17.5</v>
      </c>
      <c r="E30" s="28">
        <v>0.1</v>
      </c>
      <c r="F30" s="14">
        <f t="shared" si="3"/>
        <v>0</v>
      </c>
      <c r="G30" s="16">
        <v>0</v>
      </c>
      <c r="H30" s="19">
        <f t="shared" si="0"/>
        <v>8.3333333333333329E-2</v>
      </c>
      <c r="I30" s="9">
        <v>0</v>
      </c>
      <c r="J30" s="23">
        <v>10</v>
      </c>
      <c r="K30" s="101">
        <v>9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0</v>
      </c>
      <c r="E31" s="28">
        <v>0</v>
      </c>
      <c r="F31" s="15">
        <f t="shared" si="3"/>
        <v>0</v>
      </c>
      <c r="G31" s="17">
        <v>0</v>
      </c>
      <c r="H31" s="19">
        <f t="shared" si="0"/>
        <v>0</v>
      </c>
      <c r="I31" s="9">
        <v>0</v>
      </c>
      <c r="J31" s="24">
        <v>5</v>
      </c>
      <c r="K31" s="107">
        <v>1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156.31578947368422</v>
      </c>
      <c r="C32" s="32">
        <f>AVERAGE(C13:C31)</f>
        <v>0.57894736842105265</v>
      </c>
      <c r="D32" s="31">
        <f t="shared" si="4"/>
        <v>487.69736842105266</v>
      </c>
      <c r="E32" s="32">
        <f>AVERAGE(E13:E31)</f>
        <v>2.7868421052631582</v>
      </c>
      <c r="F32" s="31">
        <f>AVERAGE(F13:F31)</f>
        <v>9.8684210526315788</v>
      </c>
      <c r="G32" s="32">
        <f>(AVERAGE(G13:G31))</f>
        <v>0.39473684210526316</v>
      </c>
      <c r="H32" s="20">
        <f>AVERAGE(H13:H31)</f>
        <v>1.2535087719298241</v>
      </c>
      <c r="I32" s="21">
        <f>AVERAGE(I13:I31)</f>
        <v>0.68421052631578949</v>
      </c>
      <c r="J32" s="25">
        <f t="shared" ref="J32" si="5">AVERAGE(J13:J31)</f>
        <v>10.526315789473685</v>
      </c>
      <c r="K32" s="109">
        <f>AVERAGE(K13:K31)</f>
        <v>7.9473684210526319</v>
      </c>
      <c r="L32" s="110"/>
      <c r="M32" s="111">
        <f>AVERAGE(M13:M31)</f>
        <v>5.4210526315789478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  <row r="34" spans="1:14" ht="15.6" x14ac:dyDescent="0.3">
      <c r="A34" s="151" t="s">
        <v>56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</row>
    <row r="35" spans="1:14" ht="15.6" x14ac:dyDescent="0.3">
      <c r="A35" s="151" t="s">
        <v>56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</row>
    <row r="36" spans="1:14" ht="15.6" x14ac:dyDescent="0.3">
      <c r="A36" s="153" t="s">
        <v>56</v>
      </c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</row>
    <row r="37" spans="1:14" ht="15.6" x14ac:dyDescent="0.3">
      <c r="A37" s="151" t="s">
        <v>56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</row>
    <row r="38" spans="1:14" ht="15.6" x14ac:dyDescent="0.3">
      <c r="A38" s="153" t="s">
        <v>56</v>
      </c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</row>
    <row r="39" spans="1:14" ht="15.6" x14ac:dyDescent="0.3">
      <c r="A39" s="151" t="s">
        <v>56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</row>
  </sheetData>
  <mergeCells count="82">
    <mergeCell ref="A39:N39"/>
    <mergeCell ref="A34:N34"/>
    <mergeCell ref="A35:N35"/>
    <mergeCell ref="A36:N36"/>
    <mergeCell ref="A37:N37"/>
    <mergeCell ref="A38:N38"/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F34" sqref="F34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59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103</v>
      </c>
      <c r="E5" s="82"/>
      <c r="F5" s="82"/>
      <c r="G5" s="82"/>
      <c r="H5" s="82"/>
      <c r="I5" s="82"/>
      <c r="J5" s="83">
        <v>2217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3150</v>
      </c>
      <c r="E6" s="82"/>
      <c r="F6" s="82"/>
      <c r="G6" s="82"/>
      <c r="H6" s="82"/>
      <c r="I6" s="82"/>
      <c r="J6" s="83"/>
      <c r="K6" s="53">
        <f>J5/D9</f>
        <v>0.46448774355751099</v>
      </c>
      <c r="L6" s="82">
        <v>1</v>
      </c>
      <c r="M6" s="82"/>
      <c r="N6" s="82"/>
    </row>
    <row r="7" spans="1:14" ht="15.6" x14ac:dyDescent="0.3">
      <c r="A7" s="85" t="s">
        <v>34</v>
      </c>
      <c r="B7" s="85"/>
      <c r="C7" s="85"/>
      <c r="D7" s="81">
        <v>919</v>
      </c>
      <c r="E7" s="82"/>
      <c r="F7" s="82"/>
      <c r="G7" s="82"/>
      <c r="H7" s="82"/>
      <c r="I7" s="82"/>
      <c r="J7" s="83">
        <v>529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601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4773</v>
      </c>
      <c r="E9" s="94"/>
      <c r="F9" s="94"/>
      <c r="G9" s="94"/>
      <c r="H9" s="94"/>
      <c r="I9" s="94"/>
      <c r="J9" s="18">
        <f>J7/J5</f>
        <v>0.23861073522778531</v>
      </c>
      <c r="K9" s="12" t="s">
        <v>56</v>
      </c>
      <c r="L9" s="95">
        <f>SUM(L5:N8)</f>
        <v>1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81</v>
      </c>
      <c r="C13" s="27">
        <v>0.3</v>
      </c>
      <c r="D13" s="13">
        <f>E13*175</f>
        <v>122.49999999999999</v>
      </c>
      <c r="E13" s="27">
        <v>0.7</v>
      </c>
      <c r="F13" s="13">
        <f>G13*25</f>
        <v>0</v>
      </c>
      <c r="G13" s="16">
        <v>0</v>
      </c>
      <c r="H13" s="19">
        <f t="shared" ref="H13:H31" si="0">AVERAGE(C13,E13,G13)</f>
        <v>0.33333333333333331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162</v>
      </c>
      <c r="C14" s="28">
        <v>0.6</v>
      </c>
      <c r="D14" s="14">
        <f t="shared" ref="D14:D31" si="2">E14*175</f>
        <v>140</v>
      </c>
      <c r="E14" s="28">
        <v>0.8</v>
      </c>
      <c r="F14" s="14">
        <f t="shared" ref="F14:F31" si="3">G14*25</f>
        <v>1.25</v>
      </c>
      <c r="G14" s="16">
        <v>0.05</v>
      </c>
      <c r="H14" s="19">
        <f t="shared" si="0"/>
        <v>0.48333333333333334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175</v>
      </c>
      <c r="E15" s="28">
        <v>1</v>
      </c>
      <c r="F15" s="14">
        <f t="shared" si="3"/>
        <v>5</v>
      </c>
      <c r="G15" s="16">
        <v>0.2</v>
      </c>
      <c r="H15" s="19">
        <f t="shared" si="0"/>
        <v>0.70000000000000007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270</v>
      </c>
      <c r="C16" s="28">
        <v>1</v>
      </c>
      <c r="D16" s="14">
        <f t="shared" si="2"/>
        <v>175</v>
      </c>
      <c r="E16" s="28">
        <v>1</v>
      </c>
      <c r="F16" s="14">
        <f t="shared" si="3"/>
        <v>2.5</v>
      </c>
      <c r="G16" s="16">
        <v>0.1</v>
      </c>
      <c r="H16" s="19">
        <f t="shared" si="0"/>
        <v>0.70000000000000007</v>
      </c>
      <c r="I16" s="9">
        <v>0</v>
      </c>
      <c r="J16" s="23">
        <v>10</v>
      </c>
      <c r="K16" s="101">
        <v>2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243</v>
      </c>
      <c r="C17" s="28">
        <v>0.9</v>
      </c>
      <c r="D17" s="14">
        <f t="shared" si="2"/>
        <v>0</v>
      </c>
      <c r="E17" s="28">
        <v>0</v>
      </c>
      <c r="F17" s="14">
        <f t="shared" si="3"/>
        <v>5</v>
      </c>
      <c r="G17" s="16">
        <v>0.2</v>
      </c>
      <c r="H17" s="19">
        <f t="shared" si="0"/>
        <v>0.3666666666666667</v>
      </c>
      <c r="I17" s="9">
        <v>0</v>
      </c>
      <c r="J17" s="23">
        <v>15</v>
      </c>
      <c r="K17" s="101">
        <v>15</v>
      </c>
      <c r="L17" s="102"/>
      <c r="M17" s="122">
        <v>1</v>
      </c>
      <c r="N17" s="123"/>
    </row>
    <row r="18" spans="1:14" ht="15.6" x14ac:dyDescent="0.3">
      <c r="A18" s="40" t="s">
        <v>12</v>
      </c>
      <c r="B18" s="14">
        <f t="shared" si="1"/>
        <v>270</v>
      </c>
      <c r="C18" s="29">
        <v>1</v>
      </c>
      <c r="D18" s="14">
        <f t="shared" si="2"/>
        <v>52.5</v>
      </c>
      <c r="E18" s="28">
        <v>0.3</v>
      </c>
      <c r="F18" s="14">
        <f t="shared" si="3"/>
        <v>2.5</v>
      </c>
      <c r="G18" s="16">
        <v>0.1</v>
      </c>
      <c r="H18" s="19">
        <f t="shared" si="0"/>
        <v>0.46666666666666673</v>
      </c>
      <c r="I18" s="9">
        <v>0</v>
      </c>
      <c r="J18" s="23">
        <v>10</v>
      </c>
      <c r="K18" s="101">
        <v>5</v>
      </c>
      <c r="L18" s="102"/>
      <c r="M18" s="122">
        <v>1</v>
      </c>
      <c r="N18" s="123"/>
    </row>
    <row r="19" spans="1:14" ht="15.6" x14ac:dyDescent="0.3">
      <c r="A19" s="40" t="s">
        <v>13</v>
      </c>
      <c r="B19" s="14">
        <f t="shared" si="1"/>
        <v>54</v>
      </c>
      <c r="C19" s="29">
        <v>0.2</v>
      </c>
      <c r="D19" s="14">
        <f t="shared" si="2"/>
        <v>87.5</v>
      </c>
      <c r="E19" s="28">
        <v>0.5</v>
      </c>
      <c r="F19" s="14">
        <f t="shared" si="3"/>
        <v>0.25</v>
      </c>
      <c r="G19" s="16">
        <v>0.01</v>
      </c>
      <c r="H19" s="19">
        <f t="shared" si="0"/>
        <v>0.23666666666666666</v>
      </c>
      <c r="I19" s="9">
        <v>0</v>
      </c>
      <c r="J19" s="23">
        <v>15</v>
      </c>
      <c r="K19" s="101">
        <v>5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108</v>
      </c>
      <c r="C20" s="29">
        <v>0.4</v>
      </c>
      <c r="D20" s="14">
        <f t="shared" si="2"/>
        <v>166.25</v>
      </c>
      <c r="E20" s="28">
        <v>0.95</v>
      </c>
      <c r="F20" s="14">
        <f t="shared" si="3"/>
        <v>0</v>
      </c>
      <c r="G20" s="16">
        <v>0</v>
      </c>
      <c r="H20" s="19">
        <f t="shared" si="0"/>
        <v>0.45</v>
      </c>
      <c r="I20" s="9">
        <v>0</v>
      </c>
      <c r="J20" s="23">
        <v>15</v>
      </c>
      <c r="K20" s="101">
        <v>5</v>
      </c>
      <c r="L20" s="102"/>
      <c r="M20" s="122">
        <v>2</v>
      </c>
      <c r="N20" s="123"/>
    </row>
    <row r="21" spans="1:14" ht="15.6" x14ac:dyDescent="0.3">
      <c r="A21" s="40" t="s">
        <v>15</v>
      </c>
      <c r="B21" s="14">
        <f t="shared" si="1"/>
        <v>0</v>
      </c>
      <c r="C21" s="29">
        <v>0</v>
      </c>
      <c r="D21" s="14">
        <f t="shared" si="2"/>
        <v>17.5</v>
      </c>
      <c r="E21" s="28">
        <v>0.1</v>
      </c>
      <c r="F21" s="14">
        <f t="shared" si="3"/>
        <v>0</v>
      </c>
      <c r="G21" s="16">
        <v>0</v>
      </c>
      <c r="H21" s="19">
        <f t="shared" si="0"/>
        <v>3.3333333333333333E-2</v>
      </c>
      <c r="I21" s="9">
        <v>0</v>
      </c>
      <c r="J21" s="23">
        <v>15</v>
      </c>
      <c r="K21" s="101">
        <v>5</v>
      </c>
      <c r="L21" s="102"/>
      <c r="M21" s="122">
        <v>2</v>
      </c>
      <c r="N21" s="123"/>
    </row>
    <row r="22" spans="1:14" ht="15.6" x14ac:dyDescent="0.3">
      <c r="A22" s="40" t="s">
        <v>16</v>
      </c>
      <c r="B22" s="14">
        <f t="shared" si="1"/>
        <v>0</v>
      </c>
      <c r="C22" s="29">
        <v>0</v>
      </c>
      <c r="D22" s="14">
        <f t="shared" si="2"/>
        <v>0</v>
      </c>
      <c r="E22" s="28">
        <v>0</v>
      </c>
      <c r="F22" s="14">
        <f t="shared" si="3"/>
        <v>0.5</v>
      </c>
      <c r="G22" s="16">
        <v>0.02</v>
      </c>
      <c r="H22" s="19">
        <f t="shared" si="0"/>
        <v>6.6666666666666671E-3</v>
      </c>
      <c r="I22" s="9">
        <v>0</v>
      </c>
      <c r="J22" s="23">
        <v>15</v>
      </c>
      <c r="K22" s="101">
        <v>2</v>
      </c>
      <c r="L22" s="102"/>
      <c r="M22" s="122">
        <v>1</v>
      </c>
      <c r="N22" s="123"/>
    </row>
    <row r="23" spans="1:14" ht="15.6" x14ac:dyDescent="0.3">
      <c r="A23" s="40" t="s">
        <v>17</v>
      </c>
      <c r="B23" s="14">
        <f t="shared" si="1"/>
        <v>162</v>
      </c>
      <c r="C23" s="29">
        <v>0.6</v>
      </c>
      <c r="D23" s="14">
        <f t="shared" si="2"/>
        <v>0</v>
      </c>
      <c r="E23" s="28">
        <v>0</v>
      </c>
      <c r="F23" s="14">
        <f t="shared" si="3"/>
        <v>0</v>
      </c>
      <c r="G23" s="16">
        <v>0</v>
      </c>
      <c r="H23" s="19">
        <f t="shared" si="0"/>
        <v>0.19999999999999998</v>
      </c>
      <c r="I23" s="9">
        <v>0</v>
      </c>
      <c r="J23" s="23">
        <v>15</v>
      </c>
      <c r="K23" s="101">
        <v>6</v>
      </c>
      <c r="L23" s="102"/>
      <c r="M23" s="122">
        <v>3</v>
      </c>
      <c r="N23" s="123"/>
    </row>
    <row r="24" spans="1:14" ht="15.6" x14ac:dyDescent="0.3">
      <c r="A24" s="40" t="s">
        <v>18</v>
      </c>
      <c r="B24" s="14">
        <f t="shared" si="1"/>
        <v>216</v>
      </c>
      <c r="C24" s="29">
        <v>0.8</v>
      </c>
      <c r="D24" s="14">
        <f t="shared" si="2"/>
        <v>52.5</v>
      </c>
      <c r="E24" s="28">
        <v>0.3</v>
      </c>
      <c r="F24" s="14">
        <f t="shared" si="3"/>
        <v>0</v>
      </c>
      <c r="G24" s="16">
        <v>0</v>
      </c>
      <c r="H24" s="19">
        <f t="shared" si="0"/>
        <v>0.3666666666666667</v>
      </c>
      <c r="I24" s="9">
        <v>0</v>
      </c>
      <c r="J24" s="23">
        <v>10</v>
      </c>
      <c r="K24" s="101">
        <v>5</v>
      </c>
      <c r="L24" s="102"/>
      <c r="M24" s="122">
        <v>2</v>
      </c>
      <c r="N24" s="123"/>
    </row>
    <row r="25" spans="1:14" ht="15.6" x14ac:dyDescent="0.3">
      <c r="A25" s="40" t="s">
        <v>19</v>
      </c>
      <c r="B25" s="14">
        <f t="shared" si="1"/>
        <v>81</v>
      </c>
      <c r="C25" s="29">
        <v>0.3</v>
      </c>
      <c r="D25" s="14">
        <f t="shared" si="2"/>
        <v>0</v>
      </c>
      <c r="E25" s="28">
        <v>0</v>
      </c>
      <c r="F25" s="14">
        <f t="shared" si="3"/>
        <v>0</v>
      </c>
      <c r="G25" s="16">
        <v>0</v>
      </c>
      <c r="H25" s="19">
        <f t="shared" si="0"/>
        <v>9.9999999999999992E-2</v>
      </c>
      <c r="I25" s="9">
        <v>0</v>
      </c>
      <c r="J25" s="23">
        <v>10</v>
      </c>
      <c r="K25" s="101">
        <v>6</v>
      </c>
      <c r="L25" s="102"/>
      <c r="M25" s="122">
        <v>1</v>
      </c>
      <c r="N25" s="123"/>
    </row>
    <row r="26" spans="1:14" ht="15.6" x14ac:dyDescent="0.3">
      <c r="A26" s="40" t="s">
        <v>20</v>
      </c>
      <c r="B26" s="14">
        <f t="shared" si="1"/>
        <v>0</v>
      </c>
      <c r="C26" s="29">
        <v>0</v>
      </c>
      <c r="D26" s="14">
        <f t="shared" si="2"/>
        <v>8.75</v>
      </c>
      <c r="E26" s="28">
        <v>0.05</v>
      </c>
      <c r="F26" s="14">
        <f t="shared" si="3"/>
        <v>0</v>
      </c>
      <c r="G26" s="16">
        <v>0</v>
      </c>
      <c r="H26" s="19">
        <f t="shared" si="0"/>
        <v>1.6666666666666666E-2</v>
      </c>
      <c r="I26" s="9">
        <v>0</v>
      </c>
      <c r="J26" s="23">
        <v>20</v>
      </c>
      <c r="K26" s="101">
        <v>7</v>
      </c>
      <c r="L26" s="102"/>
      <c r="M26" s="122">
        <v>0</v>
      </c>
      <c r="N26" s="123"/>
    </row>
    <row r="27" spans="1:14" ht="15.6" x14ac:dyDescent="0.3">
      <c r="A27" s="40" t="s">
        <v>22</v>
      </c>
      <c r="B27" s="14">
        <f t="shared" si="1"/>
        <v>0</v>
      </c>
      <c r="C27" s="29">
        <v>0</v>
      </c>
      <c r="D27" s="14">
        <f t="shared" si="2"/>
        <v>87.5</v>
      </c>
      <c r="E27" s="28">
        <v>0.5</v>
      </c>
      <c r="F27" s="14">
        <f t="shared" si="3"/>
        <v>0</v>
      </c>
      <c r="G27" s="16">
        <v>0</v>
      </c>
      <c r="H27" s="19">
        <f t="shared" si="0"/>
        <v>0.16666666666666666</v>
      </c>
      <c r="I27" s="9">
        <v>0</v>
      </c>
      <c r="J27" s="23">
        <v>20</v>
      </c>
      <c r="K27" s="101">
        <v>5</v>
      </c>
      <c r="L27" s="102"/>
      <c r="M27" s="122">
        <v>3</v>
      </c>
      <c r="N27" s="123"/>
    </row>
    <row r="28" spans="1:14" ht="15.6" x14ac:dyDescent="0.3">
      <c r="A28" s="40" t="s">
        <v>21</v>
      </c>
      <c r="B28" s="14">
        <f t="shared" si="1"/>
        <v>0</v>
      </c>
      <c r="C28" s="29">
        <v>0</v>
      </c>
      <c r="D28" s="14">
        <f t="shared" si="2"/>
        <v>52.5</v>
      </c>
      <c r="E28" s="28">
        <v>0.3</v>
      </c>
      <c r="F28" s="14">
        <f t="shared" si="3"/>
        <v>0</v>
      </c>
      <c r="G28" s="16">
        <v>0</v>
      </c>
      <c r="H28" s="19">
        <f t="shared" si="0"/>
        <v>9.9999999999999992E-2</v>
      </c>
      <c r="I28" s="9">
        <v>0</v>
      </c>
      <c r="J28" s="23">
        <v>15</v>
      </c>
      <c r="K28" s="101">
        <v>6</v>
      </c>
      <c r="L28" s="102"/>
      <c r="M28" s="122">
        <v>0</v>
      </c>
      <c r="N28" s="123"/>
    </row>
    <row r="29" spans="1:14" ht="15.6" x14ac:dyDescent="0.3">
      <c r="A29" s="40" t="s">
        <v>23</v>
      </c>
      <c r="B29" s="14">
        <f t="shared" si="1"/>
        <v>135</v>
      </c>
      <c r="C29" s="29">
        <v>0.5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0.16666666666666666</v>
      </c>
      <c r="I29" s="9">
        <v>0</v>
      </c>
      <c r="J29" s="23">
        <v>15</v>
      </c>
      <c r="K29" s="101">
        <v>5</v>
      </c>
      <c r="L29" s="102"/>
      <c r="M29" s="122">
        <v>2</v>
      </c>
      <c r="N29" s="123"/>
    </row>
    <row r="30" spans="1:14" ht="15.6" x14ac:dyDescent="0.3">
      <c r="A30" s="40" t="s">
        <v>24</v>
      </c>
      <c r="B30" s="14">
        <f t="shared" si="1"/>
        <v>67.5</v>
      </c>
      <c r="C30" s="29">
        <v>0.25</v>
      </c>
      <c r="D30" s="14">
        <f t="shared" si="2"/>
        <v>0</v>
      </c>
      <c r="E30" s="28">
        <v>0</v>
      </c>
      <c r="F30" s="14">
        <f t="shared" si="3"/>
        <v>0</v>
      </c>
      <c r="G30" s="16">
        <v>0</v>
      </c>
      <c r="H30" s="19">
        <f t="shared" si="0"/>
        <v>8.3333333333333329E-2</v>
      </c>
      <c r="I30" s="9">
        <v>0</v>
      </c>
      <c r="J30" s="23">
        <v>20</v>
      </c>
      <c r="K30" s="101">
        <v>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0</v>
      </c>
      <c r="C31" s="30">
        <v>0</v>
      </c>
      <c r="D31" s="15">
        <f t="shared" si="2"/>
        <v>8.75</v>
      </c>
      <c r="E31" s="28">
        <v>0.05</v>
      </c>
      <c r="F31" s="15">
        <f t="shared" si="3"/>
        <v>0</v>
      </c>
      <c r="G31" s="17">
        <v>0</v>
      </c>
      <c r="H31" s="19">
        <f t="shared" si="0"/>
        <v>1.6666666666666666E-2</v>
      </c>
      <c r="I31" s="9">
        <v>0</v>
      </c>
      <c r="J31" s="24">
        <v>10</v>
      </c>
      <c r="K31" s="107">
        <v>0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110.13157894736842</v>
      </c>
      <c r="C32" s="32">
        <f>AVERAGE(C13:C31)</f>
        <v>0.4078947368421052</v>
      </c>
      <c r="D32" s="31">
        <f t="shared" si="4"/>
        <v>60.328947368421055</v>
      </c>
      <c r="E32" s="32">
        <f>AVERAGE(E13:E31)</f>
        <v>0.34473684210526312</v>
      </c>
      <c r="F32" s="31">
        <f>AVERAGE(F13:F31)</f>
        <v>0.89473684210526316</v>
      </c>
      <c r="G32" s="32">
        <f>(AVERAGE(G13:G31))</f>
        <v>3.5789473684210531E-2</v>
      </c>
      <c r="H32" s="20">
        <f>AVERAGE(H13:H31)</f>
        <v>0.26280701754385966</v>
      </c>
      <c r="I32" s="21">
        <f>AVERAGE(I13:I31)</f>
        <v>0</v>
      </c>
      <c r="J32" s="25">
        <f t="shared" ref="J32" si="5">AVERAGE(J13:J31)</f>
        <v>12.894736842105264</v>
      </c>
      <c r="K32" s="109">
        <f>AVERAGE(K13:K31)</f>
        <v>4.4210526315789478</v>
      </c>
      <c r="L32" s="110"/>
      <c r="M32" s="111">
        <f>AVERAGE(M13:M31)</f>
        <v>1.2105263157894737</v>
      </c>
      <c r="N32" s="112"/>
    </row>
    <row r="33" spans="1:14" ht="15.6" x14ac:dyDescent="0.3">
      <c r="A33" s="113" t="s">
        <v>35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</sheetData>
  <mergeCells count="76">
    <mergeCell ref="K28:L28"/>
    <mergeCell ref="M28:N28"/>
    <mergeCell ref="K29:L29"/>
    <mergeCell ref="M29:N29"/>
    <mergeCell ref="A33:N33"/>
    <mergeCell ref="K30:L30"/>
    <mergeCell ref="M30:N30"/>
    <mergeCell ref="K31:L31"/>
    <mergeCell ref="M31:N31"/>
    <mergeCell ref="K32:L32"/>
    <mergeCell ref="M32:N32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1" sqref="O1:O1048576"/>
    </sheetView>
  </sheetViews>
  <sheetFormatPr defaultRowHeight="14.4" x14ac:dyDescent="0.3"/>
  <sheetData>
    <row r="1" spans="1:15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  <c r="O1" s="2"/>
    </row>
    <row r="2" spans="1:15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2"/>
    </row>
    <row r="3" spans="1:15" ht="18" x14ac:dyDescent="0.35">
      <c r="A3" s="6" t="s">
        <v>1</v>
      </c>
      <c r="B3" s="74" t="s">
        <v>62</v>
      </c>
      <c r="C3" s="74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  <c r="O3" s="2"/>
    </row>
    <row r="4" spans="1:15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  <c r="O4" s="2"/>
    </row>
    <row r="5" spans="1:15" ht="15.6" x14ac:dyDescent="0.3">
      <c r="A5" s="80" t="s">
        <v>2</v>
      </c>
      <c r="B5" s="80"/>
      <c r="C5" s="80"/>
      <c r="D5" s="81">
        <v>290</v>
      </c>
      <c r="E5" s="82"/>
      <c r="F5" s="82"/>
      <c r="G5" s="82"/>
      <c r="H5" s="82"/>
      <c r="I5" s="82"/>
      <c r="J5" s="83">
        <v>2324</v>
      </c>
      <c r="K5" s="84" t="s">
        <v>47</v>
      </c>
      <c r="L5" s="82"/>
      <c r="M5" s="82"/>
      <c r="N5" s="82"/>
      <c r="O5" s="2"/>
    </row>
    <row r="6" spans="1:15" ht="15.6" x14ac:dyDescent="0.3">
      <c r="A6" s="85" t="s">
        <v>3</v>
      </c>
      <c r="B6" s="85"/>
      <c r="C6" s="85"/>
      <c r="D6" s="81">
        <v>4231</v>
      </c>
      <c r="E6" s="82"/>
      <c r="F6" s="82"/>
      <c r="G6" s="82"/>
      <c r="H6" s="82"/>
      <c r="I6" s="82"/>
      <c r="J6" s="83"/>
      <c r="K6" s="84"/>
      <c r="L6" s="82"/>
      <c r="M6" s="82"/>
      <c r="N6" s="82"/>
      <c r="O6" s="2"/>
    </row>
    <row r="7" spans="1:15" ht="15.6" x14ac:dyDescent="0.3">
      <c r="A7" s="85" t="s">
        <v>34</v>
      </c>
      <c r="B7" s="85"/>
      <c r="C7" s="85"/>
      <c r="D7" s="81">
        <v>2205</v>
      </c>
      <c r="E7" s="82"/>
      <c r="F7" s="82"/>
      <c r="G7" s="82"/>
      <c r="H7" s="82"/>
      <c r="I7" s="82"/>
      <c r="J7" s="83">
        <v>1308</v>
      </c>
      <c r="K7" s="86" t="s">
        <v>43</v>
      </c>
      <c r="L7" s="82"/>
      <c r="M7" s="82"/>
      <c r="N7" s="82"/>
      <c r="O7" s="2"/>
    </row>
    <row r="8" spans="1:15" ht="15.6" x14ac:dyDescent="0.3">
      <c r="A8" s="80" t="s">
        <v>36</v>
      </c>
      <c r="B8" s="80"/>
      <c r="C8" s="80"/>
      <c r="D8" s="81">
        <v>1405</v>
      </c>
      <c r="E8" s="82"/>
      <c r="F8" s="82"/>
      <c r="G8" s="82"/>
      <c r="H8" s="82"/>
      <c r="I8" s="82"/>
      <c r="J8" s="83"/>
      <c r="K8" s="86"/>
      <c r="L8" s="82"/>
      <c r="M8" s="82"/>
      <c r="N8" s="82"/>
      <c r="O8" s="2"/>
    </row>
    <row r="9" spans="1:15" ht="18.600000000000001" thickBot="1" x14ac:dyDescent="0.4">
      <c r="A9" s="93" t="s">
        <v>0</v>
      </c>
      <c r="B9" s="93"/>
      <c r="C9" s="93"/>
      <c r="D9" s="94">
        <f>SUM(D5:D8)</f>
        <v>8131</v>
      </c>
      <c r="E9" s="94"/>
      <c r="F9" s="94"/>
      <c r="G9" s="94"/>
      <c r="H9" s="94"/>
      <c r="I9" s="94"/>
      <c r="J9" s="18">
        <f>J7/J5</f>
        <v>0.56282271944922546</v>
      </c>
      <c r="K9" s="12" t="s">
        <v>44</v>
      </c>
      <c r="L9" s="95">
        <f>SUM(L5:N8)</f>
        <v>0</v>
      </c>
      <c r="M9" s="95"/>
      <c r="N9" s="95"/>
      <c r="O9" s="5"/>
    </row>
    <row r="10" spans="1:15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45</v>
      </c>
      <c r="J10" s="89"/>
      <c r="K10" s="92"/>
      <c r="L10" s="92"/>
      <c r="M10" s="89"/>
      <c r="N10" s="89"/>
      <c r="O10" s="43"/>
    </row>
    <row r="11" spans="1:15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  <c r="O11" s="38"/>
    </row>
    <row r="12" spans="1:15" ht="15.6" x14ac:dyDescent="0.3">
      <c r="A12" s="39" t="s">
        <v>7</v>
      </c>
      <c r="B12" s="13">
        <f>C12*270</f>
        <v>13.5</v>
      </c>
      <c r="C12" s="27">
        <v>0.05</v>
      </c>
      <c r="D12" s="13">
        <f>E12*175</f>
        <v>175</v>
      </c>
      <c r="E12" s="27">
        <v>1</v>
      </c>
      <c r="F12" s="13">
        <f>G12*25</f>
        <v>11.25</v>
      </c>
      <c r="G12" s="16">
        <v>0.45</v>
      </c>
      <c r="H12" s="19">
        <f t="shared" ref="H12:H30" si="0">AVERAGE(C12,E12,G12)</f>
        <v>0.5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  <c r="O12" s="2"/>
    </row>
    <row r="13" spans="1:15" ht="15.6" x14ac:dyDescent="0.3">
      <c r="A13" s="40" t="s">
        <v>8</v>
      </c>
      <c r="B13" s="14">
        <f t="shared" ref="B13:B30" si="1">C13*270</f>
        <v>243</v>
      </c>
      <c r="C13" s="28">
        <v>0.9</v>
      </c>
      <c r="D13" s="14">
        <f t="shared" ref="D13:D30" si="2">E13*175</f>
        <v>175</v>
      </c>
      <c r="E13" s="28">
        <v>1</v>
      </c>
      <c r="F13" s="14">
        <f t="shared" ref="F13:F30" si="3">G13*25</f>
        <v>5</v>
      </c>
      <c r="G13" s="16">
        <v>0.2</v>
      </c>
      <c r="H13" s="19">
        <f t="shared" si="0"/>
        <v>0.70000000000000007</v>
      </c>
      <c r="I13" s="9">
        <v>0</v>
      </c>
      <c r="J13" s="23">
        <v>5</v>
      </c>
      <c r="K13" s="101">
        <v>0</v>
      </c>
      <c r="L13" s="102"/>
      <c r="M13" s="122">
        <v>0</v>
      </c>
      <c r="N13" s="123"/>
      <c r="O13" s="2"/>
    </row>
    <row r="14" spans="1:15" ht="15.6" x14ac:dyDescent="0.3">
      <c r="A14" s="40" t="s">
        <v>9</v>
      </c>
      <c r="B14" s="14">
        <f t="shared" si="1"/>
        <v>243</v>
      </c>
      <c r="C14" s="28">
        <v>0.9</v>
      </c>
      <c r="D14" s="14">
        <f t="shared" si="2"/>
        <v>175</v>
      </c>
      <c r="E14" s="28">
        <v>1</v>
      </c>
      <c r="F14" s="14">
        <f t="shared" si="3"/>
        <v>5</v>
      </c>
      <c r="G14" s="16">
        <v>0.2</v>
      </c>
      <c r="H14" s="19">
        <f t="shared" si="0"/>
        <v>0.70000000000000007</v>
      </c>
      <c r="I14" s="9">
        <v>0</v>
      </c>
      <c r="J14" s="23">
        <v>5</v>
      </c>
      <c r="K14" s="101">
        <v>3</v>
      </c>
      <c r="L14" s="102"/>
      <c r="M14" s="122">
        <v>0</v>
      </c>
      <c r="N14" s="123"/>
      <c r="O14" s="2"/>
    </row>
    <row r="15" spans="1:15" ht="15.6" x14ac:dyDescent="0.3">
      <c r="A15" s="40" t="s">
        <v>10</v>
      </c>
      <c r="B15" s="14">
        <f t="shared" si="1"/>
        <v>256.5</v>
      </c>
      <c r="C15" s="28">
        <v>0.95</v>
      </c>
      <c r="D15" s="14">
        <f t="shared" si="2"/>
        <v>175</v>
      </c>
      <c r="E15" s="28">
        <v>1</v>
      </c>
      <c r="F15" s="14">
        <f t="shared" si="3"/>
        <v>12.5</v>
      </c>
      <c r="G15" s="16">
        <v>0.5</v>
      </c>
      <c r="H15" s="19">
        <f t="shared" si="0"/>
        <v>0.81666666666666676</v>
      </c>
      <c r="I15" s="9">
        <v>0</v>
      </c>
      <c r="J15" s="23">
        <v>5</v>
      </c>
      <c r="K15" s="101">
        <v>0</v>
      </c>
      <c r="L15" s="102"/>
      <c r="M15" s="122">
        <v>1</v>
      </c>
      <c r="N15" s="123"/>
      <c r="O15" s="2"/>
    </row>
    <row r="16" spans="1:15" ht="15.6" x14ac:dyDescent="0.3">
      <c r="A16" s="40" t="s">
        <v>11</v>
      </c>
      <c r="B16" s="14">
        <f t="shared" si="1"/>
        <v>202.5</v>
      </c>
      <c r="C16" s="28">
        <v>0.75</v>
      </c>
      <c r="D16" s="14">
        <f t="shared" si="2"/>
        <v>175</v>
      </c>
      <c r="E16" s="28">
        <v>1</v>
      </c>
      <c r="F16" s="14">
        <f t="shared" si="3"/>
        <v>10</v>
      </c>
      <c r="G16" s="16">
        <v>0.4</v>
      </c>
      <c r="H16" s="19">
        <f t="shared" si="0"/>
        <v>0.71666666666666667</v>
      </c>
      <c r="I16" s="9">
        <v>0</v>
      </c>
      <c r="J16" s="23">
        <v>5</v>
      </c>
      <c r="K16" s="101">
        <v>3</v>
      </c>
      <c r="L16" s="102"/>
      <c r="M16" s="122">
        <v>0</v>
      </c>
      <c r="N16" s="123"/>
      <c r="O16" s="2"/>
    </row>
    <row r="17" spans="1:15" ht="15.6" x14ac:dyDescent="0.3">
      <c r="A17" s="40" t="s">
        <v>12</v>
      </c>
      <c r="B17" s="14">
        <f t="shared" si="1"/>
        <v>216</v>
      </c>
      <c r="C17" s="29">
        <v>0.8</v>
      </c>
      <c r="D17" s="14">
        <f t="shared" si="2"/>
        <v>140</v>
      </c>
      <c r="E17" s="28">
        <v>0.8</v>
      </c>
      <c r="F17" s="14">
        <f t="shared" si="3"/>
        <v>17.5</v>
      </c>
      <c r="G17" s="16">
        <v>0.7</v>
      </c>
      <c r="H17" s="19">
        <f t="shared" si="0"/>
        <v>0.76666666666666661</v>
      </c>
      <c r="I17" s="9">
        <v>0</v>
      </c>
      <c r="J17" s="23">
        <v>5</v>
      </c>
      <c r="K17" s="101">
        <v>1</v>
      </c>
      <c r="L17" s="102"/>
      <c r="M17" s="122">
        <v>0</v>
      </c>
      <c r="N17" s="123"/>
      <c r="O17" s="2"/>
    </row>
    <row r="18" spans="1:15" ht="15.6" x14ac:dyDescent="0.3">
      <c r="A18" s="40" t="s">
        <v>13</v>
      </c>
      <c r="B18" s="14">
        <f t="shared" si="1"/>
        <v>108</v>
      </c>
      <c r="C18" s="29">
        <v>0.4</v>
      </c>
      <c r="D18" s="14">
        <f t="shared" si="2"/>
        <v>166.25</v>
      </c>
      <c r="E18" s="28">
        <v>0.95</v>
      </c>
      <c r="F18" s="14">
        <f t="shared" si="3"/>
        <v>0</v>
      </c>
      <c r="G18" s="16">
        <v>0</v>
      </c>
      <c r="H18" s="19">
        <f t="shared" si="0"/>
        <v>0.45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  <c r="O18" s="2"/>
    </row>
    <row r="19" spans="1:15" ht="15.6" x14ac:dyDescent="0.3">
      <c r="A19" s="40" t="s">
        <v>14</v>
      </c>
      <c r="B19" s="14">
        <f t="shared" si="1"/>
        <v>135</v>
      </c>
      <c r="C19" s="29">
        <v>0.5</v>
      </c>
      <c r="D19" s="14">
        <f t="shared" si="2"/>
        <v>122.49999999999999</v>
      </c>
      <c r="E19" s="28">
        <v>0.7</v>
      </c>
      <c r="F19" s="14">
        <f t="shared" si="3"/>
        <v>0</v>
      </c>
      <c r="G19" s="16">
        <v>0</v>
      </c>
      <c r="H19" s="19">
        <f t="shared" si="0"/>
        <v>0.39999999999999997</v>
      </c>
      <c r="I19" s="9">
        <v>0</v>
      </c>
      <c r="J19" s="23">
        <v>10</v>
      </c>
      <c r="K19" s="101">
        <v>0</v>
      </c>
      <c r="L19" s="102"/>
      <c r="M19" s="122">
        <v>0</v>
      </c>
      <c r="N19" s="123"/>
      <c r="O19" s="2"/>
    </row>
    <row r="20" spans="1:15" ht="15.6" x14ac:dyDescent="0.3">
      <c r="A20" s="40" t="s">
        <v>15</v>
      </c>
      <c r="B20" s="14">
        <f t="shared" si="1"/>
        <v>216</v>
      </c>
      <c r="C20" s="29">
        <v>0.8</v>
      </c>
      <c r="D20" s="14">
        <f t="shared" si="2"/>
        <v>175</v>
      </c>
      <c r="E20" s="28">
        <v>1</v>
      </c>
      <c r="F20" s="14">
        <f t="shared" si="3"/>
        <v>7.5</v>
      </c>
      <c r="G20" s="16">
        <v>0.3</v>
      </c>
      <c r="H20" s="19">
        <f t="shared" si="0"/>
        <v>0.70000000000000007</v>
      </c>
      <c r="I20" s="9">
        <v>0</v>
      </c>
      <c r="J20" s="23">
        <v>10</v>
      </c>
      <c r="K20" s="101">
        <v>2</v>
      </c>
      <c r="L20" s="102"/>
      <c r="M20" s="122">
        <v>54</v>
      </c>
      <c r="N20" s="123"/>
      <c r="O20" s="2"/>
    </row>
    <row r="21" spans="1:15" ht="15.6" x14ac:dyDescent="0.3">
      <c r="A21" s="40" t="s">
        <v>16</v>
      </c>
      <c r="B21" s="14">
        <f t="shared" si="1"/>
        <v>162</v>
      </c>
      <c r="C21" s="29">
        <v>0.6</v>
      </c>
      <c r="D21" s="14">
        <f t="shared" si="2"/>
        <v>70</v>
      </c>
      <c r="E21" s="28">
        <v>0.4</v>
      </c>
      <c r="F21" s="14">
        <f t="shared" si="3"/>
        <v>5</v>
      </c>
      <c r="G21" s="16">
        <v>0.2</v>
      </c>
      <c r="H21" s="19">
        <f t="shared" si="0"/>
        <v>0.39999999999999997</v>
      </c>
      <c r="I21" s="9">
        <v>0</v>
      </c>
      <c r="J21" s="23">
        <v>10</v>
      </c>
      <c r="K21" s="101">
        <v>2</v>
      </c>
      <c r="L21" s="102"/>
      <c r="M21" s="122">
        <v>1</v>
      </c>
      <c r="N21" s="123"/>
      <c r="O21" s="2"/>
    </row>
    <row r="22" spans="1:15" ht="15.6" x14ac:dyDescent="0.3">
      <c r="A22" s="40" t="s">
        <v>17</v>
      </c>
      <c r="B22" s="14">
        <f t="shared" si="1"/>
        <v>54</v>
      </c>
      <c r="C22" s="29">
        <v>0.2</v>
      </c>
      <c r="D22" s="14">
        <f t="shared" si="2"/>
        <v>26.25</v>
      </c>
      <c r="E22" s="28">
        <v>0.15</v>
      </c>
      <c r="F22" s="14">
        <f t="shared" si="3"/>
        <v>2.5</v>
      </c>
      <c r="G22" s="16">
        <v>0.1</v>
      </c>
      <c r="H22" s="19">
        <f t="shared" si="0"/>
        <v>0.15</v>
      </c>
      <c r="I22" s="9">
        <v>0</v>
      </c>
      <c r="J22" s="23">
        <v>10</v>
      </c>
      <c r="K22" s="101">
        <v>0</v>
      </c>
      <c r="L22" s="102"/>
      <c r="M22" s="122">
        <v>0</v>
      </c>
      <c r="N22" s="123"/>
      <c r="O22" s="2"/>
    </row>
    <row r="23" spans="1:15" ht="15.6" x14ac:dyDescent="0.3">
      <c r="A23" s="40" t="s">
        <v>18</v>
      </c>
      <c r="B23" s="14">
        <f t="shared" si="1"/>
        <v>0</v>
      </c>
      <c r="C23" s="29">
        <v>0</v>
      </c>
      <c r="D23" s="14">
        <f t="shared" si="2"/>
        <v>140</v>
      </c>
      <c r="E23" s="28">
        <v>0.8</v>
      </c>
      <c r="F23" s="14">
        <f t="shared" si="3"/>
        <v>1.25</v>
      </c>
      <c r="G23" s="16">
        <v>0.05</v>
      </c>
      <c r="H23" s="19">
        <f t="shared" si="0"/>
        <v>0.28333333333333338</v>
      </c>
      <c r="I23" s="9">
        <v>0</v>
      </c>
      <c r="J23" s="23">
        <v>10</v>
      </c>
      <c r="K23" s="101">
        <v>5</v>
      </c>
      <c r="L23" s="102"/>
      <c r="M23" s="122">
        <v>0</v>
      </c>
      <c r="N23" s="123"/>
      <c r="O23" s="2"/>
    </row>
    <row r="24" spans="1:15" ht="15.6" x14ac:dyDescent="0.3">
      <c r="A24" s="40" t="s">
        <v>19</v>
      </c>
      <c r="B24" s="14">
        <f t="shared" si="1"/>
        <v>5.4</v>
      </c>
      <c r="C24" s="29">
        <v>0.02</v>
      </c>
      <c r="D24" s="14">
        <f t="shared" si="2"/>
        <v>166.25</v>
      </c>
      <c r="E24" s="28">
        <v>0.95</v>
      </c>
      <c r="F24" s="14">
        <f t="shared" si="3"/>
        <v>2.5</v>
      </c>
      <c r="G24" s="16">
        <v>0.1</v>
      </c>
      <c r="H24" s="19">
        <f t="shared" si="0"/>
        <v>0.35666666666666669</v>
      </c>
      <c r="I24" s="9">
        <v>0</v>
      </c>
      <c r="J24" s="23">
        <v>10</v>
      </c>
      <c r="K24" s="101">
        <v>5</v>
      </c>
      <c r="L24" s="102"/>
      <c r="M24" s="122">
        <v>0</v>
      </c>
      <c r="N24" s="123"/>
      <c r="O24" s="2"/>
    </row>
    <row r="25" spans="1:15" ht="15.6" x14ac:dyDescent="0.3">
      <c r="A25" s="40" t="s">
        <v>20</v>
      </c>
      <c r="B25" s="14">
        <f t="shared" si="1"/>
        <v>135</v>
      </c>
      <c r="C25" s="29">
        <v>0.5</v>
      </c>
      <c r="D25" s="14">
        <f t="shared" si="2"/>
        <v>17.5</v>
      </c>
      <c r="E25" s="28">
        <v>0.1</v>
      </c>
      <c r="F25" s="14">
        <f t="shared" si="3"/>
        <v>0.5</v>
      </c>
      <c r="G25" s="16">
        <v>0.02</v>
      </c>
      <c r="H25" s="19">
        <f t="shared" si="0"/>
        <v>0.20666666666666667</v>
      </c>
      <c r="I25" s="9">
        <v>0</v>
      </c>
      <c r="J25" s="23">
        <v>10</v>
      </c>
      <c r="K25" s="101">
        <v>3</v>
      </c>
      <c r="L25" s="102"/>
      <c r="M25" s="122">
        <v>0</v>
      </c>
      <c r="N25" s="123"/>
      <c r="O25" s="2"/>
    </row>
    <row r="26" spans="1:15" ht="15.6" x14ac:dyDescent="0.3">
      <c r="A26" s="40" t="s">
        <v>22</v>
      </c>
      <c r="B26" s="14">
        <f t="shared" si="1"/>
        <v>202.5</v>
      </c>
      <c r="C26" s="29">
        <v>0.75</v>
      </c>
      <c r="D26" s="14">
        <f t="shared" si="2"/>
        <v>0</v>
      </c>
      <c r="E26" s="28">
        <v>0</v>
      </c>
      <c r="F26" s="14">
        <f t="shared" si="3"/>
        <v>0.5</v>
      </c>
      <c r="G26" s="16">
        <v>0.02</v>
      </c>
      <c r="H26" s="19">
        <f t="shared" si="0"/>
        <v>0.25666666666666665</v>
      </c>
      <c r="I26" s="9">
        <v>0</v>
      </c>
      <c r="J26" s="23">
        <v>5</v>
      </c>
      <c r="K26" s="101">
        <v>2</v>
      </c>
      <c r="L26" s="102"/>
      <c r="M26" s="122">
        <v>0</v>
      </c>
      <c r="N26" s="123"/>
      <c r="O26" s="2"/>
    </row>
    <row r="27" spans="1:15" ht="15.6" x14ac:dyDescent="0.3">
      <c r="A27" s="40" t="s">
        <v>21</v>
      </c>
      <c r="B27" s="14">
        <f t="shared" si="1"/>
        <v>121.5</v>
      </c>
      <c r="C27" s="29">
        <v>0.45</v>
      </c>
      <c r="D27" s="14">
        <f t="shared" si="2"/>
        <v>131.25</v>
      </c>
      <c r="E27" s="28">
        <v>0.75</v>
      </c>
      <c r="F27" s="14">
        <f t="shared" si="3"/>
        <v>0</v>
      </c>
      <c r="G27" s="16">
        <v>0</v>
      </c>
      <c r="H27" s="19">
        <f t="shared" si="0"/>
        <v>0.39999999999999997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  <c r="O27" s="2"/>
    </row>
    <row r="28" spans="1:15" ht="15.6" x14ac:dyDescent="0.3">
      <c r="A28" s="40" t="s">
        <v>23</v>
      </c>
      <c r="B28" s="14">
        <f t="shared" si="1"/>
        <v>135</v>
      </c>
      <c r="C28" s="29">
        <v>0.5</v>
      </c>
      <c r="D28" s="14">
        <f t="shared" si="2"/>
        <v>140</v>
      </c>
      <c r="E28" s="28">
        <v>0.8</v>
      </c>
      <c r="F28" s="14">
        <f t="shared" si="3"/>
        <v>0</v>
      </c>
      <c r="G28" s="16">
        <v>0</v>
      </c>
      <c r="H28" s="19">
        <f t="shared" si="0"/>
        <v>0.43333333333333335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  <c r="O28" s="2"/>
    </row>
    <row r="29" spans="1:15" ht="15.6" x14ac:dyDescent="0.3">
      <c r="A29" s="40" t="s">
        <v>24</v>
      </c>
      <c r="B29" s="14">
        <f t="shared" si="1"/>
        <v>270</v>
      </c>
      <c r="C29" s="29">
        <v>1</v>
      </c>
      <c r="D29" s="14">
        <f t="shared" si="2"/>
        <v>35</v>
      </c>
      <c r="E29" s="28">
        <v>0.2</v>
      </c>
      <c r="F29" s="14">
        <f t="shared" si="3"/>
        <v>0</v>
      </c>
      <c r="G29" s="16">
        <v>0</v>
      </c>
      <c r="H29" s="19">
        <f t="shared" si="0"/>
        <v>0.39999999999999997</v>
      </c>
      <c r="I29" s="9">
        <v>0</v>
      </c>
      <c r="J29" s="23">
        <v>10</v>
      </c>
      <c r="K29" s="101">
        <v>0</v>
      </c>
      <c r="L29" s="102"/>
      <c r="M29" s="122">
        <v>0</v>
      </c>
      <c r="N29" s="123"/>
      <c r="O29" s="2"/>
    </row>
    <row r="30" spans="1:15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24">
        <v>0</v>
      </c>
      <c r="K30" s="107">
        <v>0</v>
      </c>
      <c r="L30" s="108"/>
      <c r="M30" s="122">
        <v>0</v>
      </c>
      <c r="N30" s="123"/>
      <c r="O30" s="2"/>
    </row>
    <row r="31" spans="1:15" ht="18.600000000000001" thickBot="1" x14ac:dyDescent="0.4">
      <c r="A31" s="41" t="s">
        <v>0</v>
      </c>
      <c r="B31" s="26">
        <f t="shared" ref="B31:D31" si="4">AVERAGE(B12:B30)</f>
        <v>143.1</v>
      </c>
      <c r="C31" s="32">
        <f>AVERAGE(C12:C30)</f>
        <v>0.52999999999999992</v>
      </c>
      <c r="D31" s="31">
        <f t="shared" si="4"/>
        <v>116.05263157894737</v>
      </c>
      <c r="E31" s="32">
        <f>AVERAGE(E12:E30)</f>
        <v>0.66315789473684206</v>
      </c>
      <c r="F31" s="31">
        <f>AVERAGE(F12:F30)</f>
        <v>4.2631578947368425</v>
      </c>
      <c r="G31" s="32">
        <f>(AVERAGE(G12:G30))</f>
        <v>0.17052631578947369</v>
      </c>
      <c r="H31" s="20">
        <f>AVERAGE(H12:H30)</f>
        <v>0.45456140350877211</v>
      </c>
      <c r="I31" s="21">
        <f>AVERAGE(I12:I30)</f>
        <v>0</v>
      </c>
      <c r="J31" s="25">
        <f t="shared" ref="J31" si="5">AVERAGE(J12:J30)</f>
        <v>6.8421052631578947</v>
      </c>
      <c r="K31" s="109">
        <f>AVERAGE(K12:K30)</f>
        <v>1.368421052631579</v>
      </c>
      <c r="L31" s="110"/>
      <c r="M31" s="111">
        <f>AVERAGE(M12:M30)</f>
        <v>2.9473684210526314</v>
      </c>
      <c r="N31" s="112"/>
      <c r="O31" s="4"/>
    </row>
    <row r="32" spans="1:15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2"/>
    </row>
  </sheetData>
  <mergeCells count="76">
    <mergeCell ref="K30:L30"/>
    <mergeCell ref="M30:N30"/>
    <mergeCell ref="K31:L31"/>
    <mergeCell ref="M31:N31"/>
    <mergeCell ref="A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10:A11"/>
    <mergeCell ref="B10:H10"/>
    <mergeCell ref="I10:N10"/>
    <mergeCell ref="A9:C9"/>
    <mergeCell ref="D9:I9"/>
    <mergeCell ref="L9:N9"/>
    <mergeCell ref="B11:C11"/>
    <mergeCell ref="D11:E11"/>
    <mergeCell ref="F11:G11"/>
    <mergeCell ref="K11:L11"/>
    <mergeCell ref="M11:N11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23" sqref="G23"/>
    </sheetView>
  </sheetViews>
  <sheetFormatPr defaultRowHeight="14.4" x14ac:dyDescent="0.3"/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60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202</v>
      </c>
      <c r="E5" s="82"/>
      <c r="F5" s="82"/>
      <c r="G5" s="82"/>
      <c r="H5" s="82"/>
      <c r="I5" s="82"/>
      <c r="J5" s="83">
        <v>2400</v>
      </c>
      <c r="K5" s="52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4072</v>
      </c>
      <c r="E6" s="82"/>
      <c r="F6" s="82"/>
      <c r="G6" s="82"/>
      <c r="H6" s="82"/>
      <c r="I6" s="82"/>
      <c r="J6" s="83"/>
      <c r="K6" s="53">
        <f>J5/D9</f>
        <v>0.3065134099616858</v>
      </c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2240</v>
      </c>
      <c r="E7" s="82"/>
      <c r="F7" s="82"/>
      <c r="G7" s="82"/>
      <c r="H7" s="82"/>
      <c r="I7" s="82"/>
      <c r="J7" s="83">
        <v>874</v>
      </c>
      <c r="K7" s="150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1316</v>
      </c>
      <c r="E8" s="82"/>
      <c r="F8" s="82"/>
      <c r="G8" s="82"/>
      <c r="H8" s="82"/>
      <c r="I8" s="82"/>
      <c r="J8" s="83"/>
      <c r="K8" s="150"/>
      <c r="L8" s="82"/>
      <c r="M8" s="82"/>
      <c r="N8" s="82"/>
    </row>
    <row r="9" spans="1:14" ht="18" x14ac:dyDescent="0.35">
      <c r="A9" s="93" t="s">
        <v>0</v>
      </c>
      <c r="B9" s="93"/>
      <c r="C9" s="93"/>
      <c r="D9" s="94">
        <f>SUM(D5:D8)</f>
        <v>7830</v>
      </c>
      <c r="E9" s="94"/>
      <c r="F9" s="94"/>
      <c r="G9" s="94"/>
      <c r="H9" s="94"/>
      <c r="I9" s="94"/>
      <c r="J9" s="18">
        <f>J7/J5</f>
        <v>0.36416666666666669</v>
      </c>
      <c r="K9" s="12" t="s">
        <v>56</v>
      </c>
      <c r="L9" s="95">
        <f>SUM(L5:N8)</f>
        <v>0</v>
      </c>
      <c r="M9" s="95"/>
      <c r="N9" s="95"/>
    </row>
    <row r="10" spans="1:14" ht="18.600000000000001" thickBot="1" x14ac:dyDescent="0.4">
      <c r="A10" s="127" t="s">
        <v>6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9"/>
    </row>
    <row r="11" spans="1:14" ht="16.2" thickBot="1" x14ac:dyDescent="0.35">
      <c r="A11" s="87" t="s">
        <v>5</v>
      </c>
      <c r="B11" s="89" t="s">
        <v>26</v>
      </c>
      <c r="C11" s="89"/>
      <c r="D11" s="89"/>
      <c r="E11" s="89"/>
      <c r="F11" s="89"/>
      <c r="G11" s="89"/>
      <c r="H11" s="90"/>
      <c r="I11" s="91" t="s">
        <v>58</v>
      </c>
      <c r="J11" s="89"/>
      <c r="K11" s="92"/>
      <c r="L11" s="92"/>
      <c r="M11" s="89"/>
      <c r="N11" s="89"/>
    </row>
    <row r="12" spans="1:14" ht="16.2" thickBot="1" x14ac:dyDescent="0.35">
      <c r="A12" s="88"/>
      <c r="B12" s="96" t="s">
        <v>33</v>
      </c>
      <c r="C12" s="97"/>
      <c r="D12" s="98" t="s">
        <v>37</v>
      </c>
      <c r="E12" s="97"/>
      <c r="F12" s="98" t="s">
        <v>32</v>
      </c>
      <c r="G12" s="97"/>
      <c r="H12" s="35" t="s">
        <v>0</v>
      </c>
      <c r="I12" s="35" t="s">
        <v>38</v>
      </c>
      <c r="J12" s="42" t="s">
        <v>39</v>
      </c>
      <c r="K12" s="99" t="s">
        <v>40</v>
      </c>
      <c r="L12" s="97"/>
      <c r="M12" s="100" t="s">
        <v>41</v>
      </c>
      <c r="N12" s="97"/>
    </row>
    <row r="13" spans="1:14" ht="15.6" x14ac:dyDescent="0.3">
      <c r="A13" s="39" t="s">
        <v>7</v>
      </c>
      <c r="B13" s="13">
        <f>C13*270</f>
        <v>0</v>
      </c>
      <c r="C13" s="27">
        <v>0</v>
      </c>
      <c r="D13" s="13">
        <f>E13*175</f>
        <v>0</v>
      </c>
      <c r="E13" s="27">
        <v>0</v>
      </c>
      <c r="F13" s="13">
        <f>G13*25</f>
        <v>1.25</v>
      </c>
      <c r="G13" s="16">
        <v>0.05</v>
      </c>
      <c r="H13" s="19">
        <f t="shared" ref="H13:H31" si="0">AVERAGE(C13,E13,G13)</f>
        <v>1.6666666666666666E-2</v>
      </c>
      <c r="I13" s="8">
        <v>0</v>
      </c>
      <c r="J13" s="22">
        <v>5</v>
      </c>
      <c r="K13" s="101">
        <v>0</v>
      </c>
      <c r="L13" s="102"/>
      <c r="M13" s="125">
        <v>0</v>
      </c>
      <c r="N13" s="126"/>
    </row>
    <row r="14" spans="1:14" ht="15.6" x14ac:dyDescent="0.3">
      <c r="A14" s="40" t="s">
        <v>8</v>
      </c>
      <c r="B14" s="14">
        <f t="shared" ref="B14:B31" si="1">C14*270</f>
        <v>81</v>
      </c>
      <c r="C14" s="28">
        <v>0.3</v>
      </c>
      <c r="D14" s="14">
        <f t="shared" ref="D14:D31" si="2">E14*175</f>
        <v>70</v>
      </c>
      <c r="E14" s="28">
        <v>0.4</v>
      </c>
      <c r="F14" s="14">
        <f t="shared" ref="F14:F31" si="3">G14*25</f>
        <v>2</v>
      </c>
      <c r="G14" s="16">
        <v>0.08</v>
      </c>
      <c r="H14" s="19">
        <f t="shared" si="0"/>
        <v>0.25999999999999995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9</v>
      </c>
      <c r="B15" s="14">
        <f t="shared" si="1"/>
        <v>243</v>
      </c>
      <c r="C15" s="28">
        <v>0.9</v>
      </c>
      <c r="D15" s="14">
        <f t="shared" si="2"/>
        <v>157.5</v>
      </c>
      <c r="E15" s="28">
        <v>0.9</v>
      </c>
      <c r="F15" s="14">
        <f t="shared" si="3"/>
        <v>2.5</v>
      </c>
      <c r="G15" s="16">
        <v>0.1</v>
      </c>
      <c r="H15" s="19">
        <f t="shared" si="0"/>
        <v>0.63333333333333341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10</v>
      </c>
      <c r="B16" s="14">
        <f t="shared" si="1"/>
        <v>243</v>
      </c>
      <c r="C16" s="28">
        <v>0.9</v>
      </c>
      <c r="D16" s="14">
        <f t="shared" si="2"/>
        <v>14</v>
      </c>
      <c r="E16" s="28">
        <v>0.08</v>
      </c>
      <c r="F16" s="14">
        <f t="shared" si="3"/>
        <v>7.5</v>
      </c>
      <c r="G16" s="16">
        <v>0.3</v>
      </c>
      <c r="H16" s="19">
        <f t="shared" si="0"/>
        <v>0.42666666666666669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11</v>
      </c>
      <c r="B17" s="14">
        <f t="shared" si="1"/>
        <v>162</v>
      </c>
      <c r="C17" s="28">
        <v>0.6</v>
      </c>
      <c r="D17" s="14">
        <f t="shared" si="2"/>
        <v>175</v>
      </c>
      <c r="E17" s="28">
        <v>1</v>
      </c>
      <c r="F17" s="14">
        <f t="shared" si="3"/>
        <v>2</v>
      </c>
      <c r="G17" s="16">
        <v>0.08</v>
      </c>
      <c r="H17" s="19">
        <f t="shared" si="0"/>
        <v>0.56000000000000005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12</v>
      </c>
      <c r="B18" s="14">
        <f t="shared" si="1"/>
        <v>189</v>
      </c>
      <c r="C18" s="29">
        <v>0.7</v>
      </c>
      <c r="D18" s="14">
        <f t="shared" si="2"/>
        <v>175</v>
      </c>
      <c r="E18" s="28">
        <v>1</v>
      </c>
      <c r="F18" s="14">
        <f t="shared" si="3"/>
        <v>25</v>
      </c>
      <c r="G18" s="16">
        <v>1</v>
      </c>
      <c r="H18" s="19">
        <f t="shared" si="0"/>
        <v>0.9</v>
      </c>
      <c r="I18" s="9">
        <v>5</v>
      </c>
      <c r="J18" s="23">
        <v>5</v>
      </c>
      <c r="K18" s="101">
        <v>5</v>
      </c>
      <c r="L18" s="102"/>
      <c r="M18" s="122">
        <v>2</v>
      </c>
      <c r="N18" s="123"/>
    </row>
    <row r="19" spans="1:14" ht="15.6" x14ac:dyDescent="0.3">
      <c r="A19" s="40" t="s">
        <v>13</v>
      </c>
      <c r="B19" s="14">
        <f t="shared" si="1"/>
        <v>135</v>
      </c>
      <c r="C19" s="29">
        <v>0.5</v>
      </c>
      <c r="D19" s="14">
        <f t="shared" si="2"/>
        <v>175</v>
      </c>
      <c r="E19" s="28">
        <v>1</v>
      </c>
      <c r="F19" s="14">
        <f t="shared" si="3"/>
        <v>1.25</v>
      </c>
      <c r="G19" s="16">
        <v>0.05</v>
      </c>
      <c r="H19" s="19">
        <f t="shared" si="0"/>
        <v>0.51666666666666672</v>
      </c>
      <c r="I19" s="9">
        <v>0</v>
      </c>
      <c r="J19" s="23">
        <v>5</v>
      </c>
      <c r="K19" s="101">
        <v>1</v>
      </c>
      <c r="L19" s="102"/>
      <c r="M19" s="122">
        <v>0</v>
      </c>
      <c r="N19" s="123"/>
    </row>
    <row r="20" spans="1:14" ht="15.6" x14ac:dyDescent="0.3">
      <c r="A20" s="40" t="s">
        <v>14</v>
      </c>
      <c r="B20" s="14">
        <f t="shared" si="1"/>
        <v>216</v>
      </c>
      <c r="C20" s="29">
        <v>0.8</v>
      </c>
      <c r="D20" s="14">
        <f t="shared" si="2"/>
        <v>175</v>
      </c>
      <c r="E20" s="28">
        <v>1</v>
      </c>
      <c r="F20" s="14">
        <f t="shared" si="3"/>
        <v>2.5</v>
      </c>
      <c r="G20" s="16">
        <v>0.1</v>
      </c>
      <c r="H20" s="19">
        <f t="shared" si="0"/>
        <v>0.63333333333333341</v>
      </c>
      <c r="I20" s="9">
        <v>0</v>
      </c>
      <c r="J20" s="23">
        <v>5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15</v>
      </c>
      <c r="B21" s="14">
        <f t="shared" si="1"/>
        <v>216</v>
      </c>
      <c r="C21" s="29">
        <v>0.8</v>
      </c>
      <c r="D21" s="14">
        <f t="shared" si="2"/>
        <v>157.5</v>
      </c>
      <c r="E21" s="28">
        <v>0.9</v>
      </c>
      <c r="F21" s="14">
        <f t="shared" si="3"/>
        <v>7.5</v>
      </c>
      <c r="G21" s="16">
        <v>0.3</v>
      </c>
      <c r="H21" s="19">
        <f t="shared" si="0"/>
        <v>0.66666666666666663</v>
      </c>
      <c r="I21" s="9">
        <v>0</v>
      </c>
      <c r="J21" s="23">
        <v>10</v>
      </c>
      <c r="K21" s="101">
        <v>5</v>
      </c>
      <c r="L21" s="102"/>
      <c r="M21" s="122">
        <v>10</v>
      </c>
      <c r="N21" s="123"/>
    </row>
    <row r="22" spans="1:14" ht="15.6" x14ac:dyDescent="0.3">
      <c r="A22" s="40" t="s">
        <v>16</v>
      </c>
      <c r="B22" s="14">
        <f t="shared" si="1"/>
        <v>135</v>
      </c>
      <c r="C22" s="29">
        <v>0.5</v>
      </c>
      <c r="D22" s="14">
        <f t="shared" si="2"/>
        <v>157.5</v>
      </c>
      <c r="E22" s="28">
        <v>0.9</v>
      </c>
      <c r="F22" s="14">
        <f t="shared" si="3"/>
        <v>25</v>
      </c>
      <c r="G22" s="16">
        <v>1</v>
      </c>
      <c r="H22" s="19">
        <f t="shared" si="0"/>
        <v>0.79999999999999993</v>
      </c>
      <c r="I22" s="9">
        <v>0</v>
      </c>
      <c r="J22" s="23">
        <v>10</v>
      </c>
      <c r="K22" s="101">
        <v>5</v>
      </c>
      <c r="L22" s="102"/>
      <c r="M22" s="122">
        <v>10</v>
      </c>
      <c r="N22" s="123"/>
    </row>
    <row r="23" spans="1:14" ht="15.6" x14ac:dyDescent="0.3">
      <c r="A23" s="40" t="s">
        <v>17</v>
      </c>
      <c r="B23" s="14">
        <f t="shared" si="1"/>
        <v>108</v>
      </c>
      <c r="C23" s="29">
        <v>0.4</v>
      </c>
      <c r="D23" s="14">
        <f t="shared" si="2"/>
        <v>140</v>
      </c>
      <c r="E23" s="28">
        <v>0.8</v>
      </c>
      <c r="F23" s="14">
        <f t="shared" si="3"/>
        <v>5</v>
      </c>
      <c r="G23" s="16">
        <v>0.2</v>
      </c>
      <c r="H23" s="19">
        <f t="shared" si="0"/>
        <v>0.46666666666666673</v>
      </c>
      <c r="I23" s="9">
        <v>0</v>
      </c>
      <c r="J23" s="23">
        <v>10</v>
      </c>
      <c r="K23" s="101">
        <v>5</v>
      </c>
      <c r="L23" s="102"/>
      <c r="M23" s="122">
        <v>15</v>
      </c>
      <c r="N23" s="123"/>
    </row>
    <row r="24" spans="1:14" ht="15.6" x14ac:dyDescent="0.3">
      <c r="A24" s="40" t="s">
        <v>18</v>
      </c>
      <c r="B24" s="14">
        <f t="shared" si="1"/>
        <v>189</v>
      </c>
      <c r="C24" s="29">
        <v>0.7</v>
      </c>
      <c r="D24" s="14">
        <f t="shared" si="2"/>
        <v>105</v>
      </c>
      <c r="E24" s="28">
        <v>0.6</v>
      </c>
      <c r="F24" s="14">
        <f t="shared" si="3"/>
        <v>2.5</v>
      </c>
      <c r="G24" s="16">
        <v>0.1</v>
      </c>
      <c r="H24" s="19">
        <f t="shared" si="0"/>
        <v>0.46666666666666662</v>
      </c>
      <c r="I24" s="9">
        <v>0</v>
      </c>
      <c r="J24" s="23">
        <v>15</v>
      </c>
      <c r="K24" s="101">
        <v>5</v>
      </c>
      <c r="L24" s="102"/>
      <c r="M24" s="122">
        <v>6</v>
      </c>
      <c r="N24" s="123"/>
    </row>
    <row r="25" spans="1:14" ht="15.6" x14ac:dyDescent="0.3">
      <c r="A25" s="40" t="s">
        <v>19</v>
      </c>
      <c r="B25" s="14">
        <f t="shared" si="1"/>
        <v>270</v>
      </c>
      <c r="C25" s="29">
        <v>1</v>
      </c>
      <c r="D25" s="14">
        <f t="shared" si="2"/>
        <v>140</v>
      </c>
      <c r="E25" s="28">
        <v>0.8</v>
      </c>
      <c r="F25" s="14">
        <f t="shared" si="3"/>
        <v>22.5</v>
      </c>
      <c r="G25" s="16">
        <v>0.9</v>
      </c>
      <c r="H25" s="19">
        <f t="shared" si="0"/>
        <v>0.9</v>
      </c>
      <c r="I25" s="9">
        <v>5</v>
      </c>
      <c r="J25" s="23">
        <v>10</v>
      </c>
      <c r="K25" s="101">
        <v>8</v>
      </c>
      <c r="L25" s="102"/>
      <c r="M25" s="122">
        <v>6</v>
      </c>
      <c r="N25" s="123"/>
    </row>
    <row r="26" spans="1:14" ht="15.6" x14ac:dyDescent="0.3">
      <c r="A26" s="40" t="s">
        <v>20</v>
      </c>
      <c r="B26" s="14">
        <f t="shared" si="1"/>
        <v>135</v>
      </c>
      <c r="C26" s="29">
        <v>0.5</v>
      </c>
      <c r="D26" s="14">
        <f t="shared" si="2"/>
        <v>122.49999999999999</v>
      </c>
      <c r="E26" s="28">
        <v>0.7</v>
      </c>
      <c r="F26" s="14">
        <f t="shared" si="3"/>
        <v>2.5</v>
      </c>
      <c r="G26" s="16">
        <v>0.1</v>
      </c>
      <c r="H26" s="19">
        <f t="shared" si="0"/>
        <v>0.43333333333333335</v>
      </c>
      <c r="I26" s="9">
        <v>0</v>
      </c>
      <c r="J26" s="23">
        <v>20</v>
      </c>
      <c r="K26" s="101">
        <v>12</v>
      </c>
      <c r="L26" s="102"/>
      <c r="M26" s="122">
        <v>4</v>
      </c>
      <c r="N26" s="123"/>
    </row>
    <row r="27" spans="1:14" ht="15.6" x14ac:dyDescent="0.3">
      <c r="A27" s="40" t="s">
        <v>22</v>
      </c>
      <c r="B27" s="14">
        <f t="shared" si="1"/>
        <v>202.5</v>
      </c>
      <c r="C27" s="29">
        <v>0.75</v>
      </c>
      <c r="D27" s="14">
        <f t="shared" si="2"/>
        <v>0</v>
      </c>
      <c r="E27" s="28">
        <v>0</v>
      </c>
      <c r="F27" s="14">
        <f t="shared" si="3"/>
        <v>2.5</v>
      </c>
      <c r="G27" s="16">
        <v>0.1</v>
      </c>
      <c r="H27" s="19">
        <f t="shared" si="0"/>
        <v>0.28333333333333333</v>
      </c>
      <c r="I27" s="9">
        <v>0</v>
      </c>
      <c r="J27" s="23">
        <v>20</v>
      </c>
      <c r="K27" s="101">
        <v>7</v>
      </c>
      <c r="L27" s="102"/>
      <c r="M27" s="122">
        <v>5</v>
      </c>
      <c r="N27" s="123"/>
    </row>
    <row r="28" spans="1:14" ht="15.6" x14ac:dyDescent="0.3">
      <c r="A28" s="40" t="s">
        <v>21</v>
      </c>
      <c r="B28" s="14">
        <f t="shared" si="1"/>
        <v>243</v>
      </c>
      <c r="C28" s="29">
        <v>0.9</v>
      </c>
      <c r="D28" s="14">
        <f t="shared" si="2"/>
        <v>175</v>
      </c>
      <c r="E28" s="28">
        <v>1</v>
      </c>
      <c r="F28" s="14">
        <f t="shared" si="3"/>
        <v>0</v>
      </c>
      <c r="G28" s="16">
        <v>0</v>
      </c>
      <c r="H28" s="19">
        <f t="shared" si="0"/>
        <v>0.6333333333333333</v>
      </c>
      <c r="I28" s="9">
        <v>0</v>
      </c>
      <c r="J28" s="23">
        <v>20</v>
      </c>
      <c r="K28" s="101">
        <v>5</v>
      </c>
      <c r="L28" s="102"/>
      <c r="M28" s="122">
        <v>5</v>
      </c>
      <c r="N28" s="123"/>
    </row>
    <row r="29" spans="1:14" ht="15.6" x14ac:dyDescent="0.3">
      <c r="A29" s="40" t="s">
        <v>23</v>
      </c>
      <c r="B29" s="14">
        <f t="shared" si="1"/>
        <v>162</v>
      </c>
      <c r="C29" s="29">
        <v>0.6</v>
      </c>
      <c r="D29" s="14">
        <f t="shared" si="2"/>
        <v>175</v>
      </c>
      <c r="E29" s="28">
        <v>1</v>
      </c>
      <c r="F29" s="14">
        <f t="shared" si="3"/>
        <v>0</v>
      </c>
      <c r="G29" s="16">
        <v>0</v>
      </c>
      <c r="H29" s="19">
        <f t="shared" si="0"/>
        <v>0.53333333333333333</v>
      </c>
      <c r="I29" s="9">
        <v>0</v>
      </c>
      <c r="J29" s="23">
        <v>25</v>
      </c>
      <c r="K29" s="101">
        <v>15</v>
      </c>
      <c r="L29" s="102"/>
      <c r="M29" s="122">
        <v>5</v>
      </c>
      <c r="N29" s="123"/>
    </row>
    <row r="30" spans="1:14" ht="15.6" x14ac:dyDescent="0.3">
      <c r="A30" s="40" t="s">
        <v>24</v>
      </c>
      <c r="B30" s="14">
        <f t="shared" si="1"/>
        <v>189</v>
      </c>
      <c r="C30" s="29">
        <v>0.7</v>
      </c>
      <c r="D30" s="14">
        <f t="shared" si="2"/>
        <v>140</v>
      </c>
      <c r="E30" s="28">
        <v>0.8</v>
      </c>
      <c r="F30" s="14">
        <f t="shared" si="3"/>
        <v>0</v>
      </c>
      <c r="G30" s="16">
        <v>0</v>
      </c>
      <c r="H30" s="19">
        <f t="shared" si="0"/>
        <v>0.5</v>
      </c>
      <c r="I30" s="9">
        <v>0</v>
      </c>
      <c r="J30" s="23">
        <v>20</v>
      </c>
      <c r="K30" s="101">
        <v>15</v>
      </c>
      <c r="L30" s="102"/>
      <c r="M30" s="122">
        <v>5</v>
      </c>
      <c r="N30" s="123"/>
    </row>
    <row r="31" spans="1:14" ht="16.2" thickBot="1" x14ac:dyDescent="0.35">
      <c r="A31" s="40" t="s">
        <v>25</v>
      </c>
      <c r="B31" s="15">
        <f t="shared" si="1"/>
        <v>216</v>
      </c>
      <c r="C31" s="30">
        <v>0.8</v>
      </c>
      <c r="D31" s="15">
        <f t="shared" si="2"/>
        <v>87.5</v>
      </c>
      <c r="E31" s="28">
        <v>0.5</v>
      </c>
      <c r="F31" s="15">
        <f t="shared" si="3"/>
        <v>0</v>
      </c>
      <c r="G31" s="17">
        <v>0</v>
      </c>
      <c r="H31" s="19">
        <f t="shared" si="0"/>
        <v>0.43333333333333335</v>
      </c>
      <c r="I31" s="9">
        <v>0</v>
      </c>
      <c r="J31" s="24">
        <v>15</v>
      </c>
      <c r="K31" s="107">
        <v>15</v>
      </c>
      <c r="L31" s="108"/>
      <c r="M31" s="122">
        <v>0</v>
      </c>
      <c r="N31" s="123"/>
    </row>
    <row r="32" spans="1:14" ht="18.600000000000001" thickBot="1" x14ac:dyDescent="0.4">
      <c r="A32" s="41" t="s">
        <v>0</v>
      </c>
      <c r="B32" s="26">
        <f t="shared" ref="B32:D32" si="4">AVERAGE(B13:B31)</f>
        <v>175.5</v>
      </c>
      <c r="C32" s="32">
        <f>AVERAGE(C13:C31)</f>
        <v>0.65</v>
      </c>
      <c r="D32" s="31">
        <f t="shared" si="4"/>
        <v>123.23684210526316</v>
      </c>
      <c r="E32" s="32">
        <f>AVERAGE(E13:E31)</f>
        <v>0.70421052631578951</v>
      </c>
      <c r="F32" s="31">
        <f>AVERAGE(F13:F31)</f>
        <v>5.8684210526315788</v>
      </c>
      <c r="G32" s="32">
        <f>(AVERAGE(G13:G31))</f>
        <v>0.23473684210526316</v>
      </c>
      <c r="H32" s="20">
        <f>AVERAGE(H13:H31)</f>
        <v>0.52964912280701759</v>
      </c>
      <c r="I32" s="21">
        <f>AVERAGE(I13:I31)</f>
        <v>0.52631578947368418</v>
      </c>
      <c r="J32" s="25">
        <f t="shared" ref="J32" si="5">AVERAGE(J13:J31)</f>
        <v>11.315789473684211</v>
      </c>
      <c r="K32" s="109">
        <f>AVERAGE(K13:K31)</f>
        <v>5.4210526315789478</v>
      </c>
      <c r="L32" s="110"/>
      <c r="M32" s="111">
        <f>AVERAGE(M13:M31)</f>
        <v>3.8421052631578947</v>
      </c>
      <c r="N32" s="112"/>
    </row>
  </sheetData>
  <mergeCells count="75">
    <mergeCell ref="K31:L31"/>
    <mergeCell ref="M31:N31"/>
    <mergeCell ref="K32:L32"/>
    <mergeCell ref="M32:N32"/>
    <mergeCell ref="K28:L28"/>
    <mergeCell ref="M28:N28"/>
    <mergeCell ref="K29:L29"/>
    <mergeCell ref="M29:N29"/>
    <mergeCell ref="K30:L30"/>
    <mergeCell ref="M30:N30"/>
    <mergeCell ref="K25:L25"/>
    <mergeCell ref="M25:N25"/>
    <mergeCell ref="K26:L26"/>
    <mergeCell ref="M26:N26"/>
    <mergeCell ref="K27:L27"/>
    <mergeCell ref="M27:N27"/>
    <mergeCell ref="K22:L22"/>
    <mergeCell ref="M22:N22"/>
    <mergeCell ref="K23:L23"/>
    <mergeCell ref="M23:N23"/>
    <mergeCell ref="K24:L24"/>
    <mergeCell ref="M24:N24"/>
    <mergeCell ref="K19:L19"/>
    <mergeCell ref="M19:N19"/>
    <mergeCell ref="K20:L20"/>
    <mergeCell ref="M20:N20"/>
    <mergeCell ref="K21:L21"/>
    <mergeCell ref="M21:N21"/>
    <mergeCell ref="K16:L16"/>
    <mergeCell ref="M16:N16"/>
    <mergeCell ref="K17:L17"/>
    <mergeCell ref="M17:N17"/>
    <mergeCell ref="K18:L18"/>
    <mergeCell ref="M18:N18"/>
    <mergeCell ref="K13:L13"/>
    <mergeCell ref="M13:N13"/>
    <mergeCell ref="K14:L14"/>
    <mergeCell ref="M14:N14"/>
    <mergeCell ref="K15:L15"/>
    <mergeCell ref="M15:N15"/>
    <mergeCell ref="A9:C9"/>
    <mergeCell ref="D9:I9"/>
    <mergeCell ref="L9:N9"/>
    <mergeCell ref="A10:N10"/>
    <mergeCell ref="A11:A12"/>
    <mergeCell ref="B11:H11"/>
    <mergeCell ref="I11:N11"/>
    <mergeCell ref="B12:C12"/>
    <mergeCell ref="D12:E12"/>
    <mergeCell ref="F12:G12"/>
    <mergeCell ref="K12:L12"/>
    <mergeCell ref="M12:N12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0" sqref="B10:H10"/>
    </sheetView>
  </sheetViews>
  <sheetFormatPr defaultRowHeight="14.4" x14ac:dyDescent="0.3"/>
  <cols>
    <col min="3" max="3" width="5.6640625" bestFit="1" customWidth="1"/>
  </cols>
  <sheetData>
    <row r="1" spans="1:14" ht="18" x14ac:dyDescent="0.35">
      <c r="A1" s="68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70"/>
    </row>
    <row r="2" spans="1:14" ht="18" x14ac:dyDescent="0.35">
      <c r="A2" s="71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</row>
    <row r="3" spans="1:14" ht="18" x14ac:dyDescent="0.35">
      <c r="A3" s="6" t="s">
        <v>1</v>
      </c>
      <c r="B3" s="130" t="s">
        <v>63</v>
      </c>
      <c r="C3" s="130"/>
      <c r="D3" s="75" t="s">
        <v>42</v>
      </c>
      <c r="E3" s="76"/>
      <c r="F3" s="76"/>
      <c r="G3" s="76"/>
      <c r="H3" s="76"/>
      <c r="I3" s="76"/>
      <c r="J3" s="76"/>
      <c r="K3" s="76"/>
      <c r="L3" s="76"/>
      <c r="M3" s="76"/>
      <c r="N3" s="77"/>
    </row>
    <row r="4" spans="1:14" ht="15.6" x14ac:dyDescent="0.3">
      <c r="A4" s="78" t="s">
        <v>27</v>
      </c>
      <c r="B4" s="78"/>
      <c r="C4" s="78"/>
      <c r="D4" s="79" t="s">
        <v>4</v>
      </c>
      <c r="E4" s="79"/>
      <c r="F4" s="79"/>
      <c r="G4" s="79"/>
      <c r="H4" s="79"/>
      <c r="I4" s="79"/>
      <c r="J4" s="79" t="s">
        <v>28</v>
      </c>
      <c r="K4" s="79"/>
      <c r="L4" s="79" t="s">
        <v>29</v>
      </c>
      <c r="M4" s="79"/>
      <c r="N4" s="79"/>
    </row>
    <row r="5" spans="1:14" ht="15.6" x14ac:dyDescent="0.3">
      <c r="A5" s="80" t="s">
        <v>2</v>
      </c>
      <c r="B5" s="80"/>
      <c r="C5" s="80"/>
      <c r="D5" s="81">
        <v>118</v>
      </c>
      <c r="E5" s="82"/>
      <c r="F5" s="82"/>
      <c r="G5" s="82"/>
      <c r="H5" s="82"/>
      <c r="I5" s="82"/>
      <c r="J5" s="83">
        <v>1289</v>
      </c>
      <c r="K5" s="84" t="s">
        <v>47</v>
      </c>
      <c r="L5" s="82"/>
      <c r="M5" s="82"/>
      <c r="N5" s="82"/>
    </row>
    <row r="6" spans="1:14" ht="15.6" x14ac:dyDescent="0.3">
      <c r="A6" s="85" t="s">
        <v>3</v>
      </c>
      <c r="B6" s="85"/>
      <c r="C6" s="85"/>
      <c r="D6" s="81">
        <v>2314</v>
      </c>
      <c r="E6" s="82"/>
      <c r="F6" s="82"/>
      <c r="G6" s="82"/>
      <c r="H6" s="82"/>
      <c r="I6" s="82"/>
      <c r="J6" s="83"/>
      <c r="K6" s="84"/>
      <c r="L6" s="82"/>
      <c r="M6" s="82"/>
      <c r="N6" s="82"/>
    </row>
    <row r="7" spans="1:14" ht="15.6" x14ac:dyDescent="0.3">
      <c r="A7" s="85" t="s">
        <v>34</v>
      </c>
      <c r="B7" s="85"/>
      <c r="C7" s="85"/>
      <c r="D7" s="81">
        <v>893</v>
      </c>
      <c r="E7" s="82"/>
      <c r="F7" s="82"/>
      <c r="G7" s="82"/>
      <c r="H7" s="82"/>
      <c r="I7" s="82"/>
      <c r="J7" s="83">
        <v>728</v>
      </c>
      <c r="K7" s="86" t="s">
        <v>43</v>
      </c>
      <c r="L7" s="82"/>
      <c r="M7" s="82"/>
      <c r="N7" s="82"/>
    </row>
    <row r="8" spans="1:14" ht="15.6" x14ac:dyDescent="0.3">
      <c r="A8" s="80" t="s">
        <v>36</v>
      </c>
      <c r="B8" s="80"/>
      <c r="C8" s="80"/>
      <c r="D8" s="81">
        <v>375</v>
      </c>
      <c r="E8" s="82"/>
      <c r="F8" s="82"/>
      <c r="G8" s="82"/>
      <c r="H8" s="82"/>
      <c r="I8" s="82"/>
      <c r="J8" s="83"/>
      <c r="K8" s="86"/>
      <c r="L8" s="82"/>
      <c r="M8" s="82"/>
      <c r="N8" s="82"/>
    </row>
    <row r="9" spans="1:14" ht="18.600000000000001" thickBot="1" x14ac:dyDescent="0.4">
      <c r="A9" s="93" t="s">
        <v>0</v>
      </c>
      <c r="B9" s="93"/>
      <c r="C9" s="93"/>
      <c r="D9" s="94">
        <f>SUM(D5:D8)</f>
        <v>3700</v>
      </c>
      <c r="E9" s="94"/>
      <c r="F9" s="94"/>
      <c r="G9" s="94"/>
      <c r="H9" s="94"/>
      <c r="I9" s="94"/>
      <c r="J9" s="18">
        <f>J7/J5</f>
        <v>0.56477889837083006</v>
      </c>
      <c r="K9" s="12" t="s">
        <v>44</v>
      </c>
      <c r="L9" s="95">
        <f>SUM(L5:N8)</f>
        <v>0</v>
      </c>
      <c r="M9" s="95"/>
      <c r="N9" s="95"/>
    </row>
    <row r="10" spans="1:14" ht="16.2" thickBot="1" x14ac:dyDescent="0.35">
      <c r="A10" s="87" t="s">
        <v>5</v>
      </c>
      <c r="B10" s="89" t="s">
        <v>26</v>
      </c>
      <c r="C10" s="89"/>
      <c r="D10" s="89"/>
      <c r="E10" s="89"/>
      <c r="F10" s="89"/>
      <c r="G10" s="89"/>
      <c r="H10" s="90"/>
      <c r="I10" s="91" t="s">
        <v>45</v>
      </c>
      <c r="J10" s="89"/>
      <c r="K10" s="92"/>
      <c r="L10" s="92"/>
      <c r="M10" s="89"/>
      <c r="N10" s="89"/>
    </row>
    <row r="11" spans="1:14" ht="16.2" thickBot="1" x14ac:dyDescent="0.35">
      <c r="A11" s="88"/>
      <c r="B11" s="96" t="s">
        <v>33</v>
      </c>
      <c r="C11" s="97"/>
      <c r="D11" s="98" t="s">
        <v>37</v>
      </c>
      <c r="E11" s="97"/>
      <c r="F11" s="98" t="s">
        <v>32</v>
      </c>
      <c r="G11" s="97"/>
      <c r="H11" s="35" t="s">
        <v>0</v>
      </c>
      <c r="I11" s="35" t="s">
        <v>38</v>
      </c>
      <c r="J11" s="42" t="s">
        <v>39</v>
      </c>
      <c r="K11" s="99" t="s">
        <v>40</v>
      </c>
      <c r="L11" s="97"/>
      <c r="M11" s="100" t="s">
        <v>41</v>
      </c>
      <c r="N11" s="97"/>
    </row>
    <row r="12" spans="1:14" ht="15.6" x14ac:dyDescent="0.3">
      <c r="A12" s="39" t="s">
        <v>7</v>
      </c>
      <c r="B12" s="13">
        <f>C12*270</f>
        <v>27</v>
      </c>
      <c r="C12" s="27">
        <v>0.1</v>
      </c>
      <c r="D12" s="13">
        <f>E12*175</f>
        <v>17.5</v>
      </c>
      <c r="E12" s="27">
        <v>0.1</v>
      </c>
      <c r="F12" s="13">
        <f>G12*25</f>
        <v>1.25</v>
      </c>
      <c r="G12" s="16">
        <v>0.05</v>
      </c>
      <c r="H12" s="19">
        <f t="shared" ref="H12:H30" si="0">AVERAGE(C12,E12,G12)</f>
        <v>8.3333333333333329E-2</v>
      </c>
      <c r="I12" s="8">
        <v>0</v>
      </c>
      <c r="J12" s="22">
        <v>5</v>
      </c>
      <c r="K12" s="101">
        <v>0</v>
      </c>
      <c r="L12" s="102"/>
      <c r="M12" s="125">
        <v>0</v>
      </c>
      <c r="N12" s="126"/>
    </row>
    <row r="13" spans="1:14" ht="15.6" x14ac:dyDescent="0.3">
      <c r="A13" s="40" t="s">
        <v>8</v>
      </c>
      <c r="B13" s="14">
        <f t="shared" ref="B13:B30" si="1">C13*270</f>
        <v>189</v>
      </c>
      <c r="C13" s="28">
        <v>0.7</v>
      </c>
      <c r="D13" s="14">
        <f t="shared" ref="D13:D30" si="2">E13*175</f>
        <v>157.5</v>
      </c>
      <c r="E13" s="28">
        <v>0.9</v>
      </c>
      <c r="F13" s="14">
        <f t="shared" ref="F13:F30" si="3">G13*25</f>
        <v>0</v>
      </c>
      <c r="G13" s="16">
        <v>0</v>
      </c>
      <c r="H13" s="19">
        <f t="shared" si="0"/>
        <v>0.53333333333333333</v>
      </c>
      <c r="I13" s="9">
        <v>0</v>
      </c>
      <c r="J13" s="23">
        <v>5</v>
      </c>
      <c r="K13" s="101">
        <v>0</v>
      </c>
      <c r="L13" s="102"/>
      <c r="M13" s="122">
        <v>0</v>
      </c>
      <c r="N13" s="123"/>
    </row>
    <row r="14" spans="1:14" ht="15.6" x14ac:dyDescent="0.3">
      <c r="A14" s="40" t="s">
        <v>9</v>
      </c>
      <c r="B14" s="14">
        <f t="shared" si="1"/>
        <v>256.5</v>
      </c>
      <c r="C14" s="28">
        <v>0.95</v>
      </c>
      <c r="D14" s="14">
        <f t="shared" si="2"/>
        <v>175</v>
      </c>
      <c r="E14" s="28">
        <v>1</v>
      </c>
      <c r="F14" s="14">
        <f t="shared" si="3"/>
        <v>0.75</v>
      </c>
      <c r="G14" s="16">
        <v>0.03</v>
      </c>
      <c r="H14" s="19">
        <f t="shared" si="0"/>
        <v>0.66</v>
      </c>
      <c r="I14" s="9">
        <v>0</v>
      </c>
      <c r="J14" s="23">
        <v>5</v>
      </c>
      <c r="K14" s="101">
        <v>0</v>
      </c>
      <c r="L14" s="102"/>
      <c r="M14" s="122">
        <v>0</v>
      </c>
      <c r="N14" s="123"/>
    </row>
    <row r="15" spans="1:14" ht="15.6" x14ac:dyDescent="0.3">
      <c r="A15" s="40" t="s">
        <v>10</v>
      </c>
      <c r="B15" s="14">
        <f t="shared" si="1"/>
        <v>256.5</v>
      </c>
      <c r="C15" s="28">
        <v>0.95</v>
      </c>
      <c r="D15" s="14">
        <f t="shared" si="2"/>
        <v>175</v>
      </c>
      <c r="E15" s="28">
        <v>1</v>
      </c>
      <c r="F15" s="14">
        <f t="shared" si="3"/>
        <v>7.5</v>
      </c>
      <c r="G15" s="16">
        <v>0.3</v>
      </c>
      <c r="H15" s="19">
        <f t="shared" si="0"/>
        <v>0.75</v>
      </c>
      <c r="I15" s="9">
        <v>0</v>
      </c>
      <c r="J15" s="23">
        <v>5</v>
      </c>
      <c r="K15" s="101">
        <v>0</v>
      </c>
      <c r="L15" s="102"/>
      <c r="M15" s="122">
        <v>0</v>
      </c>
      <c r="N15" s="123"/>
    </row>
    <row r="16" spans="1:14" ht="15.6" x14ac:dyDescent="0.3">
      <c r="A16" s="40" t="s">
        <v>11</v>
      </c>
      <c r="B16" s="14">
        <f t="shared" si="1"/>
        <v>162</v>
      </c>
      <c r="C16" s="28">
        <v>0.6</v>
      </c>
      <c r="D16" s="14">
        <f t="shared" si="2"/>
        <v>140</v>
      </c>
      <c r="E16" s="28">
        <v>0.8</v>
      </c>
      <c r="F16" s="14">
        <f t="shared" si="3"/>
        <v>25</v>
      </c>
      <c r="G16" s="16">
        <v>1</v>
      </c>
      <c r="H16" s="19">
        <f t="shared" si="0"/>
        <v>0.79999999999999993</v>
      </c>
      <c r="I16" s="9">
        <v>0</v>
      </c>
      <c r="J16" s="23">
        <v>5</v>
      </c>
      <c r="K16" s="101">
        <v>0</v>
      </c>
      <c r="L16" s="102"/>
      <c r="M16" s="122">
        <v>0</v>
      </c>
      <c r="N16" s="123"/>
    </row>
    <row r="17" spans="1:14" ht="15.6" x14ac:dyDescent="0.3">
      <c r="A17" s="40" t="s">
        <v>12</v>
      </c>
      <c r="B17" s="14">
        <f t="shared" si="1"/>
        <v>270</v>
      </c>
      <c r="C17" s="29">
        <v>1</v>
      </c>
      <c r="D17" s="14">
        <f t="shared" si="2"/>
        <v>175</v>
      </c>
      <c r="E17" s="28">
        <v>1</v>
      </c>
      <c r="F17" s="14">
        <f t="shared" si="3"/>
        <v>25</v>
      </c>
      <c r="G17" s="16">
        <v>1</v>
      </c>
      <c r="H17" s="19">
        <f t="shared" si="0"/>
        <v>1</v>
      </c>
      <c r="I17" s="9">
        <v>0</v>
      </c>
      <c r="J17" s="23">
        <v>5</v>
      </c>
      <c r="K17" s="101">
        <v>0</v>
      </c>
      <c r="L17" s="102"/>
      <c r="M17" s="122">
        <v>0</v>
      </c>
      <c r="N17" s="123"/>
    </row>
    <row r="18" spans="1:14" ht="15.6" x14ac:dyDescent="0.3">
      <c r="A18" s="40" t="s">
        <v>13</v>
      </c>
      <c r="B18" s="14">
        <f t="shared" si="1"/>
        <v>162</v>
      </c>
      <c r="C18" s="29">
        <v>0.6</v>
      </c>
      <c r="D18" s="14">
        <f t="shared" si="2"/>
        <v>175</v>
      </c>
      <c r="E18" s="28">
        <v>1</v>
      </c>
      <c r="F18" s="14">
        <f t="shared" si="3"/>
        <v>12.5</v>
      </c>
      <c r="G18" s="16">
        <v>0.5</v>
      </c>
      <c r="H18" s="19">
        <f t="shared" si="0"/>
        <v>0.70000000000000007</v>
      </c>
      <c r="I18" s="9">
        <v>0</v>
      </c>
      <c r="J18" s="23">
        <v>5</v>
      </c>
      <c r="K18" s="101">
        <v>0</v>
      </c>
      <c r="L18" s="102"/>
      <c r="M18" s="122">
        <v>0</v>
      </c>
      <c r="N18" s="123"/>
    </row>
    <row r="19" spans="1:14" ht="15.6" x14ac:dyDescent="0.3">
      <c r="A19" s="40" t="s">
        <v>14</v>
      </c>
      <c r="B19" s="14">
        <f t="shared" si="1"/>
        <v>216</v>
      </c>
      <c r="C19" s="29">
        <v>0.8</v>
      </c>
      <c r="D19" s="14">
        <f t="shared" si="2"/>
        <v>175</v>
      </c>
      <c r="E19" s="28">
        <v>1</v>
      </c>
      <c r="F19" s="14">
        <f t="shared" si="3"/>
        <v>2</v>
      </c>
      <c r="G19" s="16">
        <v>0.08</v>
      </c>
      <c r="H19" s="19">
        <f t="shared" si="0"/>
        <v>0.62666666666666671</v>
      </c>
      <c r="I19" s="9">
        <v>0</v>
      </c>
      <c r="J19" s="23">
        <v>5</v>
      </c>
      <c r="K19" s="101">
        <v>2</v>
      </c>
      <c r="L19" s="102"/>
      <c r="M19" s="122">
        <v>0</v>
      </c>
      <c r="N19" s="123"/>
    </row>
    <row r="20" spans="1:14" ht="15.6" x14ac:dyDescent="0.3">
      <c r="A20" s="40" t="s">
        <v>15</v>
      </c>
      <c r="B20" s="14">
        <f t="shared" si="1"/>
        <v>0</v>
      </c>
      <c r="C20" s="29">
        <v>0</v>
      </c>
      <c r="D20" s="14">
        <f t="shared" si="2"/>
        <v>157.5</v>
      </c>
      <c r="E20" s="28">
        <v>0.9</v>
      </c>
      <c r="F20" s="14">
        <f t="shared" si="3"/>
        <v>2.5</v>
      </c>
      <c r="G20" s="16">
        <v>0.1</v>
      </c>
      <c r="H20" s="19">
        <f t="shared" si="0"/>
        <v>0.33333333333333331</v>
      </c>
      <c r="I20" s="9">
        <v>0</v>
      </c>
      <c r="J20" s="23">
        <v>5</v>
      </c>
      <c r="K20" s="101">
        <v>0</v>
      </c>
      <c r="L20" s="102"/>
      <c r="M20" s="122">
        <v>0</v>
      </c>
      <c r="N20" s="123"/>
    </row>
    <row r="21" spans="1:14" ht="15.6" x14ac:dyDescent="0.3">
      <c r="A21" s="40" t="s">
        <v>16</v>
      </c>
      <c r="B21" s="14">
        <f t="shared" si="1"/>
        <v>54</v>
      </c>
      <c r="C21" s="29">
        <v>0.2</v>
      </c>
      <c r="D21" s="14">
        <f t="shared" si="2"/>
        <v>87.5</v>
      </c>
      <c r="E21" s="28">
        <v>0.5</v>
      </c>
      <c r="F21" s="14">
        <f t="shared" si="3"/>
        <v>0</v>
      </c>
      <c r="G21" s="16">
        <v>0</v>
      </c>
      <c r="H21" s="19">
        <f t="shared" si="0"/>
        <v>0.23333333333333331</v>
      </c>
      <c r="I21" s="9">
        <v>0</v>
      </c>
      <c r="J21" s="23">
        <v>5</v>
      </c>
      <c r="K21" s="101">
        <v>0</v>
      </c>
      <c r="L21" s="102"/>
      <c r="M21" s="122">
        <v>0</v>
      </c>
      <c r="N21" s="123"/>
    </row>
    <row r="22" spans="1:14" ht="15.6" x14ac:dyDescent="0.3">
      <c r="A22" s="40" t="s">
        <v>17</v>
      </c>
      <c r="B22" s="14">
        <f t="shared" si="1"/>
        <v>216</v>
      </c>
      <c r="C22" s="29">
        <v>0.8</v>
      </c>
      <c r="D22" s="14">
        <f t="shared" si="2"/>
        <v>140</v>
      </c>
      <c r="E22" s="28">
        <v>0.8</v>
      </c>
      <c r="F22" s="14">
        <f t="shared" si="3"/>
        <v>0</v>
      </c>
      <c r="G22" s="16">
        <v>0</v>
      </c>
      <c r="H22" s="19">
        <f t="shared" si="0"/>
        <v>0.53333333333333333</v>
      </c>
      <c r="I22" s="9">
        <v>0</v>
      </c>
      <c r="J22" s="23">
        <v>5</v>
      </c>
      <c r="K22" s="101">
        <v>0</v>
      </c>
      <c r="L22" s="102"/>
      <c r="M22" s="122">
        <v>0</v>
      </c>
      <c r="N22" s="123"/>
    </row>
    <row r="23" spans="1:14" ht="15.6" x14ac:dyDescent="0.3">
      <c r="A23" s="40" t="s">
        <v>18</v>
      </c>
      <c r="B23" s="14">
        <f t="shared" si="1"/>
        <v>81</v>
      </c>
      <c r="C23" s="29">
        <v>0.3</v>
      </c>
      <c r="D23" s="14">
        <f t="shared" si="2"/>
        <v>87.5</v>
      </c>
      <c r="E23" s="28">
        <v>0.5</v>
      </c>
      <c r="F23" s="14">
        <f t="shared" si="3"/>
        <v>0</v>
      </c>
      <c r="G23" s="16">
        <v>0</v>
      </c>
      <c r="H23" s="19">
        <f t="shared" si="0"/>
        <v>0.26666666666666666</v>
      </c>
      <c r="I23" s="9">
        <v>0</v>
      </c>
      <c r="J23" s="23">
        <v>5</v>
      </c>
      <c r="K23" s="101">
        <v>2</v>
      </c>
      <c r="L23" s="102"/>
      <c r="M23" s="122">
        <v>0</v>
      </c>
      <c r="N23" s="123"/>
    </row>
    <row r="24" spans="1:14" ht="15.6" x14ac:dyDescent="0.3">
      <c r="A24" s="40" t="s">
        <v>19</v>
      </c>
      <c r="B24" s="14">
        <f t="shared" si="1"/>
        <v>94.5</v>
      </c>
      <c r="C24" s="29">
        <v>0.35</v>
      </c>
      <c r="D24" s="14">
        <f t="shared" si="2"/>
        <v>140</v>
      </c>
      <c r="E24" s="28">
        <v>0.8</v>
      </c>
      <c r="F24" s="14">
        <f t="shared" si="3"/>
        <v>0.75</v>
      </c>
      <c r="G24" s="16">
        <v>0.03</v>
      </c>
      <c r="H24" s="19">
        <f t="shared" si="0"/>
        <v>0.39333333333333331</v>
      </c>
      <c r="I24" s="9">
        <v>0</v>
      </c>
      <c r="J24" s="23">
        <v>5</v>
      </c>
      <c r="K24" s="101">
        <v>2</v>
      </c>
      <c r="L24" s="102"/>
      <c r="M24" s="122">
        <v>0</v>
      </c>
      <c r="N24" s="123"/>
    </row>
    <row r="25" spans="1:14" ht="15.6" x14ac:dyDescent="0.3">
      <c r="A25" s="40" t="s">
        <v>20</v>
      </c>
      <c r="B25" s="14">
        <f t="shared" si="1"/>
        <v>13.5</v>
      </c>
      <c r="C25" s="29">
        <v>0.05</v>
      </c>
      <c r="D25" s="14">
        <f t="shared" si="2"/>
        <v>70</v>
      </c>
      <c r="E25" s="28">
        <v>0.4</v>
      </c>
      <c r="F25" s="14">
        <f t="shared" si="3"/>
        <v>0.5</v>
      </c>
      <c r="G25" s="16">
        <v>0.02</v>
      </c>
      <c r="H25" s="19">
        <f t="shared" si="0"/>
        <v>0.15666666666666668</v>
      </c>
      <c r="I25" s="9">
        <v>0</v>
      </c>
      <c r="J25" s="23">
        <v>5</v>
      </c>
      <c r="K25" s="101">
        <v>0</v>
      </c>
      <c r="L25" s="102"/>
      <c r="M25" s="122">
        <v>0</v>
      </c>
      <c r="N25" s="123"/>
    </row>
    <row r="26" spans="1:14" ht="15.6" x14ac:dyDescent="0.3">
      <c r="A26" s="40" t="s">
        <v>22</v>
      </c>
      <c r="B26" s="14">
        <f t="shared" si="1"/>
        <v>108</v>
      </c>
      <c r="C26" s="29">
        <v>0.4</v>
      </c>
      <c r="D26" s="14">
        <f t="shared" si="2"/>
        <v>35</v>
      </c>
      <c r="E26" s="28">
        <v>0.2</v>
      </c>
      <c r="F26" s="14">
        <f t="shared" si="3"/>
        <v>0.75</v>
      </c>
      <c r="G26" s="16">
        <v>0.03</v>
      </c>
      <c r="H26" s="19">
        <f t="shared" si="0"/>
        <v>0.21000000000000005</v>
      </c>
      <c r="I26" s="9">
        <v>0</v>
      </c>
      <c r="J26" s="23">
        <v>5</v>
      </c>
      <c r="K26" s="101">
        <v>0</v>
      </c>
      <c r="L26" s="102"/>
      <c r="M26" s="122">
        <v>0</v>
      </c>
      <c r="N26" s="123"/>
    </row>
    <row r="27" spans="1:14" ht="15.6" x14ac:dyDescent="0.3">
      <c r="A27" s="40" t="s">
        <v>21</v>
      </c>
      <c r="B27" s="14">
        <f t="shared" si="1"/>
        <v>27</v>
      </c>
      <c r="C27" s="29">
        <v>0.1</v>
      </c>
      <c r="D27" s="14">
        <f t="shared" si="2"/>
        <v>35</v>
      </c>
      <c r="E27" s="28">
        <v>0.2</v>
      </c>
      <c r="F27" s="14">
        <f t="shared" si="3"/>
        <v>0</v>
      </c>
      <c r="G27" s="16">
        <v>0</v>
      </c>
      <c r="H27" s="19">
        <f t="shared" si="0"/>
        <v>0.10000000000000002</v>
      </c>
      <c r="I27" s="9">
        <v>0</v>
      </c>
      <c r="J27" s="23">
        <v>5</v>
      </c>
      <c r="K27" s="101">
        <v>0</v>
      </c>
      <c r="L27" s="102"/>
      <c r="M27" s="122">
        <v>0</v>
      </c>
      <c r="N27" s="123"/>
    </row>
    <row r="28" spans="1:14" ht="15.6" x14ac:dyDescent="0.3">
      <c r="A28" s="40" t="s">
        <v>23</v>
      </c>
      <c r="B28" s="14">
        <f t="shared" si="1"/>
        <v>13.5</v>
      </c>
      <c r="C28" s="29">
        <v>0.05</v>
      </c>
      <c r="D28" s="14">
        <f t="shared" si="2"/>
        <v>26.25</v>
      </c>
      <c r="E28" s="28">
        <v>0.15</v>
      </c>
      <c r="F28" s="14">
        <f t="shared" si="3"/>
        <v>0</v>
      </c>
      <c r="G28" s="16">
        <v>0</v>
      </c>
      <c r="H28" s="19">
        <f t="shared" si="0"/>
        <v>6.6666666666666666E-2</v>
      </c>
      <c r="I28" s="9">
        <v>0</v>
      </c>
      <c r="J28" s="23">
        <v>5</v>
      </c>
      <c r="K28" s="101">
        <v>0</v>
      </c>
      <c r="L28" s="102"/>
      <c r="M28" s="122">
        <v>0</v>
      </c>
      <c r="N28" s="123"/>
    </row>
    <row r="29" spans="1:14" ht="15.6" x14ac:dyDescent="0.3">
      <c r="A29" s="40" t="s">
        <v>24</v>
      </c>
      <c r="B29" s="14">
        <f t="shared" si="1"/>
        <v>0</v>
      </c>
      <c r="C29" s="29">
        <v>0</v>
      </c>
      <c r="D29" s="14">
        <f t="shared" si="2"/>
        <v>0</v>
      </c>
      <c r="E29" s="28">
        <v>0</v>
      </c>
      <c r="F29" s="14">
        <f t="shared" si="3"/>
        <v>0</v>
      </c>
      <c r="G29" s="16">
        <v>0</v>
      </c>
      <c r="H29" s="19">
        <f t="shared" si="0"/>
        <v>0</v>
      </c>
      <c r="I29" s="9">
        <v>0</v>
      </c>
      <c r="J29" s="23">
        <v>5</v>
      </c>
      <c r="K29" s="101">
        <v>0</v>
      </c>
      <c r="L29" s="102"/>
      <c r="M29" s="122">
        <v>0</v>
      </c>
      <c r="N29" s="123"/>
    </row>
    <row r="30" spans="1:14" ht="16.2" thickBot="1" x14ac:dyDescent="0.35">
      <c r="A30" s="40" t="s">
        <v>25</v>
      </c>
      <c r="B30" s="15">
        <f t="shared" si="1"/>
        <v>0</v>
      </c>
      <c r="C30" s="30">
        <v>0</v>
      </c>
      <c r="D30" s="15">
        <f t="shared" si="2"/>
        <v>0</v>
      </c>
      <c r="E30" s="28">
        <v>0</v>
      </c>
      <c r="F30" s="15">
        <f t="shared" si="3"/>
        <v>0</v>
      </c>
      <c r="G30" s="17">
        <v>0</v>
      </c>
      <c r="H30" s="19">
        <f t="shared" si="0"/>
        <v>0</v>
      </c>
      <c r="I30" s="9">
        <v>0</v>
      </c>
      <c r="J30" s="24">
        <v>5</v>
      </c>
      <c r="K30" s="107">
        <v>0</v>
      </c>
      <c r="L30" s="108"/>
      <c r="M30" s="122">
        <v>0</v>
      </c>
      <c r="N30" s="123"/>
    </row>
    <row r="31" spans="1:14" ht="18.600000000000001" thickBot="1" x14ac:dyDescent="0.4">
      <c r="A31" s="41" t="s">
        <v>0</v>
      </c>
      <c r="B31" s="26">
        <f t="shared" ref="B31:D31" si="4">AVERAGE(B12:B30)</f>
        <v>112.97368421052632</v>
      </c>
      <c r="C31" s="32">
        <f>AVERAGE(C12:C30)</f>
        <v>0.41842105263157892</v>
      </c>
      <c r="D31" s="31">
        <f t="shared" si="4"/>
        <v>103.61842105263158</v>
      </c>
      <c r="E31" s="32">
        <f>AVERAGE(E12:E30)</f>
        <v>0.59210526315789469</v>
      </c>
      <c r="F31" s="31">
        <f>AVERAGE(F12:F30)</f>
        <v>4.1315789473684212</v>
      </c>
      <c r="G31" s="32">
        <f>(AVERAGE(G12:G30))</f>
        <v>0.16526315789473683</v>
      </c>
      <c r="H31" s="20">
        <f>AVERAGE(H12:H30)</f>
        <v>0.39192982456140346</v>
      </c>
      <c r="I31" s="21">
        <f>AVERAGE(I12:I30)</f>
        <v>0</v>
      </c>
      <c r="J31" s="25">
        <f t="shared" ref="J31" si="5">AVERAGE(J12:J30)</f>
        <v>5</v>
      </c>
      <c r="K31" s="109">
        <f>AVERAGE(K12:K30)</f>
        <v>0.31578947368421051</v>
      </c>
      <c r="L31" s="110"/>
      <c r="M31" s="111">
        <f>AVERAGE(M12:M30)</f>
        <v>0</v>
      </c>
      <c r="N31" s="112"/>
    </row>
    <row r="32" spans="1:14" ht="15.6" x14ac:dyDescent="0.3">
      <c r="A32" s="113" t="s">
        <v>35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</row>
  </sheetData>
  <mergeCells count="76">
    <mergeCell ref="K30:L30"/>
    <mergeCell ref="M30:N30"/>
    <mergeCell ref="K31:L31"/>
    <mergeCell ref="M31:N31"/>
    <mergeCell ref="A32:N32"/>
    <mergeCell ref="K27:L27"/>
    <mergeCell ref="M27:N27"/>
    <mergeCell ref="K28:L28"/>
    <mergeCell ref="M28:N28"/>
    <mergeCell ref="K29:L29"/>
    <mergeCell ref="M29:N29"/>
    <mergeCell ref="K24:L24"/>
    <mergeCell ref="M24:N24"/>
    <mergeCell ref="K25:L25"/>
    <mergeCell ref="M25:N25"/>
    <mergeCell ref="K26:L26"/>
    <mergeCell ref="M26:N26"/>
    <mergeCell ref="K21:L21"/>
    <mergeCell ref="M21:N21"/>
    <mergeCell ref="K22:L22"/>
    <mergeCell ref="M22:N22"/>
    <mergeCell ref="K23:L23"/>
    <mergeCell ref="M23:N23"/>
    <mergeCell ref="K18:L18"/>
    <mergeCell ref="M18:N18"/>
    <mergeCell ref="K19:L19"/>
    <mergeCell ref="M19:N19"/>
    <mergeCell ref="K20:L20"/>
    <mergeCell ref="M20:N20"/>
    <mergeCell ref="K15:L15"/>
    <mergeCell ref="M15:N15"/>
    <mergeCell ref="K16:L16"/>
    <mergeCell ref="M16:N16"/>
    <mergeCell ref="K17:L17"/>
    <mergeCell ref="M17:N17"/>
    <mergeCell ref="K12:L12"/>
    <mergeCell ref="M12:N12"/>
    <mergeCell ref="K13:L13"/>
    <mergeCell ref="M13:N13"/>
    <mergeCell ref="K14:L14"/>
    <mergeCell ref="M14:N14"/>
    <mergeCell ref="A10:A11"/>
    <mergeCell ref="B10:H10"/>
    <mergeCell ref="I10:N10"/>
    <mergeCell ref="A9:C9"/>
    <mergeCell ref="D9:I9"/>
    <mergeCell ref="L9:N9"/>
    <mergeCell ref="B11:C11"/>
    <mergeCell ref="D11:E11"/>
    <mergeCell ref="F11:G11"/>
    <mergeCell ref="K11:L11"/>
    <mergeCell ref="M11:N11"/>
    <mergeCell ref="A7:C7"/>
    <mergeCell ref="D7:I7"/>
    <mergeCell ref="J7:J8"/>
    <mergeCell ref="K7:K8"/>
    <mergeCell ref="L7:N7"/>
    <mergeCell ref="A8:C8"/>
    <mergeCell ref="D8:I8"/>
    <mergeCell ref="L8:N8"/>
    <mergeCell ref="A5:C5"/>
    <mergeCell ref="D5:I5"/>
    <mergeCell ref="J5:J6"/>
    <mergeCell ref="K5:K6"/>
    <mergeCell ref="L5:N5"/>
    <mergeCell ref="A6:C6"/>
    <mergeCell ref="D6:I6"/>
    <mergeCell ref="L6:N6"/>
    <mergeCell ref="A1:N1"/>
    <mergeCell ref="A2:N2"/>
    <mergeCell ref="B3:C3"/>
    <mergeCell ref="D3:N3"/>
    <mergeCell ref="A4:C4"/>
    <mergeCell ref="D4:I4"/>
    <mergeCell ref="J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9.1.17</vt:lpstr>
      <vt:lpstr>9.2.17</vt:lpstr>
      <vt:lpstr>9.3.17</vt:lpstr>
      <vt:lpstr>9.4.17</vt:lpstr>
      <vt:lpstr>9.5.17</vt:lpstr>
      <vt:lpstr>9.6.17</vt:lpstr>
      <vt:lpstr>9.7.17</vt:lpstr>
      <vt:lpstr>9.8.17</vt:lpstr>
      <vt:lpstr>9.9.17</vt:lpstr>
      <vt:lpstr>9.10.17</vt:lpstr>
      <vt:lpstr>9.11.17</vt:lpstr>
      <vt:lpstr>9.12.17</vt:lpstr>
      <vt:lpstr>9.13.17</vt:lpstr>
      <vt:lpstr>9.14.17</vt:lpstr>
      <vt:lpstr>9.15.17</vt:lpstr>
      <vt:lpstr>9.16.17</vt:lpstr>
      <vt:lpstr>9.17.17</vt:lpstr>
      <vt:lpstr>9.18.17</vt:lpstr>
      <vt:lpstr>9.19.17</vt:lpstr>
      <vt:lpstr>9.20.17</vt:lpstr>
      <vt:lpstr>9.21.17</vt:lpstr>
      <vt:lpstr>9.22.17</vt:lpstr>
      <vt:lpstr>9.23.17</vt:lpstr>
      <vt:lpstr>9.24.17</vt:lpstr>
      <vt:lpstr>9.25.17</vt:lpstr>
      <vt:lpstr>9.26.17</vt:lpstr>
      <vt:lpstr>9.27.17</vt:lpstr>
      <vt:lpstr>9.28.17</vt:lpstr>
      <vt:lpstr>9.29.17</vt:lpstr>
      <vt:lpstr>9.30.17</vt:lpstr>
      <vt:lpstr>10.1.17</vt:lpstr>
      <vt:lpstr>10.2.17</vt:lpstr>
      <vt:lpstr>10.3.17</vt:lpstr>
      <vt:lpstr>10.4.17</vt:lpstr>
      <vt:lpstr>10.5.17</vt:lpstr>
      <vt:lpstr>10.6.17</vt:lpstr>
      <vt:lpstr>10.7.17</vt:lpstr>
      <vt:lpstr>10.8.17</vt:lpstr>
      <vt:lpstr>10.9.17</vt:lpstr>
      <vt:lpstr>10.10.17</vt:lpstr>
      <vt:lpstr>10.11.17</vt:lpstr>
      <vt:lpstr>10.12.17</vt:lpstr>
      <vt:lpstr>10.13.17</vt:lpstr>
      <vt:lpstr>10.14.17</vt:lpstr>
      <vt:lpstr>10.15.17</vt:lpstr>
      <vt:lpstr>10.16.17</vt:lpstr>
      <vt:lpstr>10.17.17</vt:lpstr>
      <vt:lpstr>10.18.17</vt:lpstr>
      <vt:lpstr>10.19.17</vt:lpstr>
      <vt:lpstr>10.20.17</vt:lpstr>
      <vt:lpstr>10.21.17</vt:lpstr>
      <vt:lpstr>10.22.17</vt:lpstr>
      <vt:lpstr>10.23.17</vt:lpstr>
      <vt:lpstr>10.24.17</vt:lpstr>
      <vt:lpstr>10.25.17</vt:lpstr>
      <vt:lpstr>10.26.17</vt:lpstr>
      <vt:lpstr>10.27.17</vt:lpstr>
      <vt:lpstr>10.28.17</vt:lpstr>
      <vt:lpstr>10.29.17</vt:lpstr>
      <vt:lpstr>10.30.17</vt:lpstr>
      <vt:lpstr>10.31.17</vt:lpstr>
      <vt:lpstr>11.1.17</vt:lpstr>
      <vt:lpstr>11.2.17</vt:lpstr>
      <vt:lpstr>11.3.17</vt:lpstr>
      <vt:lpstr>11.4.17</vt:lpstr>
      <vt:lpstr>11.5.17</vt:lpstr>
      <vt:lpstr>11.6.17</vt:lpstr>
      <vt:lpstr>11.7.17</vt:lpstr>
      <vt:lpstr>11.8.17</vt:lpstr>
      <vt:lpstr>11.9.17</vt:lpstr>
      <vt:lpstr>11.10.17</vt:lpstr>
      <vt:lpstr>11.11.17</vt:lpstr>
      <vt:lpstr>11.12.17</vt:lpstr>
      <vt:lpstr>11.13.17</vt:lpstr>
      <vt:lpstr>11.14.17</vt:lpstr>
      <vt:lpstr>11.15.17</vt:lpstr>
      <vt:lpstr>11.16.17</vt:lpstr>
      <vt:lpstr>11.17.17</vt:lpstr>
      <vt:lpstr>11.18.17</vt:lpstr>
      <vt:lpstr>11.19.17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 TAXI OPS</dc:creator>
  <cp:lastModifiedBy>Garant, Madeline</cp:lastModifiedBy>
  <cp:lastPrinted>2017-08-29T01:01:26Z</cp:lastPrinted>
  <dcterms:created xsi:type="dcterms:W3CDTF">2017-01-27T23:53:33Z</dcterms:created>
  <dcterms:modified xsi:type="dcterms:W3CDTF">2017-11-21T13:55:52Z</dcterms:modified>
</cp:coreProperties>
</file>