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MAC\Documents\"/>
    </mc:Choice>
  </mc:AlternateContent>
  <xr:revisionPtr revIDLastSave="0" documentId="8_{3A60141A-C411-41A2-B507-8B58F0D694DE}" xr6:coauthVersionLast="45" xr6:coauthVersionMax="45" xr10:uidLastSave="{00000000-0000-0000-0000-000000000000}"/>
  <bookViews>
    <workbookView xWindow="-120" yWindow="-120" windowWidth="24240" windowHeight="13140" activeTab="5" xr2:uid="{56993FEB-C3D7-4FB3-A232-C963E9F1B58D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6" l="1"/>
  <c r="F5" i="6"/>
  <c r="F6" i="6"/>
  <c r="F7" i="6"/>
  <c r="F8" i="6"/>
  <c r="F9" i="6"/>
  <c r="F10" i="6"/>
  <c r="F11" i="6"/>
  <c r="F12" i="6"/>
  <c r="F13" i="6"/>
  <c r="F14" i="6"/>
  <c r="F3" i="6"/>
  <c r="F5" i="5"/>
  <c r="F6" i="5"/>
  <c r="F7" i="5"/>
  <c r="F8" i="5"/>
  <c r="F9" i="5"/>
  <c r="F10" i="5"/>
  <c r="F11" i="5"/>
  <c r="F12" i="5"/>
  <c r="F13" i="5"/>
  <c r="F14" i="5"/>
  <c r="F15" i="5"/>
  <c r="F4" i="5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3" i="4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3" i="3"/>
  <c r="J17" i="1"/>
  <c r="J26" i="1"/>
  <c r="J25" i="1"/>
  <c r="J24" i="1"/>
  <c r="J23" i="1"/>
  <c r="J22" i="1"/>
  <c r="J21" i="1"/>
  <c r="J20" i="1"/>
  <c r="J19" i="1"/>
  <c r="J18" i="1"/>
  <c r="J4" i="1"/>
  <c r="J5" i="1"/>
  <c r="J6" i="1"/>
  <c r="J7" i="1"/>
  <c r="J8" i="1"/>
  <c r="J9" i="1"/>
  <c r="J10" i="1"/>
  <c r="J11" i="1"/>
  <c r="J12" i="1"/>
  <c r="J3" i="1"/>
  <c r="F4" i="1"/>
  <c r="F5" i="1"/>
  <c r="F6" i="1"/>
  <c r="F7" i="1"/>
  <c r="F8" i="1"/>
  <c r="F9" i="1"/>
  <c r="F10" i="1"/>
  <c r="F11" i="1"/>
  <c r="F12" i="1"/>
  <c r="F3" i="1"/>
  <c r="D7" i="2"/>
  <c r="D3" i="2"/>
  <c r="D4" i="2"/>
  <c r="D5" i="2"/>
  <c r="D6" i="2"/>
  <c r="D8" i="2"/>
  <c r="D9" i="2"/>
  <c r="D10" i="2"/>
  <c r="D11" i="2"/>
  <c r="D2" i="2"/>
  <c r="C4" i="1"/>
  <c r="C5" i="1"/>
  <c r="C6" i="1"/>
  <c r="C7" i="1"/>
  <c r="C8" i="1"/>
  <c r="C9" i="1"/>
  <c r="C10" i="1"/>
  <c r="C11" i="1"/>
  <c r="C12" i="1"/>
  <c r="C3" i="1"/>
</calcChain>
</file>

<file path=xl/sharedStrings.xml><?xml version="1.0" encoding="utf-8"?>
<sst xmlns="http://schemas.openxmlformats.org/spreadsheetml/2006/main" count="276" uniqueCount="96">
  <si>
    <t>SI</t>
  </si>
  <si>
    <t>NO</t>
  </si>
  <si>
    <t>PRACTICA "3"</t>
  </si>
  <si>
    <t>PRACRICA "4"</t>
  </si>
  <si>
    <t>PRACTICA "1"</t>
  </si>
  <si>
    <t>CODIGO</t>
  </si>
  <si>
    <t>APELLIDOS Y NOMBRES</t>
  </si>
  <si>
    <t>PRACTICA</t>
  </si>
  <si>
    <t>TRABAJO</t>
  </si>
  <si>
    <t>EXAMEN</t>
  </si>
  <si>
    <t>PROMEDIO</t>
  </si>
  <si>
    <t>OBSERVACUION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</si>
  <si>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</si>
  <si>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</si>
  <si>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</si>
  <si>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</si>
  <si>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</si>
  <si>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</si>
  <si>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</si>
  <si>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</si>
  <si>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</si>
  <si>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</si>
  <si>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</si>
  <si>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</si>
  <si>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</si>
  <si>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</si>
  <si>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</si>
  <si>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</si>
  <si>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</si>
  <si>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</si>
  <si>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</si>
  <si>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</si>
  <si>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APAZA CHAUCHA, Gimena</t>
  </si>
  <si>
    <t>ATENCIO ARAPA, David</t>
  </si>
  <si>
    <t xml:space="preserve">CALSIN CHINO, Eliana </t>
  </si>
  <si>
    <t>CCALL VILCA, Jhon</t>
  </si>
  <si>
    <t>COYA MACHACA, Yordan</t>
  </si>
  <si>
    <t>FLORES VARGA, Flora</t>
  </si>
  <si>
    <t>HUAMAN CONDORI, Delia</t>
  </si>
  <si>
    <t>HUANCA QUISPE, Angelica</t>
  </si>
  <si>
    <t>HUANCANI MAMANI, Sindia</t>
  </si>
  <si>
    <t>LAZARILLOS MAMANI, Dante</t>
  </si>
  <si>
    <t>MAMANI MAMANI , Edwar</t>
  </si>
  <si>
    <t>QUISPE COILA, Carmen</t>
  </si>
  <si>
    <t>SALAZAR MAMANI, Omar</t>
  </si>
  <si>
    <t>UTURUNCO AROSQUIPA, Paolo</t>
  </si>
  <si>
    <t>YANA MAMANI, Cesar</t>
  </si>
  <si>
    <t>CAYO GALLEGOS, Yessica</t>
  </si>
  <si>
    <t>Hallasi pinedo, Pamela</t>
  </si>
  <si>
    <t>LOSA ZOTO, Jorge</t>
  </si>
  <si>
    <t>SUNI HUAYTA, Gladys</t>
  </si>
  <si>
    <t>MEDUINA CARPIO, Fernando</t>
  </si>
  <si>
    <t>NOMBRES Y APELLIDOS</t>
  </si>
  <si>
    <t>DNI</t>
  </si>
  <si>
    <t>RUC</t>
  </si>
  <si>
    <t>PASAPORTE</t>
  </si>
  <si>
    <t>DOCUMENTO</t>
  </si>
  <si>
    <t>NOMBRE</t>
  </si>
  <si>
    <t>APELLODOS</t>
  </si>
  <si>
    <t>CURSO</t>
  </si>
  <si>
    <t>RESULTADO</t>
  </si>
  <si>
    <t>ESTADO</t>
  </si>
  <si>
    <t xml:space="preserve">CARLOS </t>
  </si>
  <si>
    <t>JULIA</t>
  </si>
  <si>
    <t>NANCY</t>
  </si>
  <si>
    <t>OMAR</t>
  </si>
  <si>
    <t>JAIME</t>
  </si>
  <si>
    <t>ROSMERY</t>
  </si>
  <si>
    <t>DIANA</t>
  </si>
  <si>
    <t>PERCY</t>
  </si>
  <si>
    <t>KARINA</t>
  </si>
  <si>
    <t>JORGE</t>
  </si>
  <si>
    <t>ANDREA</t>
  </si>
  <si>
    <t>pamela</t>
  </si>
  <si>
    <t>TICONA LOPEZ</t>
  </si>
  <si>
    <t>MAMANI MAMANI</t>
  </si>
  <si>
    <t>CHAMBI MAMAMNI</t>
  </si>
  <si>
    <t>FLORES GUTIERRES</t>
  </si>
  <si>
    <t>QUISPE ROSALES</t>
  </si>
  <si>
    <t>AÑAMURO MERINDA</t>
  </si>
  <si>
    <t>VAZQUES CHAHUA</t>
  </si>
  <si>
    <t>MORALES QUISPE</t>
  </si>
  <si>
    <t>ROQUE MAMANI</t>
  </si>
  <si>
    <t>SAIRE INAMAN</t>
  </si>
  <si>
    <t>TORRES GUARDIA</t>
  </si>
  <si>
    <t>PINTO SUCASACA</t>
  </si>
  <si>
    <t>SITUACION</t>
  </si>
  <si>
    <t>MENSUALIDAD</t>
  </si>
  <si>
    <t>PAGO</t>
  </si>
  <si>
    <t>NO PAGO</t>
  </si>
  <si>
    <t>ADELANTO</t>
  </si>
  <si>
    <t>100 A MAS</t>
  </si>
  <si>
    <t>PUEDE PAGAR</t>
  </si>
  <si>
    <t>NO PUEDE PAGAR</t>
  </si>
  <si>
    <t>PUEDE PASAR</t>
  </si>
  <si>
    <t>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</si>
</sst>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0" borderId="0" xfId="0" applyAlignment="1">
      <alignment horizontal="center"/>
    </xf>
    <xf numFmtId="0" fontId="0" fillId="0" borderId="3" xfId="0" applyBorder="1"/>
    <xf numFmtId="0" fontId="0" fillId="2" borderId="3" xfId="0" applyFill="1" applyBorder="1"/>
    <xf numFmtId="0" fontId="0" fillId="3" borderId="1" xfId="0" applyFill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" fontId="0" fillId="0" borderId="1" xfId="0" applyNumberFormat="1" applyBorder="1"/>
    <xf numFmtId="0" fontId="0" fillId="5" borderId="1" xfId="0" applyFill="1" applyBorder="1"/>
    <xf numFmtId="0" fontId="0" fillId="0" borderId="4" xfId="0" applyBorder="1"/>
    <xf numFmtId="0" fontId="0" fillId="2" borderId="4" xfId="0" applyFill="1" applyBorder="1"/>
    <xf numFmtId="0" fontId="0" fillId="6" borderId="4" xfId="0" applyFill="1" applyBorder="1" applyAlignment="1">
      <alignment horizontal="center"/>
    </xf>
    <xf numFmtId="0" fontId="0" fillId="7" borderId="4" xfId="0" applyFill="1" applyBorder="1" applyAlignment="1">
      <alignment horizontal="center"/>
    </xf>
  </cellXfs>
  <cellStyles count="1">
    <cellStyle name="Normal" xfId="0" builtinId="0"/>
  </cellStyles>
  <dxfs count="17">
    <dxf>
      <font>
        <b/>
        <i val="0"/>
        <color rgb="FF00B0F0"/>
      </font>
    </dxf>
    <dxf>
      <font>
        <b/>
        <i val="0"/>
        <color rgb="FF7030A0"/>
      </font>
    </dxf>
    <dxf>
      <font>
        <b/>
        <i val="0"/>
        <color rgb="FF00B0F0"/>
      </font>
    </dxf>
    <dxf>
      <font>
        <b/>
        <i val="0"/>
        <color rgb="FFFF0000"/>
      </font>
    </dxf>
    <dxf>
      <font>
        <b/>
        <i val="0"/>
        <color theme="7" tint="-0.24994659260841701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00B0F0"/>
      </font>
    </dxf>
    <dxf>
      <font>
        <b/>
        <i val="0"/>
        <color rgb="FFFF0000"/>
      </font>
    </dxf>
    <dxf>
      <font>
        <b/>
        <i val="0"/>
        <color rgb="FF00B0F0"/>
      </font>
    </dxf>
    <dxf>
      <font>
        <b/>
        <i val="0"/>
        <color rgb="FFFF0000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00B0F0"/>
      </font>
    </dxf>
    <dxf>
      <font>
        <b/>
        <i val="0"/>
        <strike val="0"/>
        <color rgb="FFFF0000"/>
      </font>
    </dxf>
    <dxf>
      <font>
        <b/>
        <i val="0"/>
        <color rgb="FF00B0F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9855C-B76B-4C51-BAD1-A7680366A7ED}">
  <dimension ref="B1:J26"/>
  <sheetViews>
    <sheetView workbookViewId="0">
      <selection activeCell="L20" sqref="L20"/>
    </sheetView>
  </sheetViews>
  <sheetFormatPr baseColWidth="10" defaultRowHeight="15" x14ac:dyDescent="0.25"/>
  <cols>
    <col min="3" max="3" width="17.85546875" customWidth="1"/>
    <col min="6" max="6" width="14.7109375" customWidth="1"/>
    <col min="10" max="10" width="12.7109375" customWidth="1"/>
  </cols>
  <sheetData>
    <row r="1" spans="2:10" x14ac:dyDescent="0.25">
      <c r="C1" t="s">
        <v>4</v>
      </c>
      <c r="E1" s="4" t="s">
        <v>2</v>
      </c>
      <c r="F1" s="4"/>
      <c r="H1" s="4" t="s">
        <v>3</v>
      </c>
      <c r="I1" s="4"/>
      <c r="J1" s="4"/>
    </row>
    <row r="3" spans="2:10" x14ac:dyDescent="0.25">
      <c r="B3" s="1">
        <v>500</v>
      </c>
      <c r="C3" s="2" t="b">
        <f>AND(B3&gt;=500)</f>
        <v>1</v>
      </c>
      <c r="E3" s="1">
        <v>500</v>
      </c>
      <c r="F3" s="2" t="b">
        <f>OR(E3&gt;=500)</f>
        <v>1</v>
      </c>
      <c r="H3" s="1">
        <v>500</v>
      </c>
      <c r="I3" s="1" t="s">
        <v>0</v>
      </c>
      <c r="J3" s="2" t="b">
        <f>OR(H3&gt;=500,I3="SI")</f>
        <v>1</v>
      </c>
    </row>
    <row r="4" spans="2:10" x14ac:dyDescent="0.25">
      <c r="B4" s="1">
        <v>300</v>
      </c>
      <c r="C4" s="2" t="b">
        <f t="shared" ref="C4:C13" si="0">AND(B4&gt;=500)</f>
        <v>0</v>
      </c>
      <c r="E4" s="1">
        <v>300</v>
      </c>
      <c r="F4" s="2" t="b">
        <f t="shared" ref="F4:F13" si="1">OR(E4&gt;=500)</f>
        <v>0</v>
      </c>
      <c r="H4" s="1">
        <v>300</v>
      </c>
      <c r="I4" s="1" t="s">
        <v>1</v>
      </c>
      <c r="J4" s="2" t="b">
        <f t="shared" ref="J4:J12" si="2">OR(H4&gt;=500,I4="SI")</f>
        <v>0</v>
      </c>
    </row>
    <row r="5" spans="2:10" x14ac:dyDescent="0.25">
      <c r="B5" s="1">
        <v>600</v>
      </c>
      <c r="C5" s="2" t="b">
        <f t="shared" si="0"/>
        <v>1</v>
      </c>
      <c r="E5" s="1">
        <v>600</v>
      </c>
      <c r="F5" s="2" t="b">
        <f t="shared" si="1"/>
        <v>1</v>
      </c>
      <c r="H5" s="1">
        <v>600</v>
      </c>
      <c r="I5" s="1" t="s">
        <v>0</v>
      </c>
      <c r="J5" s="2" t="b">
        <f t="shared" si="2"/>
        <v>1</v>
      </c>
    </row>
    <row r="6" spans="2:10" x14ac:dyDescent="0.25">
      <c r="B6" s="1">
        <v>200</v>
      </c>
      <c r="C6" s="2" t="b">
        <f t="shared" si="0"/>
        <v>0</v>
      </c>
      <c r="E6" s="1">
        <v>200</v>
      </c>
      <c r="F6" s="2" t="b">
        <f t="shared" si="1"/>
        <v>0</v>
      </c>
      <c r="H6" s="1">
        <v>200</v>
      </c>
      <c r="I6" s="1" t="s">
        <v>1</v>
      </c>
      <c r="J6" s="2" t="b">
        <f t="shared" si="2"/>
        <v>0</v>
      </c>
    </row>
    <row r="7" spans="2:10" x14ac:dyDescent="0.25">
      <c r="B7" s="1">
        <v>190</v>
      </c>
      <c r="C7" s="2" t="b">
        <f t="shared" si="0"/>
        <v>0</v>
      </c>
      <c r="E7" s="1">
        <v>190</v>
      </c>
      <c r="F7" s="2" t="b">
        <f t="shared" si="1"/>
        <v>0</v>
      </c>
      <c r="H7" s="1">
        <v>190</v>
      </c>
      <c r="I7" s="1" t="s">
        <v>0</v>
      </c>
      <c r="J7" s="2" t="b">
        <f t="shared" si="2"/>
        <v>1</v>
      </c>
    </row>
    <row r="8" spans="2:10" x14ac:dyDescent="0.25">
      <c r="B8" s="1">
        <v>895</v>
      </c>
      <c r="C8" s="2" t="b">
        <f t="shared" si="0"/>
        <v>1</v>
      </c>
      <c r="E8" s="1">
        <v>895</v>
      </c>
      <c r="F8" s="2" t="b">
        <f t="shared" si="1"/>
        <v>1</v>
      </c>
      <c r="H8" s="1">
        <v>895</v>
      </c>
      <c r="I8" s="1" t="s">
        <v>1</v>
      </c>
      <c r="J8" s="2" t="b">
        <f t="shared" si="2"/>
        <v>1</v>
      </c>
    </row>
    <row r="9" spans="2:10" x14ac:dyDescent="0.25">
      <c r="B9" s="1">
        <v>350</v>
      </c>
      <c r="C9" s="2" t="b">
        <f t="shared" si="0"/>
        <v>0</v>
      </c>
      <c r="E9" s="1">
        <v>350</v>
      </c>
      <c r="F9" s="2" t="b">
        <f t="shared" si="1"/>
        <v>0</v>
      </c>
      <c r="H9" s="1">
        <v>350</v>
      </c>
      <c r="I9" s="1" t="s">
        <v>0</v>
      </c>
      <c r="J9" s="2" t="b">
        <f t="shared" si="2"/>
        <v>1</v>
      </c>
    </row>
    <row r="10" spans="2:10" x14ac:dyDescent="0.25">
      <c r="B10" s="1">
        <v>600</v>
      </c>
      <c r="C10" s="2" t="b">
        <f t="shared" si="0"/>
        <v>1</v>
      </c>
      <c r="E10" s="1">
        <v>600</v>
      </c>
      <c r="F10" s="2" t="b">
        <f t="shared" si="1"/>
        <v>1</v>
      </c>
      <c r="H10" s="1">
        <v>600</v>
      </c>
      <c r="I10" s="1" t="s">
        <v>1</v>
      </c>
      <c r="J10" s="2" t="b">
        <f t="shared" si="2"/>
        <v>1</v>
      </c>
    </row>
    <row r="11" spans="2:10" x14ac:dyDescent="0.25">
      <c r="B11" s="1">
        <v>666</v>
      </c>
      <c r="C11" s="2" t="b">
        <f t="shared" si="0"/>
        <v>1</v>
      </c>
      <c r="E11" s="1">
        <v>666</v>
      </c>
      <c r="F11" s="2" t="b">
        <f t="shared" si="1"/>
        <v>1</v>
      </c>
      <c r="H11" s="1">
        <v>666</v>
      </c>
      <c r="I11" s="1" t="s">
        <v>0</v>
      </c>
      <c r="J11" s="2" t="b">
        <f t="shared" si="2"/>
        <v>1</v>
      </c>
    </row>
    <row r="12" spans="2:10" x14ac:dyDescent="0.25">
      <c r="B12" s="1">
        <v>578</v>
      </c>
      <c r="C12" s="2" t="b">
        <f t="shared" si="0"/>
        <v>1</v>
      </c>
      <c r="E12" s="5">
        <v>578</v>
      </c>
      <c r="F12" s="6" t="b">
        <f t="shared" si="1"/>
        <v>1</v>
      </c>
      <c r="H12" s="5">
        <v>578</v>
      </c>
      <c r="I12" s="5" t="s">
        <v>1</v>
      </c>
      <c r="J12" s="2" t="b">
        <f t="shared" si="2"/>
        <v>1</v>
      </c>
    </row>
    <row r="13" spans="2:10" x14ac:dyDescent="0.25">
      <c r="B13" s="7"/>
      <c r="C13" s="7"/>
      <c r="E13" s="1"/>
      <c r="F13" s="7"/>
      <c r="H13" s="7"/>
      <c r="I13" s="7"/>
      <c r="J13" s="7"/>
    </row>
    <row r="17" spans="8:10" x14ac:dyDescent="0.25">
      <c r="H17" s="1">
        <v>300</v>
      </c>
      <c r="I17" s="1" t="s">
        <v>0</v>
      </c>
      <c r="J17" s="2" t="b">
        <f>AND(H17&gt;=500,I17="SI")</f>
        <v>0</v>
      </c>
    </row>
    <row r="18" spans="8:10" x14ac:dyDescent="0.25">
      <c r="H18" s="1">
        <v>300</v>
      </c>
      <c r="I18" s="1" t="s">
        <v>1</v>
      </c>
      <c r="J18" s="2" t="b">
        <f t="shared" ref="J18:J26" si="3">AND(H18&gt;=500,I18="SI")</f>
        <v>0</v>
      </c>
    </row>
    <row r="19" spans="8:10" x14ac:dyDescent="0.25">
      <c r="H19" s="1">
        <v>600</v>
      </c>
      <c r="I19" s="1" t="s">
        <v>0</v>
      </c>
      <c r="J19" s="2" t="b">
        <f t="shared" si="3"/>
        <v>1</v>
      </c>
    </row>
    <row r="20" spans="8:10" x14ac:dyDescent="0.25">
      <c r="H20" s="1">
        <v>200</v>
      </c>
      <c r="I20" s="1" t="s">
        <v>1</v>
      </c>
      <c r="J20" s="2" t="b">
        <f t="shared" si="3"/>
        <v>0</v>
      </c>
    </row>
    <row r="21" spans="8:10" x14ac:dyDescent="0.25">
      <c r="H21" s="1">
        <v>190</v>
      </c>
      <c r="I21" s="1" t="s">
        <v>0</v>
      </c>
      <c r="J21" s="2" t="b">
        <f t="shared" si="3"/>
        <v>0</v>
      </c>
    </row>
    <row r="22" spans="8:10" x14ac:dyDescent="0.25">
      <c r="H22" s="1">
        <v>895</v>
      </c>
      <c r="I22" s="1" t="s">
        <v>1</v>
      </c>
      <c r="J22" s="3" t="b">
        <f>AND(H22&gt;=500,I22="SI")</f>
        <v>0</v>
      </c>
    </row>
    <row r="23" spans="8:10" x14ac:dyDescent="0.25">
      <c r="H23" s="1">
        <v>350</v>
      </c>
      <c r="I23" s="1" t="s">
        <v>0</v>
      </c>
      <c r="J23" s="2" t="b">
        <f>AND(H22&gt;=500,I22="SI")</f>
        <v>0</v>
      </c>
    </row>
    <row r="24" spans="8:10" x14ac:dyDescent="0.25">
      <c r="H24" s="1">
        <v>600</v>
      </c>
      <c r="I24" s="1" t="s">
        <v>1</v>
      </c>
      <c r="J24" s="2" t="b">
        <f t="shared" si="3"/>
        <v>0</v>
      </c>
    </row>
    <row r="25" spans="8:10" x14ac:dyDescent="0.25">
      <c r="H25" s="1">
        <v>666</v>
      </c>
      <c r="I25" s="1" t="s">
        <v>0</v>
      </c>
      <c r="J25" s="2" t="b">
        <f t="shared" si="3"/>
        <v>1</v>
      </c>
    </row>
    <row r="26" spans="8:10" x14ac:dyDescent="0.25">
      <c r="H26" s="1">
        <v>578</v>
      </c>
      <c r="I26" s="1" t="s">
        <v>1</v>
      </c>
      <c r="J26" s="2" t="b">
        <f t="shared" si="3"/>
        <v>0</v>
      </c>
    </row>
  </sheetData>
  <mergeCells count="2">
    <mergeCell ref="E1:F1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DA163-DA82-4D52-A827-C709A8331225}">
  <dimension ref="B2:D11"/>
  <sheetViews>
    <sheetView workbookViewId="0">
      <selection activeCell="B2" sqref="B2:D11"/>
    </sheetView>
  </sheetViews>
  <sheetFormatPr baseColWidth="10" defaultRowHeight="15" x14ac:dyDescent="0.25"/>
  <cols>
    <col min="4" max="4" width="16.7109375" customWidth="1"/>
  </cols>
  <sheetData>
    <row r="2" spans="2:4" x14ac:dyDescent="0.25">
      <c r="B2" s="1">
        <v>500</v>
      </c>
      <c r="C2" s="1" t="s">
        <v>0</v>
      </c>
      <c r="D2" s="2" t="b">
        <f>AND(B2&gt;=500,C2="SI")</f>
        <v>1</v>
      </c>
    </row>
    <row r="3" spans="2:4" x14ac:dyDescent="0.25">
      <c r="B3" s="1">
        <v>300</v>
      </c>
      <c r="C3" s="1" t="s">
        <v>1</v>
      </c>
      <c r="D3" s="2" t="b">
        <f t="shared" ref="D3:D11" si="0">AND(B3&gt;=500,C3="SI")</f>
        <v>0</v>
      </c>
    </row>
    <row r="4" spans="2:4" x14ac:dyDescent="0.25">
      <c r="B4" s="1">
        <v>600</v>
      </c>
      <c r="C4" s="1" t="s">
        <v>0</v>
      </c>
      <c r="D4" s="2" t="b">
        <f t="shared" si="0"/>
        <v>1</v>
      </c>
    </row>
    <row r="5" spans="2:4" x14ac:dyDescent="0.25">
      <c r="B5" s="1">
        <v>200</v>
      </c>
      <c r="C5" s="1" t="s">
        <v>1</v>
      </c>
      <c r="D5" s="2" t="b">
        <f t="shared" si="0"/>
        <v>0</v>
      </c>
    </row>
    <row r="6" spans="2:4" x14ac:dyDescent="0.25">
      <c r="B6" s="1">
        <v>190</v>
      </c>
      <c r="C6" s="1" t="s">
        <v>0</v>
      </c>
      <c r="D6" s="2" t="b">
        <f t="shared" si="0"/>
        <v>0</v>
      </c>
    </row>
    <row r="7" spans="2:4" x14ac:dyDescent="0.25">
      <c r="B7" s="1">
        <v>895</v>
      </c>
      <c r="C7" s="1" t="s">
        <v>1</v>
      </c>
      <c r="D7" s="3" t="b">
        <f>AND(B7&gt;=500,C7="SI")</f>
        <v>0</v>
      </c>
    </row>
    <row r="8" spans="2:4" x14ac:dyDescent="0.25">
      <c r="B8" s="1">
        <v>350</v>
      </c>
      <c r="C8" s="1" t="s">
        <v>0</v>
      </c>
      <c r="D8" s="2" t="b">
        <f>AND(B7&gt;=500,C7="SI")</f>
        <v>0</v>
      </c>
    </row>
    <row r="9" spans="2:4" x14ac:dyDescent="0.25">
      <c r="B9" s="1">
        <v>600</v>
      </c>
      <c r="C9" s="1" t="s">
        <v>1</v>
      </c>
      <c r="D9" s="2" t="b">
        <f t="shared" si="0"/>
        <v>0</v>
      </c>
    </row>
    <row r="10" spans="2:4" x14ac:dyDescent="0.25">
      <c r="B10" s="1">
        <v>666</v>
      </c>
      <c r="C10" s="1" t="s">
        <v>0</v>
      </c>
      <c r="D10" s="2" t="b">
        <f t="shared" si="0"/>
        <v>1</v>
      </c>
    </row>
    <row r="11" spans="2:4" x14ac:dyDescent="0.25">
      <c r="B11" s="1">
        <v>578</v>
      </c>
      <c r="C11" s="1" t="s">
        <v>1</v>
      </c>
      <c r="D11" s="2" t="b">
        <f t="shared" si="0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9019B-4A5E-4828-8C11-D96FEF659F38}">
  <dimension ref="B2:H22"/>
  <sheetViews>
    <sheetView workbookViewId="0">
      <selection activeCell="C26" sqref="C26"/>
    </sheetView>
  </sheetViews>
  <sheetFormatPr baseColWidth="10" defaultRowHeight="15" x14ac:dyDescent="0.25"/>
  <cols>
    <col min="3" max="3" width="34.5703125" customWidth="1"/>
    <col min="8" max="8" width="35.28515625" customWidth="1"/>
  </cols>
  <sheetData>
    <row r="2" spans="2:8" x14ac:dyDescent="0.25">
      <c r="B2" s="8" t="s">
        <v>5</v>
      </c>
      <c r="C2" s="9" t="s">
        <v>6</v>
      </c>
      <c r="D2" s="9" t="s">
        <v>7</v>
      </c>
      <c r="E2" s="9" t="s">
        <v>8</v>
      </c>
      <c r="F2" s="9" t="s">
        <v>9</v>
      </c>
      <c r="G2" s="9" t="s">
        <v>10</v>
      </c>
      <c r="H2" s="9" t="s">
        <v>11</v>
      </c>
    </row>
    <row r="3" spans="2:8" x14ac:dyDescent="0.25">
      <c r="B3" s="10" t="s">
        <v>12</v>
      </c>
      <c r="C3" s="1" t="s">
        <v>32</v>
      </c>
      <c r="D3" s="1">
        <v>10</v>
      </c>
      <c r="E3" s="1">
        <v>10</v>
      </c>
      <c r="F3" s="1">
        <v>10</v>
      </c>
      <c r="G3" s="11">
        <f>AVERAGE(D3:F3)</f>
        <v>10</v>
      </c>
      <c r="H3" s="1" t="str">
        <f>IF(OR(D3&gt;10,E3&gt;10,F3&gt;10),"CUMPLE AL MENOS 1","NO CUMPLE NADA")</f>
        <v>NO CUMPLE NADA</v>
      </c>
    </row>
    <row r="4" spans="2:8" x14ac:dyDescent="0.25">
      <c r="B4" s="10" t="s">
        <v>13</v>
      </c>
      <c r="C4" s="1" t="s">
        <v>33</v>
      </c>
      <c r="D4" s="1">
        <v>15</v>
      </c>
      <c r="E4" s="1">
        <v>10</v>
      </c>
      <c r="F4" s="1">
        <v>13</v>
      </c>
      <c r="G4" s="11">
        <f t="shared" ref="G4:G22" si="0">AVERAGE(D4:F4)</f>
        <v>12.666666666666666</v>
      </c>
      <c r="H4" s="1" t="str">
        <f t="shared" ref="H4:H22" si="1">IF(OR(D4&gt;10,E4&gt;10,F4&gt;10),"CUMPLE AL MENOS 1","NO CUMPLE NADA")</f>
        <v>CUMPLE AL MENOS 1</v>
      </c>
    </row>
    <row r="5" spans="2:8" x14ac:dyDescent="0.25">
      <c r="B5" s="10" t="s">
        <v>14</v>
      </c>
      <c r="C5" s="1" t="s">
        <v>34</v>
      </c>
      <c r="D5" s="1">
        <v>5</v>
      </c>
      <c r="E5" s="1">
        <v>12</v>
      </c>
      <c r="F5" s="1">
        <v>13</v>
      </c>
      <c r="G5" s="11">
        <f t="shared" si="0"/>
        <v>10</v>
      </c>
      <c r="H5" s="1" t="str">
        <f t="shared" si="1"/>
        <v>CUMPLE AL MENOS 1</v>
      </c>
    </row>
    <row r="6" spans="2:8" x14ac:dyDescent="0.25">
      <c r="B6" s="10" t="s">
        <v>15</v>
      </c>
      <c r="C6" s="1" t="s">
        <v>35</v>
      </c>
      <c r="D6" s="1">
        <v>19</v>
      </c>
      <c r="E6" s="1">
        <v>16</v>
      </c>
      <c r="F6" s="1">
        <v>9</v>
      </c>
      <c r="G6" s="11">
        <f t="shared" si="0"/>
        <v>14.666666666666666</v>
      </c>
      <c r="H6" s="1" t="str">
        <f t="shared" si="1"/>
        <v>CUMPLE AL MENOS 1</v>
      </c>
    </row>
    <row r="7" spans="2:8" x14ac:dyDescent="0.25">
      <c r="B7" s="10" t="s">
        <v>16</v>
      </c>
      <c r="C7" s="1" t="s">
        <v>36</v>
      </c>
      <c r="D7" s="1">
        <v>9</v>
      </c>
      <c r="E7" s="1">
        <v>9</v>
      </c>
      <c r="F7" s="1">
        <v>5</v>
      </c>
      <c r="G7" s="11">
        <f t="shared" si="0"/>
        <v>7.666666666666667</v>
      </c>
      <c r="H7" s="1" t="str">
        <f t="shared" si="1"/>
        <v>NO CUMPLE NADA</v>
      </c>
    </row>
    <row r="8" spans="2:8" x14ac:dyDescent="0.25">
      <c r="B8" s="10" t="s">
        <v>17</v>
      </c>
      <c r="C8" s="1" t="s">
        <v>37</v>
      </c>
      <c r="D8" s="1">
        <v>10</v>
      </c>
      <c r="E8" s="1">
        <v>15</v>
      </c>
      <c r="F8" s="1">
        <v>18</v>
      </c>
      <c r="G8" s="11">
        <f t="shared" si="0"/>
        <v>14.333333333333334</v>
      </c>
      <c r="H8" s="1" t="str">
        <f t="shared" si="1"/>
        <v>CUMPLE AL MENOS 1</v>
      </c>
    </row>
    <row r="9" spans="2:8" x14ac:dyDescent="0.25">
      <c r="B9" s="10" t="s">
        <v>18</v>
      </c>
      <c r="C9" s="1" t="s">
        <v>38</v>
      </c>
      <c r="D9" s="1">
        <v>14</v>
      </c>
      <c r="E9" s="1">
        <v>15</v>
      </c>
      <c r="F9" s="1">
        <v>15</v>
      </c>
      <c r="G9" s="11">
        <f t="shared" si="0"/>
        <v>14.666666666666666</v>
      </c>
      <c r="H9" s="1" t="str">
        <f t="shared" si="1"/>
        <v>CUMPLE AL MENOS 1</v>
      </c>
    </row>
    <row r="10" spans="2:8" x14ac:dyDescent="0.25">
      <c r="B10" s="10" t="s">
        <v>19</v>
      </c>
      <c r="C10" s="1" t="s">
        <v>39</v>
      </c>
      <c r="D10" s="1">
        <v>10</v>
      </c>
      <c r="E10" s="1">
        <v>5</v>
      </c>
      <c r="F10" s="1">
        <v>5</v>
      </c>
      <c r="G10" s="11">
        <f t="shared" si="0"/>
        <v>6.666666666666667</v>
      </c>
      <c r="H10" s="1" t="str">
        <f t="shared" si="1"/>
        <v>NO CUMPLE NADA</v>
      </c>
    </row>
    <row r="11" spans="2:8" x14ac:dyDescent="0.25">
      <c r="B11" s="10" t="s">
        <v>20</v>
      </c>
      <c r="C11" s="1" t="s">
        <v>40</v>
      </c>
      <c r="D11" s="1">
        <v>13</v>
      </c>
      <c r="E11" s="1">
        <v>14</v>
      </c>
      <c r="F11" s="1">
        <v>14</v>
      </c>
      <c r="G11" s="11">
        <f t="shared" si="0"/>
        <v>13.666666666666666</v>
      </c>
      <c r="H11" s="1" t="str">
        <f t="shared" si="1"/>
        <v>CUMPLE AL MENOS 1</v>
      </c>
    </row>
    <row r="12" spans="2:8" x14ac:dyDescent="0.25">
      <c r="B12" s="10" t="s">
        <v>21</v>
      </c>
      <c r="C12" s="1" t="s">
        <v>41</v>
      </c>
      <c r="D12" s="1">
        <v>10</v>
      </c>
      <c r="E12" s="1">
        <v>10</v>
      </c>
      <c r="F12" s="1">
        <v>15</v>
      </c>
      <c r="G12" s="11">
        <f t="shared" si="0"/>
        <v>11.666666666666666</v>
      </c>
      <c r="H12" s="1" t="str">
        <f t="shared" si="1"/>
        <v>CUMPLE AL MENOS 1</v>
      </c>
    </row>
    <row r="13" spans="2:8" x14ac:dyDescent="0.25">
      <c r="B13" s="10" t="s">
        <v>22</v>
      </c>
      <c r="C13" s="1" t="s">
        <v>42</v>
      </c>
      <c r="D13" s="1">
        <v>18</v>
      </c>
      <c r="E13" s="1">
        <v>17</v>
      </c>
      <c r="F13" s="1">
        <v>16</v>
      </c>
      <c r="G13" s="11">
        <f t="shared" si="0"/>
        <v>17</v>
      </c>
      <c r="H13" s="1" t="str">
        <f t="shared" si="1"/>
        <v>CUMPLE AL MENOS 1</v>
      </c>
    </row>
    <row r="14" spans="2:8" x14ac:dyDescent="0.25">
      <c r="B14" s="10" t="s">
        <v>23</v>
      </c>
      <c r="C14" s="1" t="s">
        <v>43</v>
      </c>
      <c r="D14" s="1">
        <v>7</v>
      </c>
      <c r="E14" s="1">
        <v>7</v>
      </c>
      <c r="F14" s="1">
        <v>7</v>
      </c>
      <c r="G14" s="11">
        <f t="shared" si="0"/>
        <v>7</v>
      </c>
      <c r="H14" s="1" t="str">
        <f t="shared" si="1"/>
        <v>NO CUMPLE NADA</v>
      </c>
    </row>
    <row r="15" spans="2:8" x14ac:dyDescent="0.25">
      <c r="B15" s="10" t="s">
        <v>24</v>
      </c>
      <c r="C15" s="1" t="s">
        <v>44</v>
      </c>
      <c r="D15" s="1">
        <v>7</v>
      </c>
      <c r="E15" s="1">
        <v>5</v>
      </c>
      <c r="F15" s="1">
        <v>7</v>
      </c>
      <c r="G15" s="11">
        <f t="shared" si="0"/>
        <v>6.333333333333333</v>
      </c>
      <c r="H15" s="1" t="str">
        <f t="shared" si="1"/>
        <v>NO CUMPLE NADA</v>
      </c>
    </row>
    <row r="16" spans="2:8" x14ac:dyDescent="0.25">
      <c r="B16" s="10" t="s">
        <v>25</v>
      </c>
      <c r="C16" s="1" t="s">
        <v>45</v>
      </c>
      <c r="D16" s="1">
        <v>15</v>
      </c>
      <c r="E16" s="1">
        <v>15</v>
      </c>
      <c r="F16" s="1">
        <v>5</v>
      </c>
      <c r="G16" s="11">
        <f t="shared" si="0"/>
        <v>11.666666666666666</v>
      </c>
      <c r="H16" s="1" t="str">
        <f t="shared" si="1"/>
        <v>CUMPLE AL MENOS 1</v>
      </c>
    </row>
    <row r="17" spans="2:8" x14ac:dyDescent="0.25">
      <c r="B17" s="10" t="s">
        <v>26</v>
      </c>
      <c r="C17" s="1" t="s">
        <v>46</v>
      </c>
      <c r="D17" s="1">
        <v>17</v>
      </c>
      <c r="E17" s="1">
        <v>17</v>
      </c>
      <c r="F17" s="1">
        <v>16</v>
      </c>
      <c r="G17" s="11">
        <f t="shared" si="0"/>
        <v>16.666666666666668</v>
      </c>
      <c r="H17" s="1" t="str">
        <f t="shared" si="1"/>
        <v>CUMPLE AL MENOS 1</v>
      </c>
    </row>
    <row r="18" spans="2:8" x14ac:dyDescent="0.25">
      <c r="B18" s="10" t="s">
        <v>27</v>
      </c>
      <c r="C18" s="1" t="s">
        <v>47</v>
      </c>
      <c r="D18" s="1">
        <v>6</v>
      </c>
      <c r="E18" s="1">
        <v>10</v>
      </c>
      <c r="F18" s="1">
        <v>10</v>
      </c>
      <c r="G18" s="11">
        <f t="shared" si="0"/>
        <v>8.6666666666666661</v>
      </c>
      <c r="H18" s="1" t="str">
        <f t="shared" si="1"/>
        <v>NO CUMPLE NADA</v>
      </c>
    </row>
    <row r="19" spans="2:8" x14ac:dyDescent="0.25">
      <c r="B19" s="10" t="s">
        <v>28</v>
      </c>
      <c r="C19" s="1" t="s">
        <v>48</v>
      </c>
      <c r="D19" s="1">
        <v>11</v>
      </c>
      <c r="E19" s="1">
        <v>15</v>
      </c>
      <c r="F19" s="1">
        <v>15</v>
      </c>
      <c r="G19" s="11">
        <f t="shared" si="0"/>
        <v>13.666666666666666</v>
      </c>
      <c r="H19" s="1" t="str">
        <f t="shared" si="1"/>
        <v>CUMPLE AL MENOS 1</v>
      </c>
    </row>
    <row r="20" spans="2:8" x14ac:dyDescent="0.25">
      <c r="B20" s="10" t="s">
        <v>29</v>
      </c>
      <c r="C20" s="1" t="s">
        <v>49</v>
      </c>
      <c r="D20" s="1">
        <v>15</v>
      </c>
      <c r="E20" s="1">
        <v>15</v>
      </c>
      <c r="F20" s="1">
        <v>18</v>
      </c>
      <c r="G20" s="11">
        <f t="shared" si="0"/>
        <v>16</v>
      </c>
      <c r="H20" s="1" t="str">
        <f t="shared" si="1"/>
        <v>CUMPLE AL MENOS 1</v>
      </c>
    </row>
    <row r="21" spans="2:8" x14ac:dyDescent="0.25">
      <c r="B21" s="10" t="s">
        <v>30</v>
      </c>
      <c r="C21" s="1" t="s">
        <v>50</v>
      </c>
      <c r="D21" s="1">
        <v>11</v>
      </c>
      <c r="E21" s="1">
        <v>11</v>
      </c>
      <c r="F21" s="1">
        <v>9</v>
      </c>
      <c r="G21" s="11">
        <f t="shared" si="0"/>
        <v>10.333333333333334</v>
      </c>
      <c r="H21" s="1" t="str">
        <f t="shared" si="1"/>
        <v>CUMPLE AL MENOS 1</v>
      </c>
    </row>
    <row r="22" spans="2:8" x14ac:dyDescent="0.25">
      <c r="B22" s="10" t="s">
        <v>31</v>
      </c>
      <c r="C22" s="1" t="s">
        <v>51</v>
      </c>
      <c r="D22" s="1">
        <v>11</v>
      </c>
      <c r="E22" s="1">
        <v>16</v>
      </c>
      <c r="F22" s="1">
        <v>15</v>
      </c>
      <c r="G22" s="11">
        <f t="shared" si="0"/>
        <v>14</v>
      </c>
      <c r="H22" s="1" t="str">
        <f t="shared" si="1"/>
        <v>CUMPLE AL MENOS 1</v>
      </c>
    </row>
  </sheetData>
  <phoneticPr fontId="2" type="noConversion"/>
  <conditionalFormatting sqref="D3:D22">
    <cfRule type="cellIs" dxfId="16" priority="12" operator="lessThan">
      <formula>11</formula>
    </cfRule>
    <cfRule type="cellIs" dxfId="15" priority="13" operator="greaterThan">
      <formula>10</formula>
    </cfRule>
  </conditionalFormatting>
  <conditionalFormatting sqref="E3:E22">
    <cfRule type="cellIs" dxfId="14" priority="3" operator="lessThan">
      <formula>11</formula>
    </cfRule>
    <cfRule type="cellIs" dxfId="13" priority="8" operator="greaterThan">
      <formula>10</formula>
    </cfRule>
    <cfRule type="cellIs" dxfId="12" priority="9" operator="lessThan">
      <formula>10</formula>
    </cfRule>
    <cfRule type="cellIs" dxfId="11" priority="10" operator="lessThan">
      <formula>11</formula>
    </cfRule>
    <cfRule type="cellIs" dxfId="10" priority="11" operator="greaterThan">
      <formula>11</formula>
    </cfRule>
  </conditionalFormatting>
  <conditionalFormatting sqref="F3:F22">
    <cfRule type="cellIs" dxfId="9" priority="6" operator="lessThan">
      <formula>11</formula>
    </cfRule>
    <cfRule type="cellIs" dxfId="8" priority="7" operator="greaterThan">
      <formula>10</formula>
    </cfRule>
  </conditionalFormatting>
  <conditionalFormatting sqref="G3:G22">
    <cfRule type="cellIs" dxfId="7" priority="4" operator="lessThan">
      <formula>11</formula>
    </cfRule>
    <cfRule type="cellIs" dxfId="6" priority="5" operator="greaterThan">
      <formula>10</formula>
    </cfRule>
  </conditionalFormatting>
  <conditionalFormatting sqref="H3:H22">
    <cfRule type="containsText" dxfId="5" priority="1" operator="containsText" text="CUMPLE AL MENOS 1">
      <formula>NOT(ISERROR(SEARCH("CUMPLE AL MENOS 1",H3)))</formula>
    </cfRule>
    <cfRule type="containsText" dxfId="4" priority="2" operator="containsText" text="NO CUMPLE NADA">
      <formula>NOT(ISERROR(SEARCH("NO CUMPLE NADA",H3)))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23071-2CC3-4CB7-9F88-CC25F1CE4D54}">
  <dimension ref="B2:G22"/>
  <sheetViews>
    <sheetView workbookViewId="0">
      <selection activeCell="C30" sqref="C30"/>
    </sheetView>
  </sheetViews>
  <sheetFormatPr baseColWidth="10" defaultRowHeight="15" x14ac:dyDescent="0.25"/>
  <cols>
    <col min="2" max="2" width="35" customWidth="1"/>
    <col min="7" max="7" width="23.140625" customWidth="1"/>
  </cols>
  <sheetData>
    <row r="2" spans="2:7" x14ac:dyDescent="0.25">
      <c r="B2" s="12" t="s">
        <v>52</v>
      </c>
      <c r="C2" s="12" t="s">
        <v>53</v>
      </c>
      <c r="D2" s="12" t="s">
        <v>5</v>
      </c>
      <c r="E2" s="12" t="s">
        <v>54</v>
      </c>
      <c r="F2" s="12" t="s">
        <v>55</v>
      </c>
      <c r="G2" s="12" t="s">
        <v>56</v>
      </c>
    </row>
    <row r="3" spans="2:7" x14ac:dyDescent="0.25">
      <c r="B3" s="1" t="s">
        <v>32</v>
      </c>
      <c r="C3" s="1" t="s">
        <v>0</v>
      </c>
      <c r="D3" s="1" t="s">
        <v>0</v>
      </c>
      <c r="E3" s="1" t="s">
        <v>0</v>
      </c>
      <c r="F3" s="1" t="s">
        <v>0</v>
      </c>
      <c r="G3" s="1" t="str">
        <f>IF(OR(C3="SI",D3="SI",E3="SI"),"TIENE 1 O MAS","NO TIEN NADA")</f>
        <v>TIENE 1 O MAS</v>
      </c>
    </row>
    <row r="4" spans="2:7" x14ac:dyDescent="0.25">
      <c r="B4" s="1" t="s">
        <v>33</v>
      </c>
      <c r="C4" s="1" t="s">
        <v>0</v>
      </c>
      <c r="D4" s="1" t="s">
        <v>1</v>
      </c>
      <c r="E4" s="1" t="s">
        <v>0</v>
      </c>
      <c r="F4" s="1" t="s">
        <v>1</v>
      </c>
      <c r="G4" s="1" t="str">
        <f t="shared" ref="G4:G22" si="0">IF(OR(C4="SI",D4="SI",E4="SI"),"TIENE 1 O MAS","NO TIEN NADA")</f>
        <v>TIENE 1 O MAS</v>
      </c>
    </row>
    <row r="5" spans="2:7" x14ac:dyDescent="0.25">
      <c r="B5" s="1" t="s">
        <v>34</v>
      </c>
      <c r="C5" s="1" t="s">
        <v>1</v>
      </c>
      <c r="D5" s="1" t="s">
        <v>0</v>
      </c>
      <c r="E5" s="1" t="s">
        <v>1</v>
      </c>
      <c r="F5" s="1" t="s">
        <v>0</v>
      </c>
      <c r="G5" s="1" t="str">
        <f t="shared" si="0"/>
        <v>TIENE 1 O MAS</v>
      </c>
    </row>
    <row r="6" spans="2:7" x14ac:dyDescent="0.25">
      <c r="B6" s="1" t="s">
        <v>35</v>
      </c>
      <c r="C6" s="1" t="s">
        <v>0</v>
      </c>
      <c r="D6" s="1" t="s">
        <v>1</v>
      </c>
      <c r="E6" s="1" t="s">
        <v>0</v>
      </c>
      <c r="F6" s="1" t="s">
        <v>1</v>
      </c>
      <c r="G6" s="1" t="str">
        <f t="shared" si="0"/>
        <v>TIENE 1 O MAS</v>
      </c>
    </row>
    <row r="7" spans="2:7" x14ac:dyDescent="0.25">
      <c r="B7" s="1" t="s">
        <v>36</v>
      </c>
      <c r="C7" s="1" t="s">
        <v>0</v>
      </c>
      <c r="D7" s="1" t="s">
        <v>0</v>
      </c>
      <c r="E7" s="1" t="s">
        <v>0</v>
      </c>
      <c r="F7" s="1" t="s">
        <v>0</v>
      </c>
      <c r="G7" s="1" t="str">
        <f t="shared" si="0"/>
        <v>TIENE 1 O MAS</v>
      </c>
    </row>
    <row r="8" spans="2:7" x14ac:dyDescent="0.25">
      <c r="B8" s="1" t="s">
        <v>37</v>
      </c>
      <c r="C8" s="1" t="s">
        <v>1</v>
      </c>
      <c r="D8" s="1" t="s">
        <v>1</v>
      </c>
      <c r="E8" s="1" t="s">
        <v>1</v>
      </c>
      <c r="F8" s="1" t="s">
        <v>1</v>
      </c>
      <c r="G8" s="1" t="str">
        <f t="shared" si="0"/>
        <v>NO TIEN NADA</v>
      </c>
    </row>
    <row r="9" spans="2:7" x14ac:dyDescent="0.25">
      <c r="B9" s="1" t="s">
        <v>38</v>
      </c>
      <c r="C9" s="1" t="s">
        <v>0</v>
      </c>
      <c r="D9" s="1" t="s">
        <v>0</v>
      </c>
      <c r="E9" s="1" t="s">
        <v>0</v>
      </c>
      <c r="F9" s="1" t="s">
        <v>0</v>
      </c>
      <c r="G9" s="1" t="str">
        <f t="shared" si="0"/>
        <v>TIENE 1 O MAS</v>
      </c>
    </row>
    <row r="10" spans="2:7" x14ac:dyDescent="0.25">
      <c r="B10" s="1" t="s">
        <v>39</v>
      </c>
      <c r="C10" s="1" t="s">
        <v>0</v>
      </c>
      <c r="D10" s="1" t="s">
        <v>1</v>
      </c>
      <c r="E10" s="1" t="s">
        <v>0</v>
      </c>
      <c r="F10" s="1" t="s">
        <v>1</v>
      </c>
      <c r="G10" s="1" t="str">
        <f t="shared" si="0"/>
        <v>TIENE 1 O MAS</v>
      </c>
    </row>
    <row r="11" spans="2:7" x14ac:dyDescent="0.25">
      <c r="B11" s="1" t="s">
        <v>40</v>
      </c>
      <c r="C11" s="1" t="s">
        <v>1</v>
      </c>
      <c r="D11" s="1" t="s">
        <v>0</v>
      </c>
      <c r="E11" s="1" t="s">
        <v>1</v>
      </c>
      <c r="F11" s="1" t="s">
        <v>0</v>
      </c>
      <c r="G11" s="1" t="str">
        <f t="shared" si="0"/>
        <v>TIENE 1 O MAS</v>
      </c>
    </row>
    <row r="12" spans="2:7" x14ac:dyDescent="0.25">
      <c r="B12" s="1" t="s">
        <v>41</v>
      </c>
      <c r="C12" s="1" t="s">
        <v>0</v>
      </c>
      <c r="D12" s="1" t="s">
        <v>1</v>
      </c>
      <c r="E12" s="1" t="s">
        <v>0</v>
      </c>
      <c r="F12" s="1" t="s">
        <v>1</v>
      </c>
      <c r="G12" s="1" t="str">
        <f t="shared" si="0"/>
        <v>TIENE 1 O MAS</v>
      </c>
    </row>
    <row r="13" spans="2:7" x14ac:dyDescent="0.25">
      <c r="B13" s="1" t="s">
        <v>42</v>
      </c>
      <c r="C13" s="1" t="s">
        <v>0</v>
      </c>
      <c r="D13" s="1" t="s">
        <v>0</v>
      </c>
      <c r="E13" s="1" t="s">
        <v>0</v>
      </c>
      <c r="F13" s="1" t="s">
        <v>0</v>
      </c>
      <c r="G13" s="1" t="str">
        <f t="shared" si="0"/>
        <v>TIENE 1 O MAS</v>
      </c>
    </row>
    <row r="14" spans="2:7" x14ac:dyDescent="0.25">
      <c r="B14" s="1" t="s">
        <v>43</v>
      </c>
      <c r="C14" s="1" t="s">
        <v>1</v>
      </c>
      <c r="D14" s="1" t="s">
        <v>1</v>
      </c>
      <c r="E14" s="1" t="s">
        <v>1</v>
      </c>
      <c r="F14" s="1" t="s">
        <v>1</v>
      </c>
      <c r="G14" s="1" t="str">
        <f t="shared" si="0"/>
        <v>NO TIEN NADA</v>
      </c>
    </row>
    <row r="15" spans="2:7" x14ac:dyDescent="0.25">
      <c r="B15" s="1" t="s">
        <v>44</v>
      </c>
      <c r="C15" s="1" t="s">
        <v>0</v>
      </c>
      <c r="D15" s="1" t="s">
        <v>0</v>
      </c>
      <c r="E15" s="1" t="s">
        <v>0</v>
      </c>
      <c r="F15" s="1" t="s">
        <v>0</v>
      </c>
      <c r="G15" s="1" t="str">
        <f t="shared" si="0"/>
        <v>TIENE 1 O MAS</v>
      </c>
    </row>
    <row r="16" spans="2:7" x14ac:dyDescent="0.25">
      <c r="B16" s="1" t="s">
        <v>45</v>
      </c>
      <c r="C16" s="1" t="s">
        <v>0</v>
      </c>
      <c r="D16" s="1" t="s">
        <v>1</v>
      </c>
      <c r="E16" s="1" t="s">
        <v>0</v>
      </c>
      <c r="F16" s="1" t="s">
        <v>1</v>
      </c>
      <c r="G16" s="1" t="str">
        <f t="shared" si="0"/>
        <v>TIENE 1 O MAS</v>
      </c>
    </row>
    <row r="17" spans="2:7" x14ac:dyDescent="0.25">
      <c r="B17" s="1" t="s">
        <v>46</v>
      </c>
      <c r="C17" s="1" t="s">
        <v>1</v>
      </c>
      <c r="D17" s="1" t="s">
        <v>0</v>
      </c>
      <c r="E17" s="1" t="s">
        <v>1</v>
      </c>
      <c r="F17" s="1" t="s">
        <v>0</v>
      </c>
      <c r="G17" s="1" t="str">
        <f t="shared" si="0"/>
        <v>TIENE 1 O MAS</v>
      </c>
    </row>
    <row r="18" spans="2:7" x14ac:dyDescent="0.25">
      <c r="B18" s="1" t="s">
        <v>47</v>
      </c>
      <c r="C18" s="1" t="s">
        <v>0</v>
      </c>
      <c r="D18" s="1" t="s">
        <v>1</v>
      </c>
      <c r="E18" s="1" t="s">
        <v>0</v>
      </c>
      <c r="F18" s="1" t="s">
        <v>1</v>
      </c>
      <c r="G18" s="1" t="str">
        <f t="shared" si="0"/>
        <v>TIENE 1 O MAS</v>
      </c>
    </row>
    <row r="19" spans="2:7" x14ac:dyDescent="0.25">
      <c r="B19" s="1" t="s">
        <v>48</v>
      </c>
      <c r="C19" s="1" t="s">
        <v>0</v>
      </c>
      <c r="D19" s="1" t="s">
        <v>0</v>
      </c>
      <c r="E19" s="1" t="s">
        <v>0</v>
      </c>
      <c r="F19" s="1" t="s">
        <v>0</v>
      </c>
      <c r="G19" s="1" t="str">
        <f t="shared" si="0"/>
        <v>TIENE 1 O MAS</v>
      </c>
    </row>
    <row r="20" spans="2:7" x14ac:dyDescent="0.25">
      <c r="B20" s="1" t="s">
        <v>49</v>
      </c>
      <c r="C20" s="1" t="s">
        <v>1</v>
      </c>
      <c r="D20" s="1" t="s">
        <v>1</v>
      </c>
      <c r="E20" s="1" t="s">
        <v>1</v>
      </c>
      <c r="F20" s="1" t="s">
        <v>1</v>
      </c>
      <c r="G20" s="1" t="str">
        <f t="shared" si="0"/>
        <v>NO TIEN NADA</v>
      </c>
    </row>
    <row r="21" spans="2:7" x14ac:dyDescent="0.25">
      <c r="B21" s="1" t="s">
        <v>50</v>
      </c>
      <c r="C21" s="1" t="s">
        <v>0</v>
      </c>
      <c r="D21" s="1" t="s">
        <v>0</v>
      </c>
      <c r="E21" s="1" t="s">
        <v>0</v>
      </c>
      <c r="F21" s="1" t="s">
        <v>0</v>
      </c>
      <c r="G21" s="1" t="str">
        <f t="shared" si="0"/>
        <v>TIENE 1 O MAS</v>
      </c>
    </row>
    <row r="22" spans="2:7" x14ac:dyDescent="0.25">
      <c r="B22" s="1" t="s">
        <v>51</v>
      </c>
      <c r="C22" s="1" t="s">
        <v>0</v>
      </c>
      <c r="D22" s="1" t="s">
        <v>1</v>
      </c>
      <c r="E22" s="1" t="s">
        <v>0</v>
      </c>
      <c r="F22" s="1" t="s">
        <v>1</v>
      </c>
      <c r="G22" s="1" t="str">
        <f t="shared" si="0"/>
        <v>TIENE 1 O MAS</v>
      </c>
    </row>
  </sheetData>
  <conditionalFormatting sqref="G3:G22">
    <cfRule type="containsText" dxfId="3" priority="3" operator="containsText" text="NO TIEN NADA">
      <formula>NOT(ISERROR(SEARCH("NO TIEN NADA",G3)))</formula>
    </cfRule>
    <cfRule type="containsText" dxfId="2" priority="4" operator="containsText" text="TIENE 1 O MAS">
      <formula>NOT(ISERROR(SEARCH("TIENE 1 O MAS",G3)))</formula>
    </cfRule>
  </conditionalFormatting>
  <conditionalFormatting sqref="C3:F22">
    <cfRule type="containsText" dxfId="1" priority="1" operator="containsText" text="NO">
      <formula>NOT(ISERROR(SEARCH("NO",C3)))</formula>
    </cfRule>
    <cfRule type="containsText" dxfId="0" priority="2" operator="containsText" text="SI">
      <formula>NOT(ISERROR(SEARCH("SI",C3)))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C7F14-C397-49E7-AB6D-E91DE452139A}">
  <dimension ref="B2:F15"/>
  <sheetViews>
    <sheetView workbookViewId="0">
      <selection activeCell="B3" sqref="B3:F15"/>
    </sheetView>
  </sheetViews>
  <sheetFormatPr baseColWidth="10" defaultRowHeight="15" x14ac:dyDescent="0.25"/>
  <cols>
    <col min="2" max="2" width="12.140625" customWidth="1"/>
    <col min="3" max="3" width="25.85546875" customWidth="1"/>
    <col min="6" max="6" width="45.5703125" customWidth="1"/>
  </cols>
  <sheetData>
    <row r="2" spans="2:6" ht="15.75" thickBot="1" x14ac:dyDescent="0.3"/>
    <row r="3" spans="2:6" ht="15.75" thickBot="1" x14ac:dyDescent="0.3">
      <c r="B3" s="15" t="s">
        <v>57</v>
      </c>
      <c r="C3" s="15" t="s">
        <v>58</v>
      </c>
      <c r="D3" s="15" t="s">
        <v>59</v>
      </c>
      <c r="E3" s="15" t="s">
        <v>60</v>
      </c>
      <c r="F3" s="16" t="s">
        <v>61</v>
      </c>
    </row>
    <row r="4" spans="2:6" ht="15.75" thickBot="1" x14ac:dyDescent="0.3">
      <c r="B4" s="13" t="s">
        <v>62</v>
      </c>
      <c r="C4" s="13" t="s">
        <v>74</v>
      </c>
      <c r="D4" s="13" t="s">
        <v>0</v>
      </c>
      <c r="E4" s="13">
        <v>56</v>
      </c>
      <c r="F4" s="14" t="str">
        <f>CONCATENATE(B4," ",C4," ",IF(OR(D4="SI",E4&gt;55),"ha sido aceptado/a","no ha sido aceptado/a"))</f>
        <v>CARLOS  TICONA LOPEZ ha sido aceptado/a</v>
      </c>
    </row>
    <row r="5" spans="2:6" ht="15.75" thickBot="1" x14ac:dyDescent="0.3">
      <c r="B5" s="13" t="s">
        <v>63</v>
      </c>
      <c r="C5" s="13" t="s">
        <v>75</v>
      </c>
      <c r="D5" s="13" t="s">
        <v>1</v>
      </c>
      <c r="E5" s="13">
        <v>0</v>
      </c>
      <c r="F5" s="14" t="str">
        <f t="shared" ref="F5:F15" si="0">CONCATENATE(B5," ",C5," ",IF(OR(D5="SI",E5&gt;55),"ha sido aceptado/a","no ha sido aceptado/a"))</f>
        <v>JULIA MAMANI MAMANI no ha sido aceptado/a</v>
      </c>
    </row>
    <row r="6" spans="2:6" ht="15.75" thickBot="1" x14ac:dyDescent="0.3">
      <c r="B6" s="13" t="s">
        <v>64</v>
      </c>
      <c r="C6" s="13" t="s">
        <v>76</v>
      </c>
      <c r="D6" s="13" t="s">
        <v>0</v>
      </c>
      <c r="E6" s="13">
        <v>0</v>
      </c>
      <c r="F6" s="14" t="str">
        <f t="shared" si="0"/>
        <v>NANCY CHAMBI MAMAMNI ha sido aceptado/a</v>
      </c>
    </row>
    <row r="7" spans="2:6" ht="15.75" thickBot="1" x14ac:dyDescent="0.3">
      <c r="B7" s="13" t="s">
        <v>65</v>
      </c>
      <c r="C7" s="13" t="s">
        <v>77</v>
      </c>
      <c r="D7" s="13" t="s">
        <v>1</v>
      </c>
      <c r="E7" s="13">
        <v>45</v>
      </c>
      <c r="F7" s="14" t="str">
        <f t="shared" si="0"/>
        <v>OMAR FLORES GUTIERRES no ha sido aceptado/a</v>
      </c>
    </row>
    <row r="8" spans="2:6" ht="15.75" thickBot="1" x14ac:dyDescent="0.3">
      <c r="B8" s="13" t="s">
        <v>66</v>
      </c>
      <c r="C8" s="13" t="s">
        <v>78</v>
      </c>
      <c r="D8" s="13" t="s">
        <v>0</v>
      </c>
      <c r="E8" s="13">
        <v>60</v>
      </c>
      <c r="F8" s="14" t="str">
        <f t="shared" si="0"/>
        <v>JAIME QUISPE ROSALES ha sido aceptado/a</v>
      </c>
    </row>
    <row r="9" spans="2:6" ht="15.75" thickBot="1" x14ac:dyDescent="0.3">
      <c r="B9" s="13" t="s">
        <v>67</v>
      </c>
      <c r="C9" s="13" t="s">
        <v>79</v>
      </c>
      <c r="D9" s="13" t="s">
        <v>1</v>
      </c>
      <c r="E9" s="13">
        <v>77</v>
      </c>
      <c r="F9" s="14" t="str">
        <f t="shared" si="0"/>
        <v>ROSMERY AÑAMURO MERINDA ha sido aceptado/a</v>
      </c>
    </row>
    <row r="10" spans="2:6" ht="15.75" thickBot="1" x14ac:dyDescent="0.3">
      <c r="B10" s="13" t="s">
        <v>68</v>
      </c>
      <c r="C10" s="13" t="s">
        <v>80</v>
      </c>
      <c r="D10" s="13" t="s">
        <v>0</v>
      </c>
      <c r="E10" s="13">
        <v>0</v>
      </c>
      <c r="F10" s="14" t="str">
        <f t="shared" si="0"/>
        <v>DIANA VAZQUES CHAHUA ha sido aceptado/a</v>
      </c>
    </row>
    <row r="11" spans="2:6" ht="15.75" thickBot="1" x14ac:dyDescent="0.3">
      <c r="B11" s="13" t="s">
        <v>69</v>
      </c>
      <c r="C11" s="13" t="s">
        <v>81</v>
      </c>
      <c r="D11" s="13" t="s">
        <v>1</v>
      </c>
      <c r="E11" s="13">
        <v>0</v>
      </c>
      <c r="F11" s="14" t="str">
        <f t="shared" si="0"/>
        <v>PERCY MORALES QUISPE no ha sido aceptado/a</v>
      </c>
    </row>
    <row r="12" spans="2:6" ht="15.75" thickBot="1" x14ac:dyDescent="0.3">
      <c r="B12" s="13" t="s">
        <v>70</v>
      </c>
      <c r="C12" s="13" t="s">
        <v>82</v>
      </c>
      <c r="D12" s="13" t="s">
        <v>0</v>
      </c>
      <c r="E12" s="13">
        <v>83</v>
      </c>
      <c r="F12" s="14" t="str">
        <f t="shared" si="0"/>
        <v>KARINA ROQUE MAMANI ha sido aceptado/a</v>
      </c>
    </row>
    <row r="13" spans="2:6" ht="15.75" thickBot="1" x14ac:dyDescent="0.3">
      <c r="B13" s="13" t="s">
        <v>71</v>
      </c>
      <c r="C13" s="13" t="s">
        <v>83</v>
      </c>
      <c r="D13" s="13" t="s">
        <v>1</v>
      </c>
      <c r="E13" s="13">
        <v>84</v>
      </c>
      <c r="F13" s="14" t="str">
        <f t="shared" si="0"/>
        <v>JORGE SAIRE INAMAN ha sido aceptado/a</v>
      </c>
    </row>
    <row r="14" spans="2:6" ht="15.75" thickBot="1" x14ac:dyDescent="0.3">
      <c r="B14" s="13" t="s">
        <v>72</v>
      </c>
      <c r="C14" s="13" t="s">
        <v>84</v>
      </c>
      <c r="D14" s="13" t="s">
        <v>0</v>
      </c>
      <c r="E14" s="13">
        <v>77</v>
      </c>
      <c r="F14" s="14" t="str">
        <f t="shared" si="0"/>
        <v>ANDREA TORRES GUARDIA ha sido aceptado/a</v>
      </c>
    </row>
    <row r="15" spans="2:6" ht="15.75" thickBot="1" x14ac:dyDescent="0.3">
      <c r="B15" s="13" t="s">
        <v>73</v>
      </c>
      <c r="C15" s="13" t="s">
        <v>85</v>
      </c>
      <c r="D15" s="13" t="s">
        <v>1</v>
      </c>
      <c r="E15" s="13">
        <v>0</v>
      </c>
      <c r="F15" s="14" t="str">
        <f t="shared" si="0"/>
        <v>pamela PINTO SUCASACA no ha sido aceptado/a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796A6-A364-46C5-9FE3-5E00F5844D1D}">
  <dimension ref="B1:J14"/>
  <sheetViews>
    <sheetView tabSelected="1" workbookViewId="0">
      <selection activeCell="E3" sqref="E3"/>
    </sheetView>
  </sheetViews>
  <sheetFormatPr baseColWidth="10" defaultRowHeight="15" x14ac:dyDescent="0.25"/>
  <cols>
    <col min="3" max="3" width="23.85546875" customWidth="1"/>
    <col min="5" max="5" width="17.28515625" customWidth="1"/>
    <col min="6" max="6" width="47" customWidth="1"/>
    <col min="10" max="10" width="16.28515625" customWidth="1"/>
  </cols>
  <sheetData>
    <row r="1" spans="2:10" ht="15.75" thickBot="1" x14ac:dyDescent="0.3"/>
    <row r="2" spans="2:10" ht="15.75" thickBot="1" x14ac:dyDescent="0.3">
      <c r="B2" s="15" t="s">
        <v>57</v>
      </c>
      <c r="C2" s="15" t="s">
        <v>58</v>
      </c>
      <c r="D2" s="15" t="s">
        <v>59</v>
      </c>
      <c r="E2" s="15" t="s">
        <v>87</v>
      </c>
      <c r="F2" s="16" t="s">
        <v>86</v>
      </c>
      <c r="H2" s="13" t="s">
        <v>88</v>
      </c>
      <c r="I2">
        <v>300</v>
      </c>
      <c r="J2" t="s">
        <v>92</v>
      </c>
    </row>
    <row r="3" spans="2:10" ht="15.75" thickBot="1" x14ac:dyDescent="0.3">
      <c r="B3" s="13" t="s">
        <v>62</v>
      </c>
      <c r="C3" s="13" t="s">
        <v>74</v>
      </c>
      <c r="D3" s="13" t="s">
        <v>88</v>
      </c>
      <c r="E3" s="13" t="s">
        <v>95</v>
      </c>
      <c r="F3" s="14" t="str">
        <f>CONCATENATE(B3," ",C3," ",IF(OR(D3="SI",E3&gt;100),"PUEDE PASAR","NO PUEDE PASAR"))</f>
        <v>CARLOS  TICONA LOPEZ PUEDE PASAR</v>
      </c>
      <c r="H3" s="13" t="s">
        <v>89</v>
      </c>
      <c r="I3">
        <v>0</v>
      </c>
      <c r="J3" t="s">
        <v>93</v>
      </c>
    </row>
    <row r="4" spans="2:10" ht="15.75" thickBot="1" x14ac:dyDescent="0.3">
      <c r="B4" s="13" t="s">
        <v>63</v>
      </c>
      <c r="C4" s="13" t="s">
        <v>75</v>
      </c>
      <c r="D4" s="13" t="s">
        <v>89</v>
      </c>
      <c r="E4" s="13">
        <v>0</v>
      </c>
      <c r="F4" s="14" t="str">
        <f t="shared" ref="F4:F14" si="0">CONCATENATE(B4," ",C4," ",IF(OR(D4="SI",E4&gt;100),"PUEDE PASAR","NO PUEDE PASAR"))</f>
        <v>JULIA MAMANI MAMANI NO PUEDE PASAR</v>
      </c>
      <c r="H4" s="13" t="s">
        <v>90</v>
      </c>
      <c r="I4" t="s">
        <v>91</v>
      </c>
      <c r="J4" t="s">
        <v>94</v>
      </c>
    </row>
    <row r="5" spans="2:10" ht="15.75" thickBot="1" x14ac:dyDescent="0.3">
      <c r="B5" s="13" t="s">
        <v>64</v>
      </c>
      <c r="C5" s="13" t="s">
        <v>76</v>
      </c>
      <c r="D5" s="13" t="s">
        <v>90</v>
      </c>
      <c r="E5" s="13">
        <v>120</v>
      </c>
      <c r="F5" s="14" t="str">
        <f t="shared" si="0"/>
        <v>NANCY CHAMBI MAMAMNI PUEDE PASAR</v>
      </c>
    </row>
    <row r="6" spans="2:10" ht="15.75" thickBot="1" x14ac:dyDescent="0.3">
      <c r="B6" s="13" t="s">
        <v>65</v>
      </c>
      <c r="C6" s="13" t="s">
        <v>77</v>
      </c>
      <c r="D6" s="13" t="s">
        <v>88</v>
      </c>
      <c r="E6" s="13">
        <v>300</v>
      </c>
      <c r="F6" s="14" t="str">
        <f t="shared" si="0"/>
        <v>OMAR FLORES GUTIERRES PUEDE PASAR</v>
      </c>
    </row>
    <row r="7" spans="2:10" ht="15.75" thickBot="1" x14ac:dyDescent="0.3">
      <c r="B7" s="13" t="s">
        <v>66</v>
      </c>
      <c r="C7" s="13" t="s">
        <v>78</v>
      </c>
      <c r="D7" s="13" t="s">
        <v>89</v>
      </c>
      <c r="E7" s="13">
        <v>0</v>
      </c>
      <c r="F7" s="14" t="str">
        <f t="shared" si="0"/>
        <v>JAIME QUISPE ROSALES NO PUEDE PASAR</v>
      </c>
    </row>
    <row r="8" spans="2:10" ht="15.75" thickBot="1" x14ac:dyDescent="0.3">
      <c r="B8" s="13" t="s">
        <v>67</v>
      </c>
      <c r="C8" s="13" t="s">
        <v>79</v>
      </c>
      <c r="D8" s="13" t="s">
        <v>90</v>
      </c>
      <c r="E8" s="13">
        <v>50</v>
      </c>
      <c r="F8" s="14" t="str">
        <f t="shared" si="0"/>
        <v>ROSMERY AÑAMURO MERINDA NO PUEDE PASAR</v>
      </c>
    </row>
    <row r="9" spans="2:10" ht="15.75" thickBot="1" x14ac:dyDescent="0.3">
      <c r="B9" s="13" t="s">
        <v>68</v>
      </c>
      <c r="C9" s="13" t="s">
        <v>80</v>
      </c>
      <c r="D9" s="13" t="s">
        <v>88</v>
      </c>
      <c r="E9" s="13">
        <v>300</v>
      </c>
      <c r="F9" s="14" t="str">
        <f t="shared" si="0"/>
        <v>DIANA VAZQUES CHAHUA PUEDE PASAR</v>
      </c>
    </row>
    <row r="10" spans="2:10" ht="15.75" thickBot="1" x14ac:dyDescent="0.3">
      <c r="B10" s="13" t="s">
        <v>69</v>
      </c>
      <c r="C10" s="13" t="s">
        <v>81</v>
      </c>
      <c r="D10" s="13" t="s">
        <v>89</v>
      </c>
      <c r="E10" s="13">
        <v>0</v>
      </c>
      <c r="F10" s="14" t="str">
        <f t="shared" si="0"/>
        <v>PERCY MORALES QUISPE NO PUEDE PASAR</v>
      </c>
    </row>
    <row r="11" spans="2:10" ht="15.75" thickBot="1" x14ac:dyDescent="0.3">
      <c r="B11" s="13" t="s">
        <v>70</v>
      </c>
      <c r="C11" s="13" t="s">
        <v>82</v>
      </c>
      <c r="D11" s="13" t="s">
        <v>90</v>
      </c>
      <c r="E11" s="13">
        <v>200</v>
      </c>
      <c r="F11" s="14" t="str">
        <f t="shared" si="0"/>
        <v>KARINA ROQUE MAMANI PUEDE PASAR</v>
      </c>
    </row>
    <row r="12" spans="2:10" ht="15.75" thickBot="1" x14ac:dyDescent="0.3">
      <c r="B12" s="13" t="s">
        <v>71</v>
      </c>
      <c r="C12" s="13" t="s">
        <v>83</v>
      </c>
      <c r="D12" s="13" t="s">
        <v>88</v>
      </c>
      <c r="E12" s="13">
        <v>300</v>
      </c>
      <c r="F12" s="14" t="str">
        <f t="shared" si="0"/>
        <v>JORGE SAIRE INAMAN PUEDE PASAR</v>
      </c>
    </row>
    <row r="13" spans="2:10" ht="15.75" thickBot="1" x14ac:dyDescent="0.3">
      <c r="B13" s="13" t="s">
        <v>72</v>
      </c>
      <c r="C13" s="13" t="s">
        <v>84</v>
      </c>
      <c r="D13" s="13" t="s">
        <v>89</v>
      </c>
      <c r="E13" s="13">
        <v>0</v>
      </c>
      <c r="F13" s="14" t="str">
        <f t="shared" si="0"/>
        <v>ANDREA TORRES GUARDIA NO PUEDE PASAR</v>
      </c>
    </row>
    <row r="14" spans="2:10" ht="15.75" thickBot="1" x14ac:dyDescent="0.3">
      <c r="B14" s="13" t="s">
        <v>73</v>
      </c>
      <c r="C14" s="13" t="s">
        <v>85</v>
      </c>
      <c r="D14" s="13" t="s">
        <v>90</v>
      </c>
      <c r="E14" s="13">
        <v>90</v>
      </c>
      <c r="F14" s="14" t="str">
        <f t="shared" si="0"/>
        <v>pamela PINTO SUCASACA NO PUEDE PASAR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FCDFA-E1C7-49B3-82F3-223CDA3B1E0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Hoja1</vt:lpstr>
      <vt:lpstr>Hoja2</vt:lpstr>
      <vt:lpstr>Hoja3</vt:lpstr>
      <vt:lpstr>Hoja4</vt:lpstr>
      <vt:lpstr>Hoja5</vt:lpstr>
      <vt:lpstr>Hoja6</vt:lpstr>
      <vt:lpstr>Hoja7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CIMAC</dc:creator>
  <cp:lastModifiedBy>CIMAC</cp:lastModifiedBy>
  <dcterms:created xsi:type="dcterms:W3CDTF">2022-11-15T19:14:53Z</dcterms:created>
  <dcterms:modified xsi:type="dcterms:W3CDTF">2022-11-15T20:33:26Z</dcterms:modified>
</cp:coreProperties>
</file>