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MAC\Documents\"/>
    </mc:Choice>
  </mc:AlternateContent>
  <xr:revisionPtr revIDLastSave="0" documentId="8_{7EB8E582-739C-4ECC-95C0-34AC2AA9ADD7}" xr6:coauthVersionLast="45" xr6:coauthVersionMax="45" xr10:uidLastSave="{00000000-0000-0000-0000-000000000000}"/>
  <bookViews>
    <workbookView xWindow="-120" yWindow="-120" windowWidth="24240" windowHeight="13140" xr2:uid="{C3F9B74E-7B99-4975-A348-7CB67B9FC06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F29" i="1" s="1"/>
  <c r="G26" i="1"/>
  <c r="F26" i="1"/>
  <c r="E26" i="1"/>
  <c r="D26" i="1"/>
  <c r="C26" i="1"/>
  <c r="C11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E11" i="2"/>
  <c r="D11" i="2"/>
</calcChain>
</file>

<file path=xl/sharedStrings.xml><?xml version="1.0" encoding="utf-8"?>
<sst xmlns="http://schemas.openxmlformats.org/spreadsheetml/2006/main" count="120" uniqueCount="59">
  <si>
    <t>CODIGO</t>
  </si>
  <si>
    <t>APELLIDOS Y NOMBRES</t>
  </si>
  <si>
    <t>EDAD</t>
  </si>
  <si>
    <t>ESPECIALIDAD</t>
  </si>
  <si>
    <t>A001</t>
  </si>
  <si>
    <t>A002</t>
  </si>
  <si>
    <t>A003</t>
  </si>
  <si>
    <t>A004</t>
  </si>
  <si>
    <t>A005</t>
  </si>
  <si>
    <t>APAZA CHAUCHA, Gimena</t>
  </si>
  <si>
    <t>CALSIN CHINO, Eliana</t>
  </si>
  <si>
    <t>contabilidad</t>
  </si>
  <si>
    <t>computacion</t>
  </si>
  <si>
    <t>administracion</t>
  </si>
  <si>
    <t>CCALLA VILCA, Jhon</t>
  </si>
  <si>
    <t>ATENCIO ARAPA, David</t>
  </si>
  <si>
    <t>TITULO</t>
  </si>
  <si>
    <t>EXPERIENCIA</t>
  </si>
  <si>
    <t>L.CONDUCIR</t>
  </si>
  <si>
    <t>SITUACION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</si>
  <si>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</si>
  <si>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</si>
  <si>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</si>
  <si>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</si>
  <si>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</si>
  <si>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</si>
  <si>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</si>
  <si>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</si>
  <si>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</si>
  <si>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</si>
  <si>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</si>
  <si>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</si>
  <si>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</si>
  <si>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</si>
  <si>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</si>
  <si>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</si>
  <si>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</si>
  <si>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</si>
  <si>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</si>
  <si>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</si>
  <si>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COYA MACHACA, Yordan</t>
  </si>
  <si>
    <t>FLORES VARGAS, Flora</t>
  </si>
  <si>
    <t>HUAMAN CONDORI, Dalia</t>
  </si>
  <si>
    <t>HUANCA QUISPE, Angelica</t>
  </si>
  <si>
    <t>HUANCANI MAMAMNI, Edwar</t>
  </si>
  <si>
    <t>QUISPE COILA, Carmen</t>
  </si>
  <si>
    <t>SALAZAR HUAMAN, Omar</t>
  </si>
  <si>
    <t>UTURUNCO AROSQUOPA, Paola</t>
  </si>
  <si>
    <t>YANA CESAR,Cesar</t>
  </si>
  <si>
    <t>CAYO GALLLEGOS, Yessica</t>
  </si>
  <si>
    <t>HALLASI PINEDO, Pamela</t>
  </si>
  <si>
    <t>LOZA SOTO, Jorge</t>
  </si>
  <si>
    <t>SUNI HUAYTA, Gladys</t>
  </si>
  <si>
    <t>MEDINA CARPIO, Fernando</t>
  </si>
  <si>
    <t>NUANCANI MAMANI, Sindia</t>
  </si>
  <si>
    <t>LASARILLOS CALLA,Dante</t>
  </si>
  <si>
    <t>NO</t>
  </si>
  <si>
    <t>SI</t>
  </si>
  <si>
    <t>MERITO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</si>
</sst>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rgb="FFFF0000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rgb="FFFF0000"/>
      </left>
      <right style="medium">
        <color theme="4" tint="-0.249977111117893"/>
      </right>
      <top style="medium">
        <color theme="4" tint="-0.249977111117893"/>
      </top>
      <bottom style="medium">
        <color rgb="FFFF0000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rgb="FFFF0000"/>
      </bottom>
      <diagonal/>
    </border>
    <border>
      <left style="medium">
        <color theme="4" tint="-0.249977111117893"/>
      </left>
      <right style="medium">
        <color rgb="FFFF0000"/>
      </right>
      <top style="medium">
        <color theme="4" tint="-0.249977111117893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4" xfId="0" applyBorder="1"/>
    <xf numFmtId="0" fontId="0" fillId="0" borderId="16" xfId="0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3" fillId="0" borderId="21" xfId="0" applyFont="1" applyBorder="1"/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92A2-43A8-4E29-8303-5EFD6EC2CBD4}">
  <dimension ref="A1:E11"/>
  <sheetViews>
    <sheetView tabSelected="1" workbookViewId="0">
      <selection activeCell="C3" sqref="C3"/>
    </sheetView>
  </sheetViews>
  <sheetFormatPr baseColWidth="10" defaultRowHeight="15" x14ac:dyDescent="0.25"/>
  <cols>
    <col min="3" max="3" width="24" customWidth="1"/>
    <col min="5" max="5" width="24.140625" customWidth="1"/>
  </cols>
  <sheetData>
    <row r="1" spans="1:5" ht="15.75" thickBot="1" x14ac:dyDescent="0.3">
      <c r="B1" s="25"/>
      <c r="C1" s="25"/>
      <c r="D1" s="25"/>
      <c r="E1" s="25"/>
    </row>
    <row r="2" spans="1:5" x14ac:dyDescent="0.25">
      <c r="A2" s="22"/>
      <c r="B2" s="23" t="s">
        <v>0</v>
      </c>
      <c r="C2" s="24" t="s">
        <v>1</v>
      </c>
      <c r="D2" s="24" t="s">
        <v>2</v>
      </c>
      <c r="E2" s="24" t="s">
        <v>3</v>
      </c>
    </row>
    <row r="3" spans="1:5" ht="15.75" x14ac:dyDescent="0.25">
      <c r="A3" s="22"/>
      <c r="B3" s="21" t="s">
        <v>4</v>
      </c>
      <c r="C3" s="1" t="s">
        <v>9</v>
      </c>
      <c r="D3" s="1">
        <v>35</v>
      </c>
      <c r="E3" s="2" t="s">
        <v>11</v>
      </c>
    </row>
    <row r="4" spans="1:5" ht="15.75" x14ac:dyDescent="0.25">
      <c r="A4" s="22"/>
      <c r="B4" s="21" t="s">
        <v>5</v>
      </c>
      <c r="C4" s="1" t="s">
        <v>15</v>
      </c>
      <c r="D4" s="1">
        <v>39</v>
      </c>
      <c r="E4" s="2" t="s">
        <v>12</v>
      </c>
    </row>
    <row r="5" spans="1:5" ht="15.75" x14ac:dyDescent="0.25">
      <c r="A5" s="22"/>
      <c r="B5" s="21" t="s">
        <v>6</v>
      </c>
      <c r="C5" s="1" t="s">
        <v>10</v>
      </c>
      <c r="D5" s="1">
        <v>25</v>
      </c>
      <c r="E5" s="2" t="s">
        <v>13</v>
      </c>
    </row>
    <row r="6" spans="1:5" ht="15.75" x14ac:dyDescent="0.25">
      <c r="A6" s="22"/>
      <c r="B6" s="21" t="s">
        <v>7</v>
      </c>
      <c r="C6" s="1" t="s">
        <v>14</v>
      </c>
      <c r="D6" s="1">
        <v>34</v>
      </c>
      <c r="E6" s="2" t="s">
        <v>11</v>
      </c>
    </row>
    <row r="7" spans="1:5" ht="16.5" thickBot="1" x14ac:dyDescent="0.3">
      <c r="A7" s="22"/>
      <c r="B7" s="26" t="s">
        <v>8</v>
      </c>
      <c r="C7" s="27" t="s">
        <v>40</v>
      </c>
      <c r="D7" s="27">
        <v>21</v>
      </c>
      <c r="E7" s="28" t="s">
        <v>12</v>
      </c>
    </row>
    <row r="9" spans="1:5" ht="15.75" thickBot="1" x14ac:dyDescent="0.3">
      <c r="B9" s="25"/>
      <c r="C9" s="25"/>
      <c r="D9" s="25"/>
      <c r="E9" s="25"/>
    </row>
    <row r="10" spans="1:5" x14ac:dyDescent="0.25">
      <c r="A10" s="22"/>
      <c r="B10" s="23" t="s">
        <v>0</v>
      </c>
      <c r="C10" s="24" t="s">
        <v>1</v>
      </c>
      <c r="D10" s="24" t="s">
        <v>2</v>
      </c>
      <c r="E10" s="24" t="s">
        <v>3</v>
      </c>
    </row>
    <row r="11" spans="1:5" x14ac:dyDescent="0.25">
      <c r="A11" s="22"/>
      <c r="B11" s="21" t="s">
        <v>5</v>
      </c>
      <c r="C11" s="1" t="str">
        <f>VLOOKUP(B11,B3:E7,2,FALSE)</f>
        <v>ATENCIO ARAPA, David</v>
      </c>
      <c r="D11" s="1">
        <f>VLOOKUP(B11,B3:E7,3,FALSE)</f>
        <v>39</v>
      </c>
      <c r="E11" s="1" t="str">
        <f>VLOOKUP(B11,B3:E7,4,FALSE)</f>
        <v>computacion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B483-426A-4B47-8232-EDB22C6A4B72}">
  <dimension ref="B1:H29"/>
  <sheetViews>
    <sheetView workbookViewId="0">
      <selection activeCell="B25" sqref="B25:H25"/>
    </sheetView>
  </sheetViews>
  <sheetFormatPr baseColWidth="10" defaultRowHeight="15" x14ac:dyDescent="0.25"/>
  <cols>
    <col min="3" max="3" width="35.140625" customWidth="1"/>
    <col min="5" max="5" width="15.140625" customWidth="1"/>
    <col min="7" max="7" width="13.7109375" customWidth="1"/>
  </cols>
  <sheetData>
    <row r="1" spans="2:8" ht="15.75" thickBot="1" x14ac:dyDescent="0.3"/>
    <row r="2" spans="2:8" ht="15.75" thickBot="1" x14ac:dyDescent="0.3">
      <c r="B2" s="9" t="s">
        <v>0</v>
      </c>
      <c r="C2" s="10" t="s">
        <v>1</v>
      </c>
      <c r="D2" s="10" t="s">
        <v>16</v>
      </c>
      <c r="E2" s="10" t="s">
        <v>17</v>
      </c>
      <c r="F2" s="10" t="s">
        <v>2</v>
      </c>
      <c r="G2" s="10" t="s">
        <v>18</v>
      </c>
      <c r="H2" s="11" t="s">
        <v>19</v>
      </c>
    </row>
    <row r="3" spans="2:8" ht="15.75" thickBot="1" x14ac:dyDescent="0.3">
      <c r="B3" s="12" t="s">
        <v>20</v>
      </c>
      <c r="C3" s="7" t="s">
        <v>9</v>
      </c>
      <c r="D3" s="8" t="s">
        <v>56</v>
      </c>
      <c r="E3" s="8">
        <v>3</v>
      </c>
      <c r="F3" s="8">
        <v>45</v>
      </c>
      <c r="G3" s="8" t="s">
        <v>56</v>
      </c>
      <c r="H3" s="13" t="str">
        <f>IF(AND(D3="SI",E3&gt;=2,F3&lt;=35,G3="SI"),"CONTRATAR","NO APTO")</f>
        <v>NO APTO</v>
      </c>
    </row>
    <row r="4" spans="2:8" ht="15.75" thickBot="1" x14ac:dyDescent="0.3">
      <c r="B4" s="12" t="s">
        <v>21</v>
      </c>
      <c r="C4" s="7" t="s">
        <v>15</v>
      </c>
      <c r="D4" s="8" t="s">
        <v>57</v>
      </c>
      <c r="E4" s="8">
        <v>5</v>
      </c>
      <c r="F4" s="8">
        <v>39</v>
      </c>
      <c r="G4" s="8" t="s">
        <v>57</v>
      </c>
      <c r="H4" s="13" t="str">
        <f t="shared" ref="H4:H22" si="0">IF(AND(D4="SI",E4&gt;=2,F4&lt;=35,G4="SI"),"CONTRATAR","NO APTO")</f>
        <v>NO APTO</v>
      </c>
    </row>
    <row r="5" spans="2:8" ht="15.75" thickBot="1" x14ac:dyDescent="0.3">
      <c r="B5" s="12" t="s">
        <v>22</v>
      </c>
      <c r="C5" s="7" t="s">
        <v>10</v>
      </c>
      <c r="D5" s="8" t="s">
        <v>57</v>
      </c>
      <c r="E5" s="8">
        <v>3</v>
      </c>
      <c r="F5" s="8">
        <v>25</v>
      </c>
      <c r="G5" s="8" t="s">
        <v>57</v>
      </c>
      <c r="H5" s="13" t="str">
        <f t="shared" si="0"/>
        <v>CONTRATAR</v>
      </c>
    </row>
    <row r="6" spans="2:8" ht="15.75" thickBot="1" x14ac:dyDescent="0.3">
      <c r="B6" s="12" t="s">
        <v>23</v>
      </c>
      <c r="C6" s="7" t="s">
        <v>14</v>
      </c>
      <c r="D6" s="8" t="s">
        <v>56</v>
      </c>
      <c r="E6" s="8">
        <v>2</v>
      </c>
      <c r="F6" s="8">
        <v>30</v>
      </c>
      <c r="G6" s="8" t="s">
        <v>56</v>
      </c>
      <c r="H6" s="13" t="str">
        <f t="shared" si="0"/>
        <v>NO APTO</v>
      </c>
    </row>
    <row r="7" spans="2:8" ht="15.75" thickBot="1" x14ac:dyDescent="0.3">
      <c r="B7" s="12" t="s">
        <v>24</v>
      </c>
      <c r="C7" s="7" t="s">
        <v>40</v>
      </c>
      <c r="D7" s="8" t="s">
        <v>57</v>
      </c>
      <c r="E7" s="8">
        <v>3</v>
      </c>
      <c r="F7" s="8">
        <v>21</v>
      </c>
      <c r="G7" s="8" t="s">
        <v>57</v>
      </c>
      <c r="H7" s="13" t="str">
        <f t="shared" si="0"/>
        <v>CONTRATAR</v>
      </c>
    </row>
    <row r="8" spans="2:8" ht="15.75" thickBot="1" x14ac:dyDescent="0.3">
      <c r="B8" s="12" t="s">
        <v>25</v>
      </c>
      <c r="C8" s="7" t="s">
        <v>41</v>
      </c>
      <c r="D8" s="8" t="s">
        <v>57</v>
      </c>
      <c r="E8" s="8">
        <v>1</v>
      </c>
      <c r="F8" s="8">
        <v>20</v>
      </c>
      <c r="G8" s="8" t="s">
        <v>57</v>
      </c>
      <c r="H8" s="13" t="str">
        <f t="shared" si="0"/>
        <v>NO APTO</v>
      </c>
    </row>
    <row r="9" spans="2:8" ht="15.75" thickBot="1" x14ac:dyDescent="0.3">
      <c r="B9" s="12" t="s">
        <v>26</v>
      </c>
      <c r="C9" s="7" t="s">
        <v>42</v>
      </c>
      <c r="D9" s="8" t="s">
        <v>57</v>
      </c>
      <c r="E9" s="8">
        <v>2</v>
      </c>
      <c r="F9" s="8">
        <v>23</v>
      </c>
      <c r="G9" s="8" t="s">
        <v>57</v>
      </c>
      <c r="H9" s="13" t="str">
        <f t="shared" si="0"/>
        <v>CONTRATAR</v>
      </c>
    </row>
    <row r="10" spans="2:8" ht="15.75" thickBot="1" x14ac:dyDescent="0.3">
      <c r="B10" s="12" t="s">
        <v>27</v>
      </c>
      <c r="C10" s="7" t="s">
        <v>43</v>
      </c>
      <c r="D10" s="8" t="s">
        <v>56</v>
      </c>
      <c r="E10" s="8">
        <v>1</v>
      </c>
      <c r="F10" s="8">
        <v>20</v>
      </c>
      <c r="G10" s="8" t="s">
        <v>57</v>
      </c>
      <c r="H10" s="13" t="str">
        <f t="shared" si="0"/>
        <v>NO APTO</v>
      </c>
    </row>
    <row r="11" spans="2:8" ht="15.75" thickBot="1" x14ac:dyDescent="0.3">
      <c r="B11" s="12" t="s">
        <v>28</v>
      </c>
      <c r="C11" s="7" t="s">
        <v>44</v>
      </c>
      <c r="D11" s="8" t="s">
        <v>57</v>
      </c>
      <c r="E11" s="8">
        <v>3</v>
      </c>
      <c r="F11" s="8">
        <v>32</v>
      </c>
      <c r="G11" s="8" t="s">
        <v>57</v>
      </c>
      <c r="H11" s="13" t="str">
        <f t="shared" si="0"/>
        <v>CONTRATAR</v>
      </c>
    </row>
    <row r="12" spans="2:8" ht="15.75" thickBot="1" x14ac:dyDescent="0.3">
      <c r="B12" s="12" t="s">
        <v>29</v>
      </c>
      <c r="C12" s="7" t="s">
        <v>45</v>
      </c>
      <c r="D12" s="8" t="s">
        <v>56</v>
      </c>
      <c r="E12" s="8">
        <v>5</v>
      </c>
      <c r="F12" s="8">
        <v>23</v>
      </c>
      <c r="G12" s="8" t="s">
        <v>56</v>
      </c>
      <c r="H12" s="13" t="str">
        <f t="shared" si="0"/>
        <v>NO APTO</v>
      </c>
    </row>
    <row r="13" spans="2:8" ht="15.75" thickBot="1" x14ac:dyDescent="0.3">
      <c r="B13" s="12" t="s">
        <v>30</v>
      </c>
      <c r="C13" s="7" t="s">
        <v>46</v>
      </c>
      <c r="D13" s="8" t="s">
        <v>57</v>
      </c>
      <c r="E13" s="8">
        <v>3</v>
      </c>
      <c r="F13" s="8">
        <v>23</v>
      </c>
      <c r="G13" s="8" t="s">
        <v>57</v>
      </c>
      <c r="H13" s="13" t="str">
        <f t="shared" si="0"/>
        <v>CONTRATAR</v>
      </c>
    </row>
    <row r="14" spans="2:8" ht="15.75" thickBot="1" x14ac:dyDescent="0.3">
      <c r="B14" s="12" t="s">
        <v>31</v>
      </c>
      <c r="C14" s="7" t="s">
        <v>47</v>
      </c>
      <c r="D14" s="8" t="s">
        <v>57</v>
      </c>
      <c r="E14" s="8">
        <v>2</v>
      </c>
      <c r="F14" s="8">
        <v>30</v>
      </c>
      <c r="G14" s="8" t="s">
        <v>57</v>
      </c>
      <c r="H14" s="13" t="str">
        <f t="shared" si="0"/>
        <v>CONTRATAR</v>
      </c>
    </row>
    <row r="15" spans="2:8" ht="15.75" thickBot="1" x14ac:dyDescent="0.3">
      <c r="B15" s="12" t="s">
        <v>32</v>
      </c>
      <c r="C15" s="7" t="s">
        <v>48</v>
      </c>
      <c r="D15" s="8" t="s">
        <v>57</v>
      </c>
      <c r="E15" s="8">
        <v>3</v>
      </c>
      <c r="F15" s="8">
        <v>40</v>
      </c>
      <c r="G15" s="8" t="s">
        <v>56</v>
      </c>
      <c r="H15" s="13" t="str">
        <f t="shared" si="0"/>
        <v>NO APTO</v>
      </c>
    </row>
    <row r="16" spans="2:8" ht="15.75" thickBot="1" x14ac:dyDescent="0.3">
      <c r="B16" s="12" t="s">
        <v>33</v>
      </c>
      <c r="C16" s="7" t="s">
        <v>49</v>
      </c>
      <c r="D16" s="8" t="s">
        <v>57</v>
      </c>
      <c r="E16" s="8">
        <v>1</v>
      </c>
      <c r="F16" s="8">
        <v>30</v>
      </c>
      <c r="G16" s="8" t="s">
        <v>57</v>
      </c>
      <c r="H16" s="13" t="str">
        <f t="shared" si="0"/>
        <v>NO APTO</v>
      </c>
    </row>
    <row r="17" spans="2:8" ht="15.75" thickBot="1" x14ac:dyDescent="0.3">
      <c r="B17" s="12" t="s">
        <v>34</v>
      </c>
      <c r="C17" s="7" t="s">
        <v>50</v>
      </c>
      <c r="D17" s="8" t="s">
        <v>57</v>
      </c>
      <c r="E17" s="8">
        <v>2</v>
      </c>
      <c r="F17" s="8">
        <v>29</v>
      </c>
      <c r="G17" s="8" t="s">
        <v>57</v>
      </c>
      <c r="H17" s="13" t="str">
        <f t="shared" si="0"/>
        <v>CONTRATAR</v>
      </c>
    </row>
    <row r="18" spans="2:8" ht="15.75" thickBot="1" x14ac:dyDescent="0.3">
      <c r="B18" s="12" t="s">
        <v>35</v>
      </c>
      <c r="C18" s="7" t="s">
        <v>51</v>
      </c>
      <c r="D18" s="8" t="s">
        <v>57</v>
      </c>
      <c r="E18" s="8">
        <v>5</v>
      </c>
      <c r="F18" s="8">
        <v>28</v>
      </c>
      <c r="G18" s="8" t="s">
        <v>56</v>
      </c>
      <c r="H18" s="13" t="str">
        <f t="shared" si="0"/>
        <v>NO APTO</v>
      </c>
    </row>
    <row r="19" spans="2:8" ht="15.75" thickBot="1" x14ac:dyDescent="0.3">
      <c r="B19" s="12" t="s">
        <v>36</v>
      </c>
      <c r="C19" s="7" t="s">
        <v>52</v>
      </c>
      <c r="D19" s="8" t="s">
        <v>56</v>
      </c>
      <c r="E19" s="8">
        <v>1</v>
      </c>
      <c r="F19" s="8">
        <v>27</v>
      </c>
      <c r="G19" s="8" t="s">
        <v>57</v>
      </c>
      <c r="H19" s="13" t="str">
        <f t="shared" si="0"/>
        <v>NO APTO</v>
      </c>
    </row>
    <row r="20" spans="2:8" ht="15.75" thickBot="1" x14ac:dyDescent="0.3">
      <c r="B20" s="12" t="s">
        <v>37</v>
      </c>
      <c r="C20" s="7" t="s">
        <v>53</v>
      </c>
      <c r="D20" s="8" t="s">
        <v>57</v>
      </c>
      <c r="E20" s="8">
        <v>3</v>
      </c>
      <c r="F20" s="8">
        <v>24</v>
      </c>
      <c r="G20" s="8" t="s">
        <v>57</v>
      </c>
      <c r="H20" s="13" t="str">
        <f t="shared" si="0"/>
        <v>CONTRATAR</v>
      </c>
    </row>
    <row r="21" spans="2:8" ht="15.75" thickBot="1" x14ac:dyDescent="0.3">
      <c r="B21" s="12" t="s">
        <v>38</v>
      </c>
      <c r="C21" s="7" t="s">
        <v>54</v>
      </c>
      <c r="D21" s="8" t="s">
        <v>57</v>
      </c>
      <c r="E21" s="8">
        <v>2</v>
      </c>
      <c r="F21" s="8">
        <v>20</v>
      </c>
      <c r="G21" s="8" t="s">
        <v>57</v>
      </c>
      <c r="H21" s="13" t="str">
        <f t="shared" si="0"/>
        <v>CONTRATAR</v>
      </c>
    </row>
    <row r="22" spans="2:8" ht="15.75" thickBot="1" x14ac:dyDescent="0.3">
      <c r="B22" s="12" t="s">
        <v>39</v>
      </c>
      <c r="C22" s="7" t="s">
        <v>55</v>
      </c>
      <c r="D22" s="8" t="s">
        <v>56</v>
      </c>
      <c r="E22" s="8">
        <v>2</v>
      </c>
      <c r="F22" s="8">
        <v>21</v>
      </c>
      <c r="G22" s="8" t="s">
        <v>56</v>
      </c>
      <c r="H22" s="13" t="str">
        <f t="shared" si="0"/>
        <v>NO APTO</v>
      </c>
    </row>
    <row r="23" spans="2:8" ht="15.75" thickBot="1" x14ac:dyDescent="0.3">
      <c r="B23" s="14"/>
      <c r="C23" s="15"/>
      <c r="D23" s="16"/>
      <c r="E23" s="16"/>
      <c r="F23" s="16"/>
      <c r="G23" s="16"/>
      <c r="H23" s="17"/>
    </row>
    <row r="25" spans="2:8" ht="15.75" thickBot="1" x14ac:dyDescent="0.3">
      <c r="B25" s="19" t="s">
        <v>0</v>
      </c>
      <c r="C25" s="20" t="s">
        <v>1</v>
      </c>
      <c r="D25" s="20" t="s">
        <v>16</v>
      </c>
      <c r="E25" s="20" t="s">
        <v>17</v>
      </c>
      <c r="F25" s="20" t="s">
        <v>2</v>
      </c>
      <c r="G25" s="20" t="s">
        <v>18</v>
      </c>
      <c r="H25" s="20" t="s">
        <v>19</v>
      </c>
    </row>
    <row r="26" spans="2:8" x14ac:dyDescent="0.25">
      <c r="B26" s="18" t="s">
        <v>20</v>
      </c>
      <c r="C26" s="1" t="str">
        <f>IF(B26="","",VLOOKUP(B26,B3:H23,2,FALSE))</f>
        <v>APAZA CHAUCHA, Gimena</v>
      </c>
      <c r="D26" s="1" t="str">
        <f>IF(B26="","",VLOOKUP(B26,B3:H22,3,FALSE))</f>
        <v>NO</v>
      </c>
      <c r="E26" s="1">
        <f>IF(B26="","",VLOOKUP(B26,B3:H22,4,FALSE))</f>
        <v>3</v>
      </c>
      <c r="F26" s="1">
        <f>IF(B26="","",VLOOKUP(B26,B3:H22,5,FALSE))</f>
        <v>45</v>
      </c>
      <c r="G26" s="1" t="str">
        <f>IF(B26="","",VLOOKUP(B26,B3:H22,6,FALSE))</f>
        <v>NO</v>
      </c>
      <c r="H26" s="1" t="str">
        <f>IF(B26="","",VLOOKUP(B26,B3:H22,7,FALSE))</f>
        <v>NO APTO</v>
      </c>
    </row>
    <row r="29" spans="2:8" x14ac:dyDescent="0.25">
      <c r="E29" s="3" t="s">
        <v>58</v>
      </c>
      <c r="F29" s="4" t="str">
        <f>IF(H26="","",IF(H26="CONTRATAR","¡Felicitaciones siga adelante!","Para otra oportunidad"))</f>
        <v>Para otra oportunidad</v>
      </c>
      <c r="G29" s="5"/>
      <c r="H29" s="6"/>
    </row>
  </sheetData>
  <mergeCells count="1">
    <mergeCell ref="F29:H29"/>
  </mergeCells>
  <phoneticPr fontId="2" type="noConversion"/>
  <conditionalFormatting sqref="H3:H22">
    <cfRule type="containsText" dxfId="2" priority="3" operator="containsText" text="NO AP`TO">
      <formula>NOT(ISERROR(SEARCH("NO AP`TO",H3)))</formula>
    </cfRule>
    <cfRule type="containsText" dxfId="1" priority="2" operator="containsText" text="CONTRATAR">
      <formula>NOT(ISERROR(SEARCH("CONTRATAR",H3)))</formula>
    </cfRule>
    <cfRule type="containsText" dxfId="0" priority="1" operator="containsText" text="NO APTO">
      <formula>NOT(ISERROR(SEARCH("NO APTO",H3)))</formula>
    </cfRule>
  </conditionalFormatting>
  <dataValidations count="1">
    <dataValidation type="list" allowBlank="1" showInputMessage="1" showErrorMessage="1" sqref="B26" xr:uid="{1259AFBB-CD24-4212-8C74-BA8AA6D2B38B}">
      <formula1>$B$3:$B$22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CIMAC</dc:creator>
  <cp:lastModifiedBy>CIMAC</cp:lastModifiedBy>
  <dcterms:created xsi:type="dcterms:W3CDTF">2022-11-22T19:15:50Z</dcterms:created>
  <dcterms:modified xsi:type="dcterms:W3CDTF">2022-11-22T22:36:08Z</dcterms:modified>
</cp:coreProperties>
</file>