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J\Manikandan Docs\Machine Learning\DTree\Regression\"/>
    </mc:Choice>
  </mc:AlternateContent>
  <xr:revisionPtr revIDLastSave="0" documentId="13_ncr:1_{D304759F-1C13-4C27-B148-100CEEDC7203}" xr6:coauthVersionLast="36" xr6:coauthVersionMax="36" xr10:uidLastSave="{00000000-0000-0000-0000-000000000000}"/>
  <bookViews>
    <workbookView xWindow="0" yWindow="0" windowWidth="20460" windowHeight="7065" activeTab="2" xr2:uid="{2107E83D-F40F-4501-BED3-20744E6323B8}"/>
  </bookViews>
  <sheets>
    <sheet name="Sheet1" sheetId="1" r:id="rId1"/>
    <sheet name="SD-Temp" sheetId="2" r:id="rId2"/>
    <sheet name="Sheet3" sheetId="3" r:id="rId3"/>
  </sheets>
  <definedNames>
    <definedName name="_xlnm._FilterDatabase" localSheetId="2" hidden="1">Sheet3!$A$1:$F$15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3" l="1"/>
  <c r="F5" i="3"/>
  <c r="F4" i="3"/>
  <c r="F10" i="3"/>
  <c r="F14" i="3"/>
  <c r="F9" i="3"/>
  <c r="F8" i="3"/>
  <c r="F3" i="3"/>
  <c r="F13" i="3"/>
  <c r="F12" i="3"/>
  <c r="F11" i="3"/>
  <c r="F2" i="3"/>
  <c r="F7" i="3"/>
  <c r="F6" i="3"/>
  <c r="L17" i="2"/>
  <c r="K1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3" i="2"/>
  <c r="J1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H17" i="2" s="1"/>
  <c r="G6" i="2"/>
  <c r="G7" i="2"/>
  <c r="G8" i="2"/>
  <c r="G9" i="2"/>
  <c r="G10" i="2"/>
  <c r="G11" i="2"/>
  <c r="G12" i="2"/>
  <c r="G13" i="2"/>
  <c r="G14" i="2"/>
  <c r="G15" i="2"/>
  <c r="G16" i="2"/>
  <c r="G4" i="2"/>
  <c r="G5" i="2"/>
  <c r="G3" i="2"/>
  <c r="E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O6" i="1"/>
  <c r="O5" i="1"/>
  <c r="O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16" i="1"/>
  <c r="I17" i="2" l="1"/>
  <c r="G17" i="2"/>
  <c r="F17" i="2"/>
  <c r="F16" i="1"/>
</calcChain>
</file>

<file path=xl/sharedStrings.xml><?xml version="1.0" encoding="utf-8"?>
<sst xmlns="http://schemas.openxmlformats.org/spreadsheetml/2006/main" count="176" uniqueCount="18">
  <si>
    <t>Outlook</t>
  </si>
  <si>
    <t>Temp</t>
  </si>
  <si>
    <t>Humidity</t>
  </si>
  <si>
    <t>Windy</t>
  </si>
  <si>
    <t>Rainy</t>
  </si>
  <si>
    <t>Overcast</t>
  </si>
  <si>
    <t>Sunny</t>
  </si>
  <si>
    <t>Hot</t>
  </si>
  <si>
    <t>High</t>
  </si>
  <si>
    <t>Mild</t>
  </si>
  <si>
    <t>Cool</t>
  </si>
  <si>
    <t>Normal</t>
  </si>
  <si>
    <t>Hours Played</t>
  </si>
  <si>
    <t>Standard Deviation</t>
  </si>
  <si>
    <t>Total</t>
  </si>
  <si>
    <t>SD</t>
  </si>
  <si>
    <t>Temp Variance</t>
  </si>
  <si>
    <t>Temp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</si>
</sst>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BB03-5671-4BD3-A92A-2994048A2FE3}">
  <dimension ref="A1:P16"/>
  <sheetViews>
    <sheetView workbookViewId="0">
      <selection activeCell="R5" sqref="R5"/>
    </sheetView>
  </sheetViews>
  <sheetFormatPr defaultRowHeight="15" x14ac:dyDescent="0.25"/>
  <cols>
    <col min="5" max="5" width="12.7109375" bestFit="1" customWidth="1"/>
    <col min="6" max="6" width="18.1406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12</v>
      </c>
      <c r="F1" s="3" t="s">
        <v>13</v>
      </c>
    </row>
    <row r="2" spans="1:16" x14ac:dyDescent="0.25">
      <c r="A2" s="1" t="s">
        <v>4</v>
      </c>
      <c r="B2" s="1" t="s">
        <v>7</v>
      </c>
      <c r="C2" s="1" t="s">
        <v>8</v>
      </c>
      <c r="D2" s="1" t="b">
        <v>0</v>
      </c>
      <c r="E2" s="8">
        <v>25</v>
      </c>
      <c r="F2" s="4">
        <f>(E2-39.92857143)^2</f>
        <v>222.86224494061219</v>
      </c>
      <c r="H2" s="11" t="s">
        <v>12</v>
      </c>
      <c r="I2" s="11"/>
      <c r="J2" s="11"/>
      <c r="K2" s="11"/>
      <c r="M2" s="11" t="s">
        <v>12</v>
      </c>
      <c r="N2" s="11"/>
      <c r="O2" s="11"/>
      <c r="P2" s="11"/>
    </row>
    <row r="3" spans="1:16" x14ac:dyDescent="0.25">
      <c r="A3" s="2" t="s">
        <v>4</v>
      </c>
      <c r="B3" s="2" t="s">
        <v>7</v>
      </c>
      <c r="C3" s="2" t="s">
        <v>8</v>
      </c>
      <c r="D3" s="2" t="b">
        <v>1</v>
      </c>
      <c r="E3" s="9">
        <v>30</v>
      </c>
      <c r="F3" s="4">
        <f t="shared" ref="F3:F15" si="0">(E3-39.92857143)^2</f>
        <v>98.576530640612205</v>
      </c>
      <c r="H3" s="12"/>
      <c r="I3" s="13"/>
      <c r="J3" s="10" t="s">
        <v>14</v>
      </c>
      <c r="K3" s="10" t="s">
        <v>15</v>
      </c>
      <c r="M3" s="12"/>
      <c r="N3" s="13"/>
      <c r="O3" s="10" t="s">
        <v>14</v>
      </c>
      <c r="P3" s="10" t="s">
        <v>15</v>
      </c>
    </row>
    <row r="4" spans="1:16" x14ac:dyDescent="0.25">
      <c r="A4" s="1" t="s">
        <v>5</v>
      </c>
      <c r="B4" s="1" t="s">
        <v>7</v>
      </c>
      <c r="C4" s="1" t="s">
        <v>8</v>
      </c>
      <c r="D4" s="1" t="b">
        <v>0</v>
      </c>
      <c r="E4" s="8">
        <v>46</v>
      </c>
      <c r="F4" s="4">
        <f t="shared" si="0"/>
        <v>36.862244880612266</v>
      </c>
      <c r="H4" s="5" t="s">
        <v>0</v>
      </c>
      <c r="I4" s="4" t="s">
        <v>6</v>
      </c>
      <c r="J4" s="4">
        <v>5</v>
      </c>
      <c r="K4" s="4">
        <v>10.87</v>
      </c>
      <c r="M4" s="5" t="s">
        <v>1</v>
      </c>
      <c r="N4" s="4" t="s">
        <v>7</v>
      </c>
      <c r="O4" s="4">
        <f>COUNTIFS(B2:B15,"Hot")</f>
        <v>4</v>
      </c>
      <c r="P4" s="4">
        <v>8.9499999999999993</v>
      </c>
    </row>
    <row r="5" spans="1:16" x14ac:dyDescent="0.25">
      <c r="A5" s="2" t="s">
        <v>6</v>
      </c>
      <c r="B5" s="2" t="s">
        <v>9</v>
      </c>
      <c r="C5" s="2" t="s">
        <v>8</v>
      </c>
      <c r="D5" s="2" t="b">
        <v>0</v>
      </c>
      <c r="E5" s="9">
        <v>45</v>
      </c>
      <c r="F5" s="4">
        <f t="shared" si="0"/>
        <v>25.719387740612266</v>
      </c>
      <c r="H5" s="6"/>
      <c r="I5" s="4" t="s">
        <v>5</v>
      </c>
      <c r="J5" s="4">
        <v>4</v>
      </c>
      <c r="K5" s="4">
        <v>3.49</v>
      </c>
      <c r="M5" s="6"/>
      <c r="N5" s="4" t="s">
        <v>9</v>
      </c>
      <c r="O5" s="4">
        <f>COUNTIFS(B2:B15,"Mild")</f>
        <v>6</v>
      </c>
      <c r="P5" s="4">
        <v>7.65</v>
      </c>
    </row>
    <row r="6" spans="1:16" x14ac:dyDescent="0.25">
      <c r="A6" s="1" t="s">
        <v>6</v>
      </c>
      <c r="B6" s="1" t="s">
        <v>10</v>
      </c>
      <c r="C6" s="1" t="s">
        <v>11</v>
      </c>
      <c r="D6" s="1" t="b">
        <v>0</v>
      </c>
      <c r="E6" s="8">
        <v>52</v>
      </c>
      <c r="F6" s="4">
        <f t="shared" si="0"/>
        <v>145.7193877206123</v>
      </c>
      <c r="H6" s="7"/>
      <c r="I6" s="4" t="s">
        <v>4</v>
      </c>
      <c r="J6" s="4">
        <v>5</v>
      </c>
      <c r="K6" s="4">
        <v>7.78</v>
      </c>
      <c r="M6" s="7"/>
      <c r="N6" s="4" t="s">
        <v>10</v>
      </c>
      <c r="O6" s="4">
        <f>COUNTIFS(B2:B15,"Cool")</f>
        <v>4</v>
      </c>
      <c r="P6" s="4">
        <v>10.51</v>
      </c>
    </row>
    <row r="7" spans="1:16" x14ac:dyDescent="0.25">
      <c r="A7" s="2" t="s">
        <v>6</v>
      </c>
      <c r="B7" s="2" t="s">
        <v>10</v>
      </c>
      <c r="C7" s="2" t="s">
        <v>11</v>
      </c>
      <c r="D7" s="2" t="b">
        <v>1</v>
      </c>
      <c r="E7" s="9">
        <v>23</v>
      </c>
      <c r="F7" s="4">
        <f t="shared" si="0"/>
        <v>286.57653066061221</v>
      </c>
    </row>
    <row r="8" spans="1:16" x14ac:dyDescent="0.25">
      <c r="A8" s="1" t="s">
        <v>5</v>
      </c>
      <c r="B8" s="1" t="s">
        <v>10</v>
      </c>
      <c r="C8" s="1" t="s">
        <v>11</v>
      </c>
      <c r="D8" s="1" t="b">
        <v>1</v>
      </c>
      <c r="E8" s="8">
        <v>43</v>
      </c>
      <c r="F8" s="4">
        <f t="shared" si="0"/>
        <v>9.4336734606122565</v>
      </c>
      <c r="H8" s="11" t="s">
        <v>12</v>
      </c>
      <c r="I8" s="11"/>
      <c r="J8" s="11"/>
      <c r="K8" s="11"/>
      <c r="M8" s="11" t="s">
        <v>12</v>
      </c>
      <c r="N8" s="11"/>
      <c r="O8" s="11"/>
      <c r="P8" s="11"/>
    </row>
    <row r="9" spans="1:16" x14ac:dyDescent="0.25">
      <c r="A9" s="2" t="s">
        <v>4</v>
      </c>
      <c r="B9" s="2" t="s">
        <v>9</v>
      </c>
      <c r="C9" s="2" t="s">
        <v>8</v>
      </c>
      <c r="D9" s="2" t="b">
        <v>0</v>
      </c>
      <c r="E9" s="9">
        <v>35</v>
      </c>
      <c r="F9" s="4">
        <f t="shared" si="0"/>
        <v>24.290816340612228</v>
      </c>
      <c r="H9" s="12"/>
      <c r="I9" s="13"/>
      <c r="J9" s="10" t="s">
        <v>14</v>
      </c>
      <c r="K9" s="10" t="s">
        <v>15</v>
      </c>
      <c r="M9" s="12"/>
      <c r="N9" s="13"/>
      <c r="O9" s="10" t="s">
        <v>14</v>
      </c>
      <c r="P9" s="10" t="s">
        <v>15</v>
      </c>
    </row>
    <row r="10" spans="1:16" x14ac:dyDescent="0.25">
      <c r="A10" s="1" t="s">
        <v>4</v>
      </c>
      <c r="B10" s="1" t="s">
        <v>10</v>
      </c>
      <c r="C10" s="1" t="s">
        <v>11</v>
      </c>
      <c r="D10" s="1" t="b">
        <v>0</v>
      </c>
      <c r="E10" s="8">
        <v>38</v>
      </c>
      <c r="F10" s="4">
        <f t="shared" si="0"/>
        <v>3.7193877606122374</v>
      </c>
      <c r="H10" s="14" t="s">
        <v>2</v>
      </c>
      <c r="I10" s="4" t="s">
        <v>8</v>
      </c>
      <c r="J10" s="4">
        <v>7</v>
      </c>
      <c r="K10" s="4">
        <v>9.36</v>
      </c>
      <c r="M10" s="14" t="s">
        <v>3</v>
      </c>
      <c r="N10" s="15" t="b">
        <v>1</v>
      </c>
      <c r="O10" s="4">
        <v>6</v>
      </c>
      <c r="P10" s="4">
        <v>10.59</v>
      </c>
    </row>
    <row r="11" spans="1:16" x14ac:dyDescent="0.25">
      <c r="A11" s="2" t="s">
        <v>6</v>
      </c>
      <c r="B11" s="2" t="s">
        <v>9</v>
      </c>
      <c r="C11" s="2" t="s">
        <v>11</v>
      </c>
      <c r="D11" s="2" t="b">
        <v>0</v>
      </c>
      <c r="E11" s="9">
        <v>46</v>
      </c>
      <c r="F11" s="4">
        <f t="shared" si="0"/>
        <v>36.862244880612266</v>
      </c>
      <c r="H11" s="14"/>
      <c r="I11" s="4" t="s">
        <v>11</v>
      </c>
      <c r="J11" s="4">
        <v>7</v>
      </c>
      <c r="K11" s="4">
        <v>8.3699999999999992</v>
      </c>
      <c r="M11" s="14"/>
      <c r="N11" s="15" t="b">
        <v>0</v>
      </c>
      <c r="O11" s="4">
        <v>8</v>
      </c>
      <c r="P11" s="4">
        <v>7.87</v>
      </c>
    </row>
    <row r="12" spans="1:16" x14ac:dyDescent="0.25">
      <c r="A12" s="1" t="s">
        <v>4</v>
      </c>
      <c r="B12" s="1" t="s">
        <v>9</v>
      </c>
      <c r="C12" s="1" t="s">
        <v>11</v>
      </c>
      <c r="D12" s="1" t="b">
        <v>1</v>
      </c>
      <c r="E12" s="8">
        <v>48</v>
      </c>
      <c r="F12" s="4">
        <f t="shared" si="0"/>
        <v>65.147959160612274</v>
      </c>
    </row>
    <row r="13" spans="1:16" x14ac:dyDescent="0.25">
      <c r="A13" s="2" t="s">
        <v>5</v>
      </c>
      <c r="B13" s="2" t="s">
        <v>9</v>
      </c>
      <c r="C13" s="2" t="s">
        <v>8</v>
      </c>
      <c r="D13" s="2" t="b">
        <v>1</v>
      </c>
      <c r="E13" s="9">
        <v>52</v>
      </c>
      <c r="F13" s="4">
        <f t="shared" si="0"/>
        <v>145.7193877206123</v>
      </c>
    </row>
    <row r="14" spans="1:16" x14ac:dyDescent="0.25">
      <c r="A14" s="1" t="s">
        <v>5</v>
      </c>
      <c r="B14" s="1" t="s">
        <v>7</v>
      </c>
      <c r="C14" s="1" t="s">
        <v>11</v>
      </c>
      <c r="D14" s="1" t="b">
        <v>0</v>
      </c>
      <c r="E14" s="8">
        <v>44</v>
      </c>
      <c r="F14" s="4">
        <f t="shared" si="0"/>
        <v>16.576530600612262</v>
      </c>
    </row>
    <row r="15" spans="1:16" x14ac:dyDescent="0.25">
      <c r="A15" s="2" t="s">
        <v>6</v>
      </c>
      <c r="B15" s="2" t="s">
        <v>9</v>
      </c>
      <c r="C15" s="2" t="s">
        <v>8</v>
      </c>
      <c r="D15" s="2" t="b">
        <v>1</v>
      </c>
      <c r="E15" s="9">
        <v>30</v>
      </c>
      <c r="F15" s="4">
        <f t="shared" si="0"/>
        <v>98.576530640612205</v>
      </c>
    </row>
    <row r="16" spans="1:16" x14ac:dyDescent="0.25">
      <c r="E16" s="4">
        <f>SUM(E2:E15)/14</f>
        <v>39.785714285714285</v>
      </c>
      <c r="F16" s="4">
        <f>SQRT(SUM(F2:F15)/14)</f>
        <v>9.322181140961483</v>
      </c>
    </row>
  </sheetData>
  <mergeCells count="12">
    <mergeCell ref="H8:K8"/>
    <mergeCell ref="H9:I9"/>
    <mergeCell ref="H10:H11"/>
    <mergeCell ref="M8:P8"/>
    <mergeCell ref="M9:N9"/>
    <mergeCell ref="M10:M11"/>
    <mergeCell ref="H2:K2"/>
    <mergeCell ref="H4:H6"/>
    <mergeCell ref="H3:I3"/>
    <mergeCell ref="M2:P2"/>
    <mergeCell ref="M3:N3"/>
    <mergeCell ref="M4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0504-1DFB-4C3A-B6CA-47304561F9AE}">
  <dimension ref="A1:L17"/>
  <sheetViews>
    <sheetView workbookViewId="0">
      <selection activeCell="A2" sqref="A2:F16"/>
    </sheetView>
  </sheetViews>
  <sheetFormatPr defaultRowHeight="15" x14ac:dyDescent="0.25"/>
  <cols>
    <col min="5" max="5" width="12.7109375" bestFit="1" customWidth="1"/>
    <col min="6" max="6" width="18.140625" bestFit="1" customWidth="1"/>
  </cols>
  <sheetData>
    <row r="1" spans="1:12" x14ac:dyDescent="0.25">
      <c r="G1" s="10" t="s">
        <v>7</v>
      </c>
      <c r="H1" s="10" t="s">
        <v>9</v>
      </c>
      <c r="I1" s="10" t="s">
        <v>10</v>
      </c>
      <c r="J1" s="10" t="s">
        <v>7</v>
      </c>
      <c r="K1" s="10" t="s">
        <v>9</v>
      </c>
      <c r="L1" s="10" t="s">
        <v>10</v>
      </c>
    </row>
    <row r="2" spans="1:1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12</v>
      </c>
      <c r="F2" s="16" t="s">
        <v>13</v>
      </c>
      <c r="G2" s="11" t="s">
        <v>16</v>
      </c>
      <c r="H2" s="11"/>
      <c r="I2" s="11"/>
      <c r="J2" s="11" t="s">
        <v>17</v>
      </c>
      <c r="K2" s="11"/>
      <c r="L2" s="11"/>
    </row>
    <row r="3" spans="1:12" x14ac:dyDescent="0.25">
      <c r="A3" s="1" t="s">
        <v>4</v>
      </c>
      <c r="B3" s="1" t="s">
        <v>7</v>
      </c>
      <c r="C3" s="1" t="s">
        <v>8</v>
      </c>
      <c r="D3" s="1" t="b">
        <v>0</v>
      </c>
      <c r="E3" s="8">
        <v>25</v>
      </c>
      <c r="F3" s="17">
        <f>(E3-39.92857143)^2</f>
        <v>222.86224494061219</v>
      </c>
      <c r="G3" s="4">
        <f>IF(B3:B16="Hot",E3:E16)</f>
        <v>25</v>
      </c>
      <c r="H3" s="4" t="b">
        <f>IF(B3:B16="Mild",E3:E16)</f>
        <v>0</v>
      </c>
      <c r="I3" s="4" t="b">
        <f>IF(B3:B16="Cool",E3:E16)</f>
        <v>0</v>
      </c>
      <c r="J3" s="4">
        <f>IF(G3&lt;&gt;FALSE,(G3-36.5)^2)</f>
        <v>132.25</v>
      </c>
      <c r="K3" s="4" t="b">
        <f>IF(H3&lt;&gt;FALSE,(H3-42.6)^2)</f>
        <v>0</v>
      </c>
      <c r="L3" s="4" t="b">
        <f>IF(I3&lt;&gt;FALSE,(I3-39)^2)</f>
        <v>0</v>
      </c>
    </row>
    <row r="4" spans="1:12" x14ac:dyDescent="0.25">
      <c r="A4" s="2" t="s">
        <v>4</v>
      </c>
      <c r="B4" s="2" t="s">
        <v>7</v>
      </c>
      <c r="C4" s="2" t="s">
        <v>8</v>
      </c>
      <c r="D4" s="2" t="b">
        <v>1</v>
      </c>
      <c r="E4" s="9">
        <v>30</v>
      </c>
      <c r="F4" s="17">
        <f t="shared" ref="F4:F16" si="0">(E4-39.92857143)^2</f>
        <v>98.576530640612205</v>
      </c>
      <c r="G4" s="4">
        <f t="shared" ref="G4:G16" si="1">IF(B4:B17="Hot",E4:E17)</f>
        <v>30</v>
      </c>
      <c r="H4" s="4" t="b">
        <f t="shared" ref="H4:H16" si="2">IF(B4:B17="Mild",E4:E17)</f>
        <v>0</v>
      </c>
      <c r="I4" s="4" t="b">
        <f t="shared" ref="I4:I16" si="3">IF(B4:B17="Cool",E4:E17)</f>
        <v>0</v>
      </c>
      <c r="J4" s="4">
        <f t="shared" ref="J4:J16" si="4">IF(G4&lt;&gt;FALSE,(G4-36.5)^2)</f>
        <v>42.25</v>
      </c>
      <c r="K4" s="4" t="b">
        <f t="shared" ref="K4:K16" si="5">IF(H4&lt;&gt;FALSE,(H4-42.6)^2)</f>
        <v>0</v>
      </c>
      <c r="L4" s="4" t="b">
        <f t="shared" ref="L4:L16" si="6">IF(I4&lt;&gt;FALSE,(I4-39)^2)</f>
        <v>0</v>
      </c>
    </row>
    <row r="5" spans="1:12" x14ac:dyDescent="0.25">
      <c r="A5" s="1" t="s">
        <v>5</v>
      </c>
      <c r="B5" s="1" t="s">
        <v>7</v>
      </c>
      <c r="C5" s="1" t="s">
        <v>8</v>
      </c>
      <c r="D5" s="1" t="b">
        <v>0</v>
      </c>
      <c r="E5" s="8">
        <v>46</v>
      </c>
      <c r="F5" s="17">
        <f t="shared" si="0"/>
        <v>36.862244880612266</v>
      </c>
      <c r="G5" s="4">
        <f t="shared" si="1"/>
        <v>46</v>
      </c>
      <c r="H5" s="4" t="b">
        <f t="shared" si="2"/>
        <v>0</v>
      </c>
      <c r="I5" s="4" t="b">
        <f t="shared" si="3"/>
        <v>0</v>
      </c>
      <c r="J5" s="4">
        <f t="shared" si="4"/>
        <v>90.25</v>
      </c>
      <c r="K5" s="4" t="b">
        <f t="shared" si="5"/>
        <v>0</v>
      </c>
      <c r="L5" s="4" t="b">
        <f t="shared" si="6"/>
        <v>0</v>
      </c>
    </row>
    <row r="6" spans="1:12" x14ac:dyDescent="0.25">
      <c r="A6" s="2" t="s">
        <v>6</v>
      </c>
      <c r="B6" s="2" t="s">
        <v>9</v>
      </c>
      <c r="C6" s="2" t="s">
        <v>8</v>
      </c>
      <c r="D6" s="2" t="b">
        <v>0</v>
      </c>
      <c r="E6" s="9">
        <v>45</v>
      </c>
      <c r="F6" s="17">
        <f t="shared" si="0"/>
        <v>25.719387740612266</v>
      </c>
      <c r="G6" s="4" t="b">
        <f>IF(B6:B19="Hot",E6:E19)</f>
        <v>0</v>
      </c>
      <c r="H6" s="4">
        <f t="shared" si="2"/>
        <v>45</v>
      </c>
      <c r="I6" s="4" t="b">
        <f t="shared" si="3"/>
        <v>0</v>
      </c>
      <c r="J6" s="4" t="b">
        <f t="shared" si="4"/>
        <v>0</v>
      </c>
      <c r="K6" s="4">
        <f t="shared" si="5"/>
        <v>5.7599999999999936</v>
      </c>
      <c r="L6" s="4" t="b">
        <f t="shared" si="6"/>
        <v>0</v>
      </c>
    </row>
    <row r="7" spans="1:12" x14ac:dyDescent="0.25">
      <c r="A7" s="1" t="s">
        <v>6</v>
      </c>
      <c r="B7" s="1" t="s">
        <v>10</v>
      </c>
      <c r="C7" s="1" t="s">
        <v>11</v>
      </c>
      <c r="D7" s="1" t="b">
        <v>0</v>
      </c>
      <c r="E7" s="8">
        <v>52</v>
      </c>
      <c r="F7" s="17">
        <f t="shared" si="0"/>
        <v>145.7193877206123</v>
      </c>
      <c r="G7" s="4" t="b">
        <f t="shared" si="1"/>
        <v>0</v>
      </c>
      <c r="H7" s="4" t="b">
        <f t="shared" si="2"/>
        <v>0</v>
      </c>
      <c r="I7" s="4">
        <f t="shared" si="3"/>
        <v>52</v>
      </c>
      <c r="J7" s="4" t="b">
        <f t="shared" si="4"/>
        <v>0</v>
      </c>
      <c r="K7" s="4" t="b">
        <f t="shared" si="5"/>
        <v>0</v>
      </c>
      <c r="L7" s="4">
        <f t="shared" si="6"/>
        <v>169</v>
      </c>
    </row>
    <row r="8" spans="1:12" x14ac:dyDescent="0.25">
      <c r="A8" s="2" t="s">
        <v>6</v>
      </c>
      <c r="B8" s="2" t="s">
        <v>10</v>
      </c>
      <c r="C8" s="2" t="s">
        <v>11</v>
      </c>
      <c r="D8" s="2" t="b">
        <v>1</v>
      </c>
      <c r="E8" s="9">
        <v>23</v>
      </c>
      <c r="F8" s="17">
        <f t="shared" si="0"/>
        <v>286.57653066061221</v>
      </c>
      <c r="G8" s="4" t="b">
        <f t="shared" si="1"/>
        <v>0</v>
      </c>
      <c r="H8" s="4" t="b">
        <f t="shared" si="2"/>
        <v>0</v>
      </c>
      <c r="I8" s="4">
        <f t="shared" si="3"/>
        <v>23</v>
      </c>
      <c r="J8" s="4" t="b">
        <f t="shared" si="4"/>
        <v>0</v>
      </c>
      <c r="K8" s="4" t="b">
        <f t="shared" si="5"/>
        <v>0</v>
      </c>
      <c r="L8" s="4">
        <f t="shared" si="6"/>
        <v>256</v>
      </c>
    </row>
    <row r="9" spans="1:12" x14ac:dyDescent="0.25">
      <c r="A9" s="1" t="s">
        <v>5</v>
      </c>
      <c r="B9" s="1" t="s">
        <v>10</v>
      </c>
      <c r="C9" s="1" t="s">
        <v>11</v>
      </c>
      <c r="D9" s="1" t="b">
        <v>1</v>
      </c>
      <c r="E9" s="8">
        <v>43</v>
      </c>
      <c r="F9" s="17">
        <f t="shared" si="0"/>
        <v>9.4336734606122565</v>
      </c>
      <c r="G9" s="4" t="b">
        <f t="shared" si="1"/>
        <v>0</v>
      </c>
      <c r="H9" s="4" t="b">
        <f t="shared" si="2"/>
        <v>0</v>
      </c>
      <c r="I9" s="4">
        <f t="shared" si="3"/>
        <v>43</v>
      </c>
      <c r="J9" s="4" t="b">
        <f t="shared" si="4"/>
        <v>0</v>
      </c>
      <c r="K9" s="4" t="b">
        <f t="shared" si="5"/>
        <v>0</v>
      </c>
      <c r="L9" s="4">
        <f t="shared" si="6"/>
        <v>16</v>
      </c>
    </row>
    <row r="10" spans="1:12" x14ac:dyDescent="0.25">
      <c r="A10" s="2" t="s">
        <v>4</v>
      </c>
      <c r="B10" s="2" t="s">
        <v>9</v>
      </c>
      <c r="C10" s="2" t="s">
        <v>8</v>
      </c>
      <c r="D10" s="2" t="b">
        <v>0</v>
      </c>
      <c r="E10" s="9">
        <v>35</v>
      </c>
      <c r="F10" s="17">
        <f t="shared" si="0"/>
        <v>24.290816340612228</v>
      </c>
      <c r="G10" s="4" t="b">
        <f t="shared" si="1"/>
        <v>0</v>
      </c>
      <c r="H10" s="4">
        <f t="shared" si="2"/>
        <v>35</v>
      </c>
      <c r="I10" s="4" t="b">
        <f t="shared" si="3"/>
        <v>0</v>
      </c>
      <c r="J10" s="4" t="b">
        <f t="shared" si="4"/>
        <v>0</v>
      </c>
      <c r="K10" s="4">
        <f t="shared" si="5"/>
        <v>57.760000000000019</v>
      </c>
      <c r="L10" s="4" t="b">
        <f t="shared" si="6"/>
        <v>0</v>
      </c>
    </row>
    <row r="11" spans="1:12" x14ac:dyDescent="0.25">
      <c r="A11" s="1" t="s">
        <v>4</v>
      </c>
      <c r="B11" s="1" t="s">
        <v>10</v>
      </c>
      <c r="C11" s="1" t="s">
        <v>11</v>
      </c>
      <c r="D11" s="1" t="b">
        <v>0</v>
      </c>
      <c r="E11" s="8">
        <v>38</v>
      </c>
      <c r="F11" s="17">
        <f t="shared" si="0"/>
        <v>3.7193877606122374</v>
      </c>
      <c r="G11" s="4" t="b">
        <f t="shared" si="1"/>
        <v>0</v>
      </c>
      <c r="H11" s="4" t="b">
        <f t="shared" si="2"/>
        <v>0</v>
      </c>
      <c r="I11" s="4">
        <f t="shared" si="3"/>
        <v>38</v>
      </c>
      <c r="J11" s="4" t="b">
        <f t="shared" si="4"/>
        <v>0</v>
      </c>
      <c r="K11" s="4" t="b">
        <f t="shared" si="5"/>
        <v>0</v>
      </c>
      <c r="L11" s="4">
        <f t="shared" si="6"/>
        <v>1</v>
      </c>
    </row>
    <row r="12" spans="1:12" x14ac:dyDescent="0.25">
      <c r="A12" s="2" t="s">
        <v>6</v>
      </c>
      <c r="B12" s="2" t="s">
        <v>9</v>
      </c>
      <c r="C12" s="2" t="s">
        <v>11</v>
      </c>
      <c r="D12" s="2" t="b">
        <v>0</v>
      </c>
      <c r="E12" s="9">
        <v>46</v>
      </c>
      <c r="F12" s="17">
        <f t="shared" si="0"/>
        <v>36.862244880612266</v>
      </c>
      <c r="G12" s="4" t="b">
        <f t="shared" si="1"/>
        <v>0</v>
      </c>
      <c r="H12" s="4">
        <f t="shared" si="2"/>
        <v>46</v>
      </c>
      <c r="I12" s="4" t="b">
        <f t="shared" si="3"/>
        <v>0</v>
      </c>
      <c r="J12" s="4" t="b">
        <f t="shared" si="4"/>
        <v>0</v>
      </c>
      <c r="K12" s="4">
        <f t="shared" si="5"/>
        <v>11.55999999999999</v>
      </c>
      <c r="L12" s="4" t="b">
        <f t="shared" si="6"/>
        <v>0</v>
      </c>
    </row>
    <row r="13" spans="1:12" x14ac:dyDescent="0.25">
      <c r="A13" s="1" t="s">
        <v>4</v>
      </c>
      <c r="B13" s="1" t="s">
        <v>9</v>
      </c>
      <c r="C13" s="1" t="s">
        <v>11</v>
      </c>
      <c r="D13" s="1" t="b">
        <v>1</v>
      </c>
      <c r="E13" s="8">
        <v>48</v>
      </c>
      <c r="F13" s="17">
        <f t="shared" si="0"/>
        <v>65.147959160612274</v>
      </c>
      <c r="G13" s="4" t="b">
        <f t="shared" si="1"/>
        <v>0</v>
      </c>
      <c r="H13" s="4">
        <f t="shared" si="2"/>
        <v>48</v>
      </c>
      <c r="I13" s="4" t="b">
        <f t="shared" si="3"/>
        <v>0</v>
      </c>
      <c r="J13" s="4" t="b">
        <f t="shared" si="4"/>
        <v>0</v>
      </c>
      <c r="K13" s="4">
        <f t="shared" si="5"/>
        <v>29.159999999999986</v>
      </c>
      <c r="L13" s="4" t="b">
        <f t="shared" si="6"/>
        <v>0</v>
      </c>
    </row>
    <row r="14" spans="1:12" x14ac:dyDescent="0.25">
      <c r="A14" s="2" t="s">
        <v>5</v>
      </c>
      <c r="B14" s="2" t="s">
        <v>9</v>
      </c>
      <c r="C14" s="2" t="s">
        <v>8</v>
      </c>
      <c r="D14" s="2" t="b">
        <v>1</v>
      </c>
      <c r="E14" s="9">
        <v>52</v>
      </c>
      <c r="F14" s="17">
        <f t="shared" si="0"/>
        <v>145.7193877206123</v>
      </c>
      <c r="G14" s="4" t="b">
        <f t="shared" si="1"/>
        <v>0</v>
      </c>
      <c r="H14" s="4">
        <f t="shared" si="2"/>
        <v>52</v>
      </c>
      <c r="I14" s="4" t="b">
        <f t="shared" si="3"/>
        <v>0</v>
      </c>
      <c r="J14" s="4" t="b">
        <f t="shared" si="4"/>
        <v>0</v>
      </c>
      <c r="K14" s="4">
        <f t="shared" si="5"/>
        <v>88.359999999999971</v>
      </c>
      <c r="L14" s="4" t="b">
        <f t="shared" si="6"/>
        <v>0</v>
      </c>
    </row>
    <row r="15" spans="1:12" x14ac:dyDescent="0.25">
      <c r="A15" s="1" t="s">
        <v>5</v>
      </c>
      <c r="B15" s="1" t="s">
        <v>7</v>
      </c>
      <c r="C15" s="1" t="s">
        <v>11</v>
      </c>
      <c r="D15" s="1" t="b">
        <v>0</v>
      </c>
      <c r="E15" s="8">
        <v>44</v>
      </c>
      <c r="F15" s="17">
        <f t="shared" si="0"/>
        <v>16.576530600612262</v>
      </c>
      <c r="G15" s="4">
        <f t="shared" si="1"/>
        <v>44</v>
      </c>
      <c r="H15" s="4" t="b">
        <f t="shared" si="2"/>
        <v>0</v>
      </c>
      <c r="I15" s="4" t="b">
        <f t="shared" si="3"/>
        <v>0</v>
      </c>
      <c r="J15" s="4">
        <f t="shared" si="4"/>
        <v>56.25</v>
      </c>
      <c r="K15" s="4" t="b">
        <f t="shared" si="5"/>
        <v>0</v>
      </c>
      <c r="L15" s="4" t="b">
        <f t="shared" si="6"/>
        <v>0</v>
      </c>
    </row>
    <row r="16" spans="1:12" x14ac:dyDescent="0.25">
      <c r="A16" s="2" t="s">
        <v>6</v>
      </c>
      <c r="B16" s="2" t="s">
        <v>9</v>
      </c>
      <c r="C16" s="2" t="s">
        <v>8</v>
      </c>
      <c r="D16" s="2" t="b">
        <v>1</v>
      </c>
      <c r="E16" s="9">
        <v>30</v>
      </c>
      <c r="F16" s="17">
        <f t="shared" si="0"/>
        <v>98.576530640612205</v>
      </c>
      <c r="G16" s="4" t="b">
        <f t="shared" si="1"/>
        <v>0</v>
      </c>
      <c r="H16" s="4">
        <f t="shared" si="2"/>
        <v>30</v>
      </c>
      <c r="I16" s="4" t="b">
        <f t="shared" si="3"/>
        <v>0</v>
      </c>
      <c r="J16" s="4" t="b">
        <f t="shared" si="4"/>
        <v>0</v>
      </c>
      <c r="K16" s="4">
        <f t="shared" si="5"/>
        <v>158.76000000000005</v>
      </c>
      <c r="L16" s="4" t="b">
        <f t="shared" si="6"/>
        <v>0</v>
      </c>
    </row>
    <row r="17" spans="5:12" x14ac:dyDescent="0.25">
      <c r="E17" s="4">
        <f>SUM(E3:E16)/14</f>
        <v>39.785714285714285</v>
      </c>
      <c r="F17" s="17">
        <f>SQRT(SUM(F3:F16)/14)</f>
        <v>9.322181140961483</v>
      </c>
      <c r="G17" s="4">
        <f>SUMIF(G3:G16,"&lt;&gt;FALSE",G3:G16)/4</f>
        <v>36.25</v>
      </c>
      <c r="H17" s="4">
        <f>SUMIF(H3:H16,"&lt;&gt;FALSE",H3:H16)/6</f>
        <v>42.666666666666664</v>
      </c>
      <c r="I17" s="4">
        <f>SUMIF(I3:I16,"&lt;&gt;FALSE",I3:I16)/4</f>
        <v>39</v>
      </c>
      <c r="J17" s="4">
        <f>SQRT(SUM(J3:J16)/4)</f>
        <v>8.9582364335844584</v>
      </c>
      <c r="K17" s="4">
        <f>SQRT(SUM(K3:K16)/6)</f>
        <v>7.6524505878835969</v>
      </c>
      <c r="L17" s="4">
        <f t="shared" ref="L17" si="7">SQRT(SUM(L3:L16)/4)</f>
        <v>10.51189802081432</v>
      </c>
    </row>
  </sheetData>
  <mergeCells count="2">
    <mergeCell ref="G2:I2"/>
    <mergeCell ref="J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E30C-D684-4E49-ABC0-2DD99A5A602D}">
  <dimension ref="A1:F15"/>
  <sheetViews>
    <sheetView tabSelected="1" workbookViewId="0">
      <selection activeCell="E11" sqref="E11:E15"/>
    </sheetView>
  </sheetViews>
  <sheetFormatPr defaultRowHeight="15" x14ac:dyDescent="0.25"/>
  <cols>
    <col min="5" max="5" width="12.7109375" bestFit="1" customWidth="1"/>
    <col min="6" max="6" width="18.1406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12</v>
      </c>
      <c r="F1" s="16" t="s">
        <v>13</v>
      </c>
    </row>
    <row r="2" spans="1:6" x14ac:dyDescent="0.25">
      <c r="A2" s="1" t="s">
        <v>5</v>
      </c>
      <c r="B2" s="1" t="s">
        <v>7</v>
      </c>
      <c r="C2" s="1" t="s">
        <v>8</v>
      </c>
      <c r="D2" s="1" t="b">
        <v>0</v>
      </c>
      <c r="E2" s="8">
        <v>46</v>
      </c>
      <c r="F2" s="17">
        <f>(E2-39.92857143)^2</f>
        <v>36.862244880612266</v>
      </c>
    </row>
    <row r="3" spans="1:6" x14ac:dyDescent="0.25">
      <c r="A3" s="1" t="s">
        <v>5</v>
      </c>
      <c r="B3" s="1" t="s">
        <v>10</v>
      </c>
      <c r="C3" s="1" t="s">
        <v>11</v>
      </c>
      <c r="D3" s="1" t="b">
        <v>1</v>
      </c>
      <c r="E3" s="8">
        <v>43</v>
      </c>
      <c r="F3" s="17">
        <f>(E3-39.92857143)^2</f>
        <v>9.4336734606122565</v>
      </c>
    </row>
    <row r="4" spans="1:6" x14ac:dyDescent="0.25">
      <c r="A4" s="2" t="s">
        <v>5</v>
      </c>
      <c r="B4" s="2" t="s">
        <v>9</v>
      </c>
      <c r="C4" s="2" t="s">
        <v>8</v>
      </c>
      <c r="D4" s="2" t="b">
        <v>1</v>
      </c>
      <c r="E4" s="9">
        <v>52</v>
      </c>
      <c r="F4" s="17">
        <f>(E4-39.92857143)^2</f>
        <v>145.7193877206123</v>
      </c>
    </row>
    <row r="5" spans="1:6" x14ac:dyDescent="0.25">
      <c r="A5" s="1" t="s">
        <v>5</v>
      </c>
      <c r="B5" s="1" t="s">
        <v>7</v>
      </c>
      <c r="C5" s="1" t="s">
        <v>11</v>
      </c>
      <c r="D5" s="1" t="b">
        <v>0</v>
      </c>
      <c r="E5" s="8">
        <v>44</v>
      </c>
      <c r="F5" s="17">
        <f>(E5-39.92857143)^2</f>
        <v>16.576530600612262</v>
      </c>
    </row>
    <row r="6" spans="1:6" x14ac:dyDescent="0.25">
      <c r="A6" s="1" t="s">
        <v>4</v>
      </c>
      <c r="B6" s="1" t="s">
        <v>7</v>
      </c>
      <c r="C6" s="1" t="s">
        <v>8</v>
      </c>
      <c r="D6" s="1" t="b">
        <v>0</v>
      </c>
      <c r="E6" s="8">
        <v>25</v>
      </c>
      <c r="F6" s="17">
        <f>(E6-39.92857143)^2</f>
        <v>222.86224494061219</v>
      </c>
    </row>
    <row r="7" spans="1:6" x14ac:dyDescent="0.25">
      <c r="A7" s="2" t="s">
        <v>4</v>
      </c>
      <c r="B7" s="2" t="s">
        <v>7</v>
      </c>
      <c r="C7" s="2" t="s">
        <v>8</v>
      </c>
      <c r="D7" s="2" t="b">
        <v>1</v>
      </c>
      <c r="E7" s="9">
        <v>30</v>
      </c>
      <c r="F7" s="17">
        <f>(E7-39.92857143)^2</f>
        <v>98.576530640612205</v>
      </c>
    </row>
    <row r="8" spans="1:6" x14ac:dyDescent="0.25">
      <c r="A8" s="2" t="s">
        <v>4</v>
      </c>
      <c r="B8" s="2" t="s">
        <v>9</v>
      </c>
      <c r="C8" s="2" t="s">
        <v>8</v>
      </c>
      <c r="D8" s="2" t="b">
        <v>0</v>
      </c>
      <c r="E8" s="9">
        <v>35</v>
      </c>
      <c r="F8" s="17">
        <f>(E8-39.92857143)^2</f>
        <v>24.290816340612228</v>
      </c>
    </row>
    <row r="9" spans="1:6" x14ac:dyDescent="0.25">
      <c r="A9" s="1" t="s">
        <v>4</v>
      </c>
      <c r="B9" s="1" t="s">
        <v>10</v>
      </c>
      <c r="C9" s="1" t="s">
        <v>11</v>
      </c>
      <c r="D9" s="1" t="b">
        <v>0</v>
      </c>
      <c r="E9" s="8">
        <v>38</v>
      </c>
      <c r="F9" s="17">
        <f>(E9-39.92857143)^2</f>
        <v>3.7193877606122374</v>
      </c>
    </row>
    <row r="10" spans="1:6" x14ac:dyDescent="0.25">
      <c r="A10" s="1" t="s">
        <v>4</v>
      </c>
      <c r="B10" s="1" t="s">
        <v>9</v>
      </c>
      <c r="C10" s="1" t="s">
        <v>11</v>
      </c>
      <c r="D10" s="1" t="b">
        <v>1</v>
      </c>
      <c r="E10" s="8">
        <v>48</v>
      </c>
      <c r="F10" s="17">
        <f>(E10-39.92857143)^2</f>
        <v>65.147959160612274</v>
      </c>
    </row>
    <row r="11" spans="1:6" x14ac:dyDescent="0.25">
      <c r="A11" s="2" t="s">
        <v>6</v>
      </c>
      <c r="B11" s="2" t="s">
        <v>9</v>
      </c>
      <c r="C11" s="2" t="s">
        <v>8</v>
      </c>
      <c r="D11" s="2" t="b">
        <v>0</v>
      </c>
      <c r="E11" s="9">
        <v>45</v>
      </c>
      <c r="F11" s="17">
        <f>(E11-39.92857143)^2</f>
        <v>25.719387740612266</v>
      </c>
    </row>
    <row r="12" spans="1:6" x14ac:dyDescent="0.25">
      <c r="A12" s="1" t="s">
        <v>6</v>
      </c>
      <c r="B12" s="1" t="s">
        <v>10</v>
      </c>
      <c r="C12" s="1" t="s">
        <v>11</v>
      </c>
      <c r="D12" s="1" t="b">
        <v>0</v>
      </c>
      <c r="E12" s="8">
        <v>52</v>
      </c>
      <c r="F12" s="17">
        <f>(E12-39.92857143)^2</f>
        <v>145.7193877206123</v>
      </c>
    </row>
    <row r="13" spans="1:6" x14ac:dyDescent="0.25">
      <c r="A13" s="2" t="s">
        <v>6</v>
      </c>
      <c r="B13" s="2" t="s">
        <v>10</v>
      </c>
      <c r="C13" s="2" t="s">
        <v>11</v>
      </c>
      <c r="D13" s="2" t="b">
        <v>1</v>
      </c>
      <c r="E13" s="9">
        <v>23</v>
      </c>
      <c r="F13" s="17">
        <f>(E13-39.92857143)^2</f>
        <v>286.57653066061221</v>
      </c>
    </row>
    <row r="14" spans="1:6" x14ac:dyDescent="0.25">
      <c r="A14" s="2" t="s">
        <v>6</v>
      </c>
      <c r="B14" s="2" t="s">
        <v>9</v>
      </c>
      <c r="C14" s="2" t="s">
        <v>11</v>
      </c>
      <c r="D14" s="2" t="b">
        <v>0</v>
      </c>
      <c r="E14" s="9">
        <v>46</v>
      </c>
      <c r="F14" s="17">
        <f>(E14-39.92857143)^2</f>
        <v>36.862244880612266</v>
      </c>
    </row>
    <row r="15" spans="1:6" x14ac:dyDescent="0.25">
      <c r="A15" s="2" t="s">
        <v>6</v>
      </c>
      <c r="B15" s="2" t="s">
        <v>9</v>
      </c>
      <c r="C15" s="2" t="s">
        <v>8</v>
      </c>
      <c r="D15" s="2" t="b">
        <v>1</v>
      </c>
      <c r="E15" s="9">
        <v>30</v>
      </c>
      <c r="F15" s="17">
        <f>(E15-39.92857143)^2</f>
        <v>98.576530640612205</v>
      </c>
    </row>
  </sheetData>
  <autoFilter ref="A1:F15" xr:uid="{1775533C-AA69-4E86-A167-B40E3C3899F2}">
    <sortState ref="A2:F15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SD-Temp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Jeyabal</dc:creator>
  <cp:lastModifiedBy>Manikandan Jeyabal</cp:lastModifiedBy>
  <dcterms:created xsi:type="dcterms:W3CDTF">2019-04-30T09:14:29Z</dcterms:created>
  <dcterms:modified xsi:type="dcterms:W3CDTF">2019-04-30T15:14:05Z</dcterms:modified>
</cp:coreProperties>
</file>