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J\Manikandan Docs\Machine Learning\DTree\C4.5\"/>
    </mc:Choice>
  </mc:AlternateContent>
  <xr:revisionPtr revIDLastSave="0" documentId="13_ncr:1_{E807C2F0-63F2-4D70-BF15-A1C897546934}" xr6:coauthVersionLast="36" xr6:coauthVersionMax="36" xr10:uidLastSave="{00000000-0000-0000-0000-000000000000}"/>
  <bookViews>
    <workbookView xWindow="0" yWindow="0" windowWidth="20460" windowHeight="7065" xr2:uid="{42F29B5B-8E72-416B-A43B-B3CCC1E9AB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4" i="1" l="1"/>
  <c r="I14" i="1"/>
  <c r="H14" i="1"/>
  <c r="F14" i="1"/>
  <c r="J13" i="1"/>
  <c r="I13" i="1"/>
  <c r="H13" i="1"/>
  <c r="F13" i="1"/>
  <c r="J12" i="1"/>
  <c r="H12" i="1"/>
  <c r="I12" i="1"/>
  <c r="F12" i="1"/>
  <c r="J11" i="1"/>
  <c r="I11" i="1"/>
  <c r="H11" i="1"/>
  <c r="G11" i="1"/>
  <c r="F11" i="1"/>
  <c r="J10" i="1"/>
  <c r="I10" i="1"/>
  <c r="H10" i="1"/>
  <c r="G10" i="1"/>
  <c r="F10" i="1"/>
  <c r="J9" i="1"/>
  <c r="I9" i="1"/>
  <c r="H9" i="1"/>
  <c r="G9" i="1"/>
  <c r="F9" i="1"/>
  <c r="J8" i="1"/>
  <c r="I8" i="1"/>
  <c r="H8" i="1"/>
  <c r="H6" i="1"/>
  <c r="H7" i="1"/>
  <c r="H5" i="1"/>
  <c r="H4" i="1"/>
  <c r="H3" i="1"/>
  <c r="J3" i="1" s="1"/>
  <c r="H2" i="1"/>
  <c r="J2" i="1" s="1"/>
  <c r="G8" i="1"/>
  <c r="F8" i="1"/>
  <c r="J7" i="1"/>
  <c r="I7" i="1"/>
  <c r="G7" i="1"/>
  <c r="F7" i="1"/>
  <c r="J6" i="1"/>
  <c r="I6" i="1"/>
  <c r="G6" i="1"/>
  <c r="F6" i="1"/>
  <c r="I5" i="1"/>
  <c r="G5" i="1"/>
  <c r="F5" i="1"/>
  <c r="I4" i="1"/>
  <c r="G4" i="1"/>
  <c r="F4" i="1"/>
  <c r="I3" i="1"/>
  <c r="G3" i="1"/>
  <c r="G2" i="1"/>
  <c r="I2" i="1"/>
  <c r="J5" i="1" l="1"/>
  <c r="J4" i="1"/>
</calcChain>
</file>

<file path=xl/sharedStrings.xml><?xml version="1.0" encoding="utf-8"?>
<sst xmlns="http://schemas.openxmlformats.org/spreadsheetml/2006/main" count="38" uniqueCount="15">
  <si>
    <t>Outlook</t>
  </si>
  <si>
    <t>Temp</t>
  </si>
  <si>
    <t>Humidity</t>
  </si>
  <si>
    <t>Windy</t>
  </si>
  <si>
    <t>Play Golf</t>
  </si>
  <si>
    <t>Rainy</t>
  </si>
  <si>
    <t>No</t>
  </si>
  <si>
    <t>Overcast</t>
  </si>
  <si>
    <t>Yes</t>
  </si>
  <si>
    <t>Sunny</t>
  </si>
  <si>
    <t>E(PG|H &lt;= X(i))</t>
  </si>
  <si>
    <t>E(PG|H &gt; X(i))</t>
  </si>
  <si>
    <t>G(PG|Temp &lt;&gt; X(i))</t>
  </si>
  <si>
    <t>GR(PG|Temp &lt;&gt; X(i))</t>
  </si>
  <si>
    <t>S(PG|Temp &lt;&gt; X(i))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</si>
</sst>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3EDA7-8ACF-4D5C-9AFE-A723703FDBAF}">
  <dimension ref="A1:J15"/>
  <sheetViews>
    <sheetView tabSelected="1" workbookViewId="0">
      <selection activeCell="J10" sqref="J10"/>
    </sheetView>
  </sheetViews>
  <sheetFormatPr defaultRowHeight="15" x14ac:dyDescent="0.25"/>
  <cols>
    <col min="6" max="7" width="14.28515625" bestFit="1" customWidth="1"/>
    <col min="8" max="8" width="18.42578125" bestFit="1" customWidth="1"/>
    <col min="9" max="9" width="18.140625" bestFit="1" customWidth="1"/>
    <col min="10" max="10" width="26.57031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10</v>
      </c>
      <c r="G1" s="5" t="s">
        <v>11</v>
      </c>
      <c r="H1" s="5" t="s">
        <v>12</v>
      </c>
      <c r="I1" s="5" t="s">
        <v>14</v>
      </c>
      <c r="J1" s="5" t="s">
        <v>13</v>
      </c>
    </row>
    <row r="2" spans="1:10" x14ac:dyDescent="0.25">
      <c r="A2" s="1" t="s">
        <v>9</v>
      </c>
      <c r="B2" s="1">
        <v>65</v>
      </c>
      <c r="C2" s="1">
        <v>75</v>
      </c>
      <c r="D2" s="1" t="b">
        <v>0</v>
      </c>
      <c r="E2" s="1" t="s">
        <v>8</v>
      </c>
      <c r="F2" s="4">
        <v>0</v>
      </c>
      <c r="G2" s="4">
        <f>-(5/13) * LOG(5/13, 2) - (8/13) * LOG(8/13, 2)</f>
        <v>0.96123660472287598</v>
      </c>
      <c r="H2" s="4">
        <f>0.94 - (1/14) * F2 - (13/14) * G2</f>
        <v>4.7423152757329334E-2</v>
      </c>
      <c r="I2" s="4">
        <f xml:space="preserve"> - (1/14) * LOG(1/14, 2) - (13/14) * LOG(13/14, 2)</f>
        <v>0.37123232664087563</v>
      </c>
      <c r="J2" s="4">
        <f>H2/I2</f>
        <v>0.12774521331814337</v>
      </c>
    </row>
    <row r="3" spans="1:10" x14ac:dyDescent="0.25">
      <c r="A3" s="1" t="s">
        <v>7</v>
      </c>
      <c r="B3" s="1">
        <v>68</v>
      </c>
      <c r="C3" s="1">
        <v>76</v>
      </c>
      <c r="D3" s="1" t="b">
        <v>1</v>
      </c>
      <c r="E3" s="1" t="s">
        <v>8</v>
      </c>
      <c r="F3" s="4">
        <v>0</v>
      </c>
      <c r="G3" s="4">
        <f>-(5/12) * LOG(5/12, 2) - (7/12) * LOG(7/12, 2)</f>
        <v>0.97986875665115269</v>
      </c>
      <c r="H3" s="4">
        <f>0.94 - (2/14) * F3 - (12/14) * G3</f>
        <v>0.10011249429901192</v>
      </c>
      <c r="I3" s="4">
        <f xml:space="preserve"> - (2/14) * LOG(2/14, 2) - (12/14) * LOG(12/14, 2)</f>
        <v>0.59167277858232747</v>
      </c>
      <c r="J3" s="4">
        <f>H3/I3</f>
        <v>0.16920246785543458</v>
      </c>
    </row>
    <row r="4" spans="1:10" x14ac:dyDescent="0.25">
      <c r="A4" s="1" t="s">
        <v>5</v>
      </c>
      <c r="B4" s="1">
        <v>70</v>
      </c>
      <c r="C4" s="1">
        <v>68</v>
      </c>
      <c r="D4" s="1" t="b">
        <v>0</v>
      </c>
      <c r="E4" s="1" t="s">
        <v>8</v>
      </c>
      <c r="F4" s="4">
        <f xml:space="preserve"> - (1/4) * LOG(1/4, 2) - (3/4) * LOG(3/4, 2)</f>
        <v>0.81127812445913283</v>
      </c>
      <c r="G4" s="4">
        <f>-(4/10) * LOG(4/10, 2) - (6/10) * LOG(6/10, 2)</f>
        <v>0.97095059445466858</v>
      </c>
      <c r="H4" s="4">
        <f>0.94 - (4/14) * F4 - (10/14) * G4</f>
        <v>1.4670111258341612E-2</v>
      </c>
      <c r="I4" s="4">
        <f xml:space="preserve"> - (4/14) * LOG(4/14, 2) - (10/14) * LOG(10/14, 2)</f>
        <v>0.863120568566631</v>
      </c>
      <c r="J4" s="4">
        <f>H4/I4</f>
        <v>1.699659560043159E-2</v>
      </c>
    </row>
    <row r="5" spans="1:10" x14ac:dyDescent="0.25">
      <c r="A5" s="2" t="s">
        <v>9</v>
      </c>
      <c r="B5" s="2">
        <v>70</v>
      </c>
      <c r="C5" s="2">
        <v>72</v>
      </c>
      <c r="D5" s="2" t="b">
        <v>1</v>
      </c>
      <c r="E5" s="2" t="s">
        <v>6</v>
      </c>
      <c r="F5" s="4">
        <f xml:space="preserve"> - (1/4) * LOG(1/4, 2) - (3/4) * LOG(3/4, 2)</f>
        <v>0.81127812445913283</v>
      </c>
      <c r="G5" s="4">
        <f>-(4/10) * LOG(4/10, 2) - (6/10) * LOG(6/10, 2)</f>
        <v>0.97095059445466858</v>
      </c>
      <c r="H5" s="4">
        <f>0.94 - (4/14) * F5 - (10/14) * G5</f>
        <v>1.4670111258341612E-2</v>
      </c>
      <c r="I5" s="4">
        <f xml:space="preserve"> - (4/14) * LOG(4/14, 2) - (10/14) * LOG(10/14, 2)</f>
        <v>0.863120568566631</v>
      </c>
      <c r="J5" s="4">
        <f>H5/I5</f>
        <v>1.699659560043159E-2</v>
      </c>
    </row>
    <row r="6" spans="1:10" x14ac:dyDescent="0.25">
      <c r="A6" s="2" t="s">
        <v>7</v>
      </c>
      <c r="B6" s="2">
        <v>72</v>
      </c>
      <c r="C6" s="2">
        <v>83</v>
      </c>
      <c r="D6" s="2" t="b">
        <v>1</v>
      </c>
      <c r="E6" s="2" t="s">
        <v>8</v>
      </c>
      <c r="F6" s="4">
        <f xml:space="preserve"> - (1/5) * LOG(1/5, 2) - (4/5) * LOG(4/5, 2)</f>
        <v>0.72192809488736231</v>
      </c>
      <c r="G6" s="4">
        <f>-(4/9) * LOG(4/9, 2) - (5/9) * LOG(5/9, 2)</f>
        <v>0.99107605983822222</v>
      </c>
      <c r="H6" s="4">
        <f>0.94 - (5/14) * F6 - (9/14) * G6</f>
        <v>4.5048213358513278E-2</v>
      </c>
      <c r="I6" s="4">
        <f xml:space="preserve"> - (5/14) * LOG(5/14, 2) - (9/14) * LOG(9/14, 2)</f>
        <v>0.94028595867063092</v>
      </c>
      <c r="J6" s="4">
        <f>H6/I6</f>
        <v>4.7909056753545586E-2</v>
      </c>
    </row>
    <row r="7" spans="1:10" x14ac:dyDescent="0.25">
      <c r="A7" s="2" t="s">
        <v>5</v>
      </c>
      <c r="B7" s="2">
        <v>75</v>
      </c>
      <c r="C7" s="2">
        <v>89</v>
      </c>
      <c r="D7" s="2" t="b">
        <v>0</v>
      </c>
      <c r="E7" s="2" t="s">
        <v>6</v>
      </c>
      <c r="F7" s="4">
        <f xml:space="preserve"> - (2/6) * LOG(2/6, 2) - (4/6) * LOG(4/6, 2)</f>
        <v>0.91829583405448956</v>
      </c>
      <c r="G7" s="4">
        <f>-(3/8) * LOG(3/8, 2) - (5/8) * LOG(5/8, 2)</f>
        <v>0.95443400292496494</v>
      </c>
      <c r="H7" s="4">
        <f>0.94 - (6/14) * F7 - (8/14) * G7</f>
        <v>1.0537837338102651E-3</v>
      </c>
      <c r="I7" s="4">
        <f xml:space="preserve"> - (6/14) * LOG(6/14, 2) - (8/14) * LOG(8/14, 2)</f>
        <v>0.98522813603425163</v>
      </c>
      <c r="J7" s="4">
        <f>H7/I7</f>
        <v>1.0695834754090195E-3</v>
      </c>
    </row>
    <row r="8" spans="1:10" x14ac:dyDescent="0.25">
      <c r="A8" s="2" t="s">
        <v>9</v>
      </c>
      <c r="B8" s="2">
        <v>76</v>
      </c>
      <c r="C8" s="2">
        <v>70</v>
      </c>
      <c r="D8" s="2" t="b">
        <v>0</v>
      </c>
      <c r="E8" s="2" t="s">
        <v>8</v>
      </c>
      <c r="F8" s="4">
        <f xml:space="preserve"> - (2/7) * LOG(2/7, 2) - (5/7) * LOG(5/7, 2)</f>
        <v>0.863120568566631</v>
      </c>
      <c r="G8" s="4">
        <f>-(3/7) * LOG(3/7, 2) - (4/7) * LOG(4/7, 2)</f>
        <v>0.98522813603425163</v>
      </c>
      <c r="H8" s="4">
        <f>0.94 - (7/14) * F8 - (7/14) * G8</f>
        <v>1.5825647699558631E-2</v>
      </c>
      <c r="I8" s="4">
        <f xml:space="preserve"> - (7/14) * LOG(7/14, 2) - (7/14) * LOG(7/14, 2)</f>
        <v>1</v>
      </c>
      <c r="J8" s="4">
        <f>H8/I8</f>
        <v>1.5825647699558631E-2</v>
      </c>
    </row>
    <row r="9" spans="1:10" x14ac:dyDescent="0.25">
      <c r="A9" s="1" t="s">
        <v>5</v>
      </c>
      <c r="B9" s="1">
        <v>78</v>
      </c>
      <c r="C9" s="1">
        <v>65</v>
      </c>
      <c r="D9" s="1" t="b">
        <v>1</v>
      </c>
      <c r="E9" s="1" t="s">
        <v>8</v>
      </c>
      <c r="F9" s="4">
        <f xml:space="preserve"> - (2/8) * LOG(2/8, 2) - (6/8) * LOG(6/8, 2)</f>
        <v>0.81127812445913283</v>
      </c>
      <c r="G9" s="4">
        <f>-(3/6) * LOG(3/6, 2) - (3/6) * LOG(3/6, 2)</f>
        <v>1</v>
      </c>
      <c r="H9" s="4">
        <f>0.94 - (8/14) * F9 - (6/14) * G9</f>
        <v>4.7841071737638352E-2</v>
      </c>
      <c r="I9" s="4">
        <f xml:space="preserve"> - (8/14) * LOG(8/14, 2) - (6/14) * LOG(6/14, 2)</f>
        <v>0.98522813603425163</v>
      </c>
      <c r="J9" s="4">
        <f>H9/I9</f>
        <v>4.8558369364286147E-2</v>
      </c>
    </row>
    <row r="10" spans="1:10" x14ac:dyDescent="0.25">
      <c r="A10" s="2" t="s">
        <v>9</v>
      </c>
      <c r="B10" s="2">
        <v>80</v>
      </c>
      <c r="C10" s="2">
        <v>80</v>
      </c>
      <c r="D10" s="2" t="b">
        <v>1</v>
      </c>
      <c r="E10" s="2" t="s">
        <v>6</v>
      </c>
      <c r="F10" s="4">
        <f xml:space="preserve"> - (3/9) * LOG(3/9, 2) - (6/9) * LOG(6/9, 2)</f>
        <v>0.91829583405448956</v>
      </c>
      <c r="G10" s="4">
        <f>-(2/5) * LOG(2/5, 2) - (3/5) * LOG(3/5, 2)</f>
        <v>0.97095059445466858</v>
      </c>
      <c r="H10" s="4">
        <f>0.94 - (9/14) * F10 - (5/14) * G10</f>
        <v>2.8988943740178019E-3</v>
      </c>
      <c r="I10" s="4">
        <f xml:space="preserve"> - (9/14) * LOG(9/14, 2) - (5/14) * LOG(5/14, 2)</f>
        <v>0.94028595867063092</v>
      </c>
      <c r="J10" s="4">
        <f>H10/I10</f>
        <v>3.0829923038691726E-3</v>
      </c>
    </row>
    <row r="11" spans="1:10" x14ac:dyDescent="0.25">
      <c r="A11" s="1" t="s">
        <v>5</v>
      </c>
      <c r="B11" s="1">
        <v>83</v>
      </c>
      <c r="C11" s="1">
        <v>83</v>
      </c>
      <c r="D11" s="1" t="b">
        <v>0</v>
      </c>
      <c r="E11" s="1" t="s">
        <v>6</v>
      </c>
      <c r="F11" s="4">
        <f xml:space="preserve"> - (4/10) * LOG(4/10, 2) - (6/10) * LOG(6/10, 2)</f>
        <v>0.97095059445466858</v>
      </c>
      <c r="G11" s="4">
        <f>-(1/4) * LOG(1/4, 2) - (3/4) * LOG(3/4, 2)</f>
        <v>0.81127812445913283</v>
      </c>
      <c r="H11" s="4">
        <f>0.94 - (10/14) * F11 - (4/14) * G11</f>
        <v>1.4670111258341612E-2</v>
      </c>
      <c r="I11" s="4">
        <f xml:space="preserve"> - (10/14) * LOG(10/14, 2) - (4/14) * LOG(4/14, 2)</f>
        <v>0.863120568566631</v>
      </c>
      <c r="J11" s="4">
        <f>H11/I11</f>
        <v>1.699659560043159E-2</v>
      </c>
    </row>
    <row r="12" spans="1:10" x14ac:dyDescent="0.25">
      <c r="A12" s="2" t="s">
        <v>5</v>
      </c>
      <c r="B12" s="2">
        <v>85</v>
      </c>
      <c r="C12" s="2">
        <v>85</v>
      </c>
      <c r="D12" s="2" t="b">
        <v>1</v>
      </c>
      <c r="E12" s="2" t="s">
        <v>6</v>
      </c>
      <c r="F12" s="4">
        <f xml:space="preserve"> - (5/11) * LOG(5/11, 2) - (6/11) * LOG(6/11, 2)</f>
        <v>0.99403021147695647</v>
      </c>
      <c r="G12" s="4">
        <v>0</v>
      </c>
      <c r="H12" s="4">
        <f>0.94 - (11/14) * F12 - (3/14) * G12</f>
        <v>0.15897626241096274</v>
      </c>
      <c r="I12" s="4">
        <f xml:space="preserve"> - (11/14) * LOG(11/14, 2) - (3/14) * LOG(3/14, 2)</f>
        <v>0.74959525725947995</v>
      </c>
      <c r="J12" s="6">
        <f>H12/I12</f>
        <v>0.21208280184719941</v>
      </c>
    </row>
    <row r="13" spans="1:10" x14ac:dyDescent="0.25">
      <c r="A13" s="1" t="s">
        <v>7</v>
      </c>
      <c r="B13" s="1">
        <v>86</v>
      </c>
      <c r="C13" s="1">
        <v>86</v>
      </c>
      <c r="D13" s="1" t="b">
        <v>0</v>
      </c>
      <c r="E13" s="1" t="s">
        <v>8</v>
      </c>
      <c r="F13" s="4">
        <f xml:space="preserve"> - (5/12) * LOG(5/12, 2) - (7/12) * LOG(7/12, 2)</f>
        <v>0.97986875665115269</v>
      </c>
      <c r="G13" s="4">
        <v>0</v>
      </c>
      <c r="H13" s="4">
        <f>0.94 - (12/14) * F13 - (2/14) * G13</f>
        <v>0.10011249429901192</v>
      </c>
      <c r="I13" s="4">
        <f xml:space="preserve"> - (12/14) * LOG(12/14, 2) - (2/14) * LOG(2/14, 2)</f>
        <v>0.59167277858232747</v>
      </c>
      <c r="J13" s="4">
        <f>H13/I13</f>
        <v>0.16920246785543458</v>
      </c>
    </row>
    <row r="14" spans="1:10" x14ac:dyDescent="0.25">
      <c r="A14" s="2" t="s">
        <v>9</v>
      </c>
      <c r="B14" s="2">
        <v>90</v>
      </c>
      <c r="C14" s="2">
        <v>90</v>
      </c>
      <c r="D14" s="2" t="b">
        <v>0</v>
      </c>
      <c r="E14" s="2" t="s">
        <v>8</v>
      </c>
      <c r="F14" s="4">
        <f xml:space="preserve"> - (5/13) * LOG(5/13, 2) - (8/13) * LOG(8/13, 2)</f>
        <v>0.96123660472287598</v>
      </c>
      <c r="G14" s="4">
        <v>0</v>
      </c>
      <c r="H14" s="4">
        <f>0.94 - (13/14) * F14 - (1/14) * G14</f>
        <v>4.7423152757329334E-2</v>
      </c>
      <c r="I14" s="4">
        <f xml:space="preserve"> - (13/14) * LOG(13/14, 2) - (1/14) * LOG(1/14, 2)</f>
        <v>0.37123232664087563</v>
      </c>
      <c r="J14" s="4">
        <f>H14/I14</f>
        <v>0.12774521331814337</v>
      </c>
    </row>
    <row r="15" spans="1:10" x14ac:dyDescent="0.25">
      <c r="A15" s="1" t="s">
        <v>7</v>
      </c>
      <c r="B15" s="1">
        <v>92</v>
      </c>
      <c r="C15" s="1">
        <v>70</v>
      </c>
      <c r="D15" s="1" t="b">
        <v>0</v>
      </c>
      <c r="E15" s="1" t="s">
        <v>8</v>
      </c>
      <c r="F15" s="4"/>
      <c r="G15" s="4"/>
      <c r="H15" s="4"/>
      <c r="I15" s="4"/>
      <c r="J15" s="4"/>
    </row>
  </sheetData>
  <sortState ref="A2:F15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Manikandan Jeyabal</dc:creator>
  <cp:lastModifiedBy>Manikandan Jeyabal</cp:lastModifiedBy>
  <dcterms:created xsi:type="dcterms:W3CDTF">2019-05-02T11:13:38Z</dcterms:created>
  <dcterms:modified xsi:type="dcterms:W3CDTF">2019-05-02T16:40:53Z</dcterms:modified>
</cp:coreProperties>
</file>