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\Manikandan Docs\Machine Learning\DTree\"/>
    </mc:Choice>
  </mc:AlternateContent>
  <xr:revisionPtr revIDLastSave="0" documentId="13_ncr:1_{BEC344B2-D843-46C1-AD84-037386592DE4}" xr6:coauthVersionLast="36" xr6:coauthVersionMax="36" xr10:uidLastSave="{00000000-0000-0000-0000-000000000000}"/>
  <bookViews>
    <workbookView xWindow="0" yWindow="0" windowWidth="20460" windowHeight="7065" activeTab="1" xr2:uid="{13024EDC-088C-486C-847F-5899458ADD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1" l="1"/>
  <c r="R19" i="1"/>
  <c r="Q19" i="1"/>
  <c r="Q18" i="1"/>
  <c r="P18" i="1"/>
  <c r="O18" i="1"/>
  <c r="Q17" i="1"/>
  <c r="P17" i="1"/>
  <c r="O17" i="1"/>
  <c r="L19" i="1"/>
  <c r="K19" i="1"/>
  <c r="K18" i="1"/>
  <c r="K17" i="1"/>
  <c r="J18" i="1"/>
  <c r="J17" i="1"/>
  <c r="I18" i="1"/>
  <c r="I17" i="1"/>
  <c r="T11" i="1"/>
  <c r="U11" i="1" s="1"/>
  <c r="T9" i="1"/>
  <c r="T10" i="1"/>
  <c r="S9" i="1"/>
  <c r="S10" i="1"/>
  <c r="R10" i="1"/>
  <c r="R9" i="1"/>
  <c r="S8" i="1"/>
  <c r="R8" i="1"/>
  <c r="Q15" i="1"/>
  <c r="Q14" i="1"/>
  <c r="P15" i="1"/>
  <c r="P14" i="1"/>
  <c r="O15" i="1"/>
  <c r="O14" i="1"/>
  <c r="K15" i="1"/>
  <c r="K14" i="1"/>
  <c r="J15" i="1"/>
  <c r="J14" i="1"/>
  <c r="I15" i="1"/>
  <c r="I14" i="1"/>
  <c r="Q10" i="1"/>
  <c r="Q9" i="1"/>
  <c r="Q8" i="1"/>
  <c r="P10" i="1"/>
  <c r="P9" i="1"/>
  <c r="P8" i="1"/>
  <c r="O10" i="1"/>
  <c r="O9" i="1"/>
  <c r="O8" i="1"/>
  <c r="I10" i="1"/>
  <c r="I9" i="1"/>
  <c r="I8" i="1"/>
  <c r="G4" i="1" s="1"/>
  <c r="K10" i="1"/>
  <c r="K9" i="1"/>
  <c r="J10" i="1"/>
  <c r="J9" i="1"/>
  <c r="K8" i="1"/>
  <c r="J8" i="1"/>
  <c r="H4" i="1" l="1"/>
</calcChain>
</file>

<file path=xl/sharedStrings.xml><?xml version="1.0" encoding="utf-8"?>
<sst xmlns="http://schemas.openxmlformats.org/spreadsheetml/2006/main" count="153" uniqueCount="16">
  <si>
    <t>Outlook</t>
  </si>
  <si>
    <t>Temp</t>
  </si>
  <si>
    <t>Humidity</t>
  </si>
  <si>
    <t>Windy</t>
  </si>
  <si>
    <t>Play Golf</t>
  </si>
  <si>
    <t>Rainy</t>
  </si>
  <si>
    <t>Hot</t>
  </si>
  <si>
    <t>High</t>
  </si>
  <si>
    <t>No</t>
  </si>
  <si>
    <t>Overcast</t>
  </si>
  <si>
    <t>Yes</t>
  </si>
  <si>
    <t>Sunny</t>
  </si>
  <si>
    <t>Mild</t>
  </si>
  <si>
    <t>Cool</t>
  </si>
  <si>
    <t>Normal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</si>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</sst>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6505-F07A-4FA0-9C68-1BAC81417321}">
  <dimension ref="A1:U19"/>
  <sheetViews>
    <sheetView workbookViewId="0">
      <selection activeCell="E15" sqref="A1:E1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ht="15" customHeight="1" x14ac:dyDescent="0.25">
      <c r="A2" s="2" t="s">
        <v>5</v>
      </c>
      <c r="B2" s="2" t="s">
        <v>6</v>
      </c>
      <c r="C2" s="2" t="s">
        <v>7</v>
      </c>
      <c r="D2" s="2" t="b">
        <v>0</v>
      </c>
      <c r="E2" s="2" t="s">
        <v>8</v>
      </c>
      <c r="G2" s="8" t="s">
        <v>4</v>
      </c>
      <c r="H2" s="8"/>
      <c r="J2" s="6"/>
      <c r="K2" s="6"/>
      <c r="L2" s="7"/>
      <c r="M2" s="7"/>
      <c r="N2" s="7"/>
      <c r="O2" s="7"/>
    </row>
    <row r="3" spans="1:21" x14ac:dyDescent="0.25">
      <c r="A3" s="3" t="s">
        <v>5</v>
      </c>
      <c r="B3" s="3" t="s">
        <v>6</v>
      </c>
      <c r="C3" s="3" t="s">
        <v>7</v>
      </c>
      <c r="D3" s="3" t="b">
        <v>1</v>
      </c>
      <c r="E3" s="3" t="s">
        <v>8</v>
      </c>
      <c r="G3" s="5" t="s">
        <v>10</v>
      </c>
      <c r="H3" s="5" t="s">
        <v>8</v>
      </c>
      <c r="J3" s="7"/>
      <c r="K3" s="7"/>
      <c r="L3" s="7"/>
      <c r="M3" s="7"/>
      <c r="N3" s="7"/>
      <c r="O3" s="7"/>
    </row>
    <row r="4" spans="1:21" x14ac:dyDescent="0.25">
      <c r="A4" s="2" t="s">
        <v>9</v>
      </c>
      <c r="B4" s="2" t="s">
        <v>6</v>
      </c>
      <c r="C4" s="2" t="s">
        <v>7</v>
      </c>
      <c r="D4" s="2" t="b">
        <v>0</v>
      </c>
      <c r="E4" s="2" t="s">
        <v>10</v>
      </c>
      <c r="G4" s="4" t="b">
        <f>I8=COUNTIF(E2:E15, "Yes")</f>
        <v>0</v>
      </c>
      <c r="H4" s="4">
        <f>COUNTIF(E2:E15, "No")</f>
        <v>5</v>
      </c>
      <c r="J4" s="7"/>
      <c r="K4" s="7"/>
      <c r="L4" s="7"/>
      <c r="M4" s="7"/>
      <c r="N4" s="7"/>
      <c r="O4" s="7"/>
    </row>
    <row r="5" spans="1:21" x14ac:dyDescent="0.25">
      <c r="A5" s="3" t="s">
        <v>11</v>
      </c>
      <c r="B5" s="3" t="s">
        <v>12</v>
      </c>
      <c r="C5" s="3" t="s">
        <v>7</v>
      </c>
      <c r="D5" s="3" t="b">
        <v>0</v>
      </c>
      <c r="E5" s="3" t="s">
        <v>10</v>
      </c>
    </row>
    <row r="6" spans="1:21" x14ac:dyDescent="0.25">
      <c r="A6" s="2" t="s">
        <v>11</v>
      </c>
      <c r="B6" s="2" t="s">
        <v>13</v>
      </c>
      <c r="C6" s="2" t="s">
        <v>14</v>
      </c>
      <c r="D6" s="2" t="b">
        <v>0</v>
      </c>
      <c r="E6" s="2" t="s">
        <v>10</v>
      </c>
      <c r="G6" s="15" t="s">
        <v>4</v>
      </c>
      <c r="H6" s="16"/>
      <c r="I6" s="16"/>
      <c r="J6" s="16"/>
      <c r="K6" s="17"/>
      <c r="M6" s="15" t="s">
        <v>4</v>
      </c>
      <c r="N6" s="16"/>
      <c r="O6" s="16"/>
      <c r="P6" s="16"/>
      <c r="Q6" s="17"/>
    </row>
    <row r="7" spans="1:21" x14ac:dyDescent="0.25">
      <c r="A7" s="3" t="s">
        <v>11</v>
      </c>
      <c r="B7" s="3" t="s">
        <v>13</v>
      </c>
      <c r="C7" s="3" t="s">
        <v>14</v>
      </c>
      <c r="D7" s="3" t="b">
        <v>1</v>
      </c>
      <c r="E7" s="3" t="s">
        <v>8</v>
      </c>
      <c r="G7" s="9"/>
      <c r="H7" s="13"/>
      <c r="I7" s="9" t="s">
        <v>15</v>
      </c>
      <c r="J7" s="9" t="s">
        <v>10</v>
      </c>
      <c r="K7" s="9" t="s">
        <v>8</v>
      </c>
      <c r="M7" s="9"/>
      <c r="N7" s="13"/>
      <c r="O7" s="9" t="s">
        <v>15</v>
      </c>
      <c r="P7" s="9" t="s">
        <v>10</v>
      </c>
      <c r="Q7" s="9" t="s">
        <v>8</v>
      </c>
    </row>
    <row r="8" spans="1:21" x14ac:dyDescent="0.25">
      <c r="A8" s="2" t="s">
        <v>9</v>
      </c>
      <c r="B8" s="2" t="s">
        <v>13</v>
      </c>
      <c r="C8" s="2" t="s">
        <v>14</v>
      </c>
      <c r="D8" s="2" t="b">
        <v>1</v>
      </c>
      <c r="E8" s="2" t="s">
        <v>10</v>
      </c>
      <c r="G8" s="10" t="s">
        <v>0</v>
      </c>
      <c r="H8" s="2" t="s">
        <v>11</v>
      </c>
      <c r="I8" s="18">
        <f>COUNTIF(A2:A15, "Sunny")</f>
        <v>5</v>
      </c>
      <c r="J8" s="4">
        <f>COUNTIFS(E2:E15, "Yes",A2:A15,"Sunny")</f>
        <v>3</v>
      </c>
      <c r="K8" s="4">
        <f>COUNTIFS(E2:E15, "No",A2:A15,"Sunny")</f>
        <v>2</v>
      </c>
      <c r="M8" s="10" t="s">
        <v>1</v>
      </c>
      <c r="N8" s="19" t="s">
        <v>6</v>
      </c>
      <c r="O8" s="18">
        <f>COUNTIF(B2:B15, "Hot")</f>
        <v>4</v>
      </c>
      <c r="P8" s="4">
        <f>COUNTIFS(E2:E15, "Yes",B2:B15,"Hot")</f>
        <v>2</v>
      </c>
      <c r="Q8" s="4">
        <f>COUNTIFS(E2:E15, "No",B2:B15,"Hot")</f>
        <v>2</v>
      </c>
      <c r="R8">
        <f>-(P8/O8) * LOG((P8/O8), 2)</f>
        <v>0.5</v>
      </c>
      <c r="S8">
        <f>-(Q8/O8) * LOG((Q8/O8), 2)</f>
        <v>0.5</v>
      </c>
      <c r="T8">
        <f>(O8/14)*SUM(R8:S8)</f>
        <v>0.2857142857142857</v>
      </c>
    </row>
    <row r="9" spans="1:21" x14ac:dyDescent="0.25">
      <c r="A9" s="3" t="s">
        <v>5</v>
      </c>
      <c r="B9" s="3" t="s">
        <v>12</v>
      </c>
      <c r="C9" s="3" t="s">
        <v>7</v>
      </c>
      <c r="D9" s="3" t="b">
        <v>0</v>
      </c>
      <c r="E9" s="3" t="s">
        <v>8</v>
      </c>
      <c r="G9" s="11"/>
      <c r="H9" s="2" t="s">
        <v>9</v>
      </c>
      <c r="I9" s="18">
        <f>COUNTIF(A2:A15, "Overcast")</f>
        <v>4</v>
      </c>
      <c r="J9" s="4">
        <f>COUNTIFS(E2:E15, "Yes",A2:A15,"Overcast")</f>
        <v>4</v>
      </c>
      <c r="K9" s="4">
        <f>COUNTIFS(E2:E15, "No",A2:A15,"Overcast")</f>
        <v>0</v>
      </c>
      <c r="M9" s="11"/>
      <c r="N9" s="19" t="s">
        <v>12</v>
      </c>
      <c r="O9" s="18">
        <f>COUNTIF(B2:B15, "Mild")</f>
        <v>6</v>
      </c>
      <c r="P9" s="4">
        <f>COUNTIFS(E2:E15, "Yes",B2:B15,"Mild")</f>
        <v>4</v>
      </c>
      <c r="Q9" s="4">
        <f>COUNTIFS(E2:E15, "No",B2:B15,"Mild")</f>
        <v>2</v>
      </c>
      <c r="R9">
        <f>-(P9/O9) * LOG((P9/O9), 2)</f>
        <v>0.38997500048077083</v>
      </c>
      <c r="S9">
        <f t="shared" ref="S9:S10" si="0">-(Q9/O9) * LOG((Q9/O9), 2)</f>
        <v>0.52832083357371873</v>
      </c>
      <c r="T9">
        <f t="shared" ref="T9:T10" si="1">(O9/14)*SUM(R9:S9)</f>
        <v>0.39355535745192405</v>
      </c>
    </row>
    <row r="10" spans="1:21" x14ac:dyDescent="0.25">
      <c r="A10" s="2" t="s">
        <v>5</v>
      </c>
      <c r="B10" s="2" t="s">
        <v>13</v>
      </c>
      <c r="C10" s="2" t="s">
        <v>14</v>
      </c>
      <c r="D10" s="2" t="b">
        <v>0</v>
      </c>
      <c r="E10" s="2" t="s">
        <v>10</v>
      </c>
      <c r="G10" s="12"/>
      <c r="H10" s="2" t="s">
        <v>5</v>
      </c>
      <c r="I10" s="18">
        <f>COUNTIF(A2:A15, "Rainy")</f>
        <v>5</v>
      </c>
      <c r="J10" s="4">
        <f>COUNTIFS(E2:E15, "Yes",A2:A15,"Rainy")</f>
        <v>2</v>
      </c>
      <c r="K10" s="4">
        <f>COUNTIFS(E2:E15, "No",A2:A15,"Rainy")</f>
        <v>3</v>
      </c>
      <c r="M10" s="12"/>
      <c r="N10" s="19" t="s">
        <v>13</v>
      </c>
      <c r="O10" s="18">
        <f>COUNTIF(B2:B15, "Cool")</f>
        <v>4</v>
      </c>
      <c r="P10" s="4">
        <f>COUNTIFS(E2:E15, "Yes",B2:B15,"Cool")</f>
        <v>3</v>
      </c>
      <c r="Q10" s="4">
        <f>COUNTIFS(E2:E15, "No",B2:B15,"Cool")</f>
        <v>1</v>
      </c>
      <c r="R10">
        <f>-(P10/O10) * LOG((P10/O10), 2)</f>
        <v>0.31127812445913283</v>
      </c>
      <c r="S10">
        <f t="shared" si="0"/>
        <v>0.5</v>
      </c>
      <c r="T10">
        <f t="shared" si="1"/>
        <v>0.23179374984546652</v>
      </c>
    </row>
    <row r="11" spans="1:21" x14ac:dyDescent="0.25">
      <c r="A11" s="3" t="s">
        <v>11</v>
      </c>
      <c r="B11" s="3" t="s">
        <v>12</v>
      </c>
      <c r="C11" s="3" t="s">
        <v>14</v>
      </c>
      <c r="D11" s="3" t="b">
        <v>0</v>
      </c>
      <c r="E11" s="3" t="s">
        <v>10</v>
      </c>
      <c r="T11">
        <f>SUM(T8:T10)</f>
        <v>0.91106339301167627</v>
      </c>
      <c r="U11">
        <f>(0.94-T11)</f>
        <v>2.8936606988323677E-2</v>
      </c>
    </row>
    <row r="12" spans="1:21" x14ac:dyDescent="0.25">
      <c r="A12" s="2" t="s">
        <v>5</v>
      </c>
      <c r="B12" s="2" t="s">
        <v>12</v>
      </c>
      <c r="C12" s="2" t="s">
        <v>14</v>
      </c>
      <c r="D12" s="2" t="b">
        <v>1</v>
      </c>
      <c r="E12" s="2" t="s">
        <v>10</v>
      </c>
      <c r="G12" s="15" t="s">
        <v>4</v>
      </c>
      <c r="H12" s="16"/>
      <c r="I12" s="16"/>
      <c r="J12" s="16"/>
      <c r="K12" s="17"/>
      <c r="M12" s="15" t="s">
        <v>4</v>
      </c>
      <c r="N12" s="16"/>
      <c r="O12" s="16"/>
      <c r="P12" s="16"/>
      <c r="Q12" s="17"/>
    </row>
    <row r="13" spans="1:21" x14ac:dyDescent="0.25">
      <c r="A13" s="3" t="s">
        <v>9</v>
      </c>
      <c r="B13" s="3" t="s">
        <v>12</v>
      </c>
      <c r="C13" s="3" t="s">
        <v>7</v>
      </c>
      <c r="D13" s="3" t="b">
        <v>1</v>
      </c>
      <c r="E13" s="3" t="s">
        <v>10</v>
      </c>
      <c r="G13" s="9"/>
      <c r="H13" s="13"/>
      <c r="I13" s="9" t="s">
        <v>15</v>
      </c>
      <c r="J13" s="9" t="s">
        <v>10</v>
      </c>
      <c r="K13" s="9" t="s">
        <v>8</v>
      </c>
      <c r="M13" s="9"/>
      <c r="N13" s="13"/>
      <c r="O13" s="9" t="s">
        <v>15</v>
      </c>
      <c r="P13" s="9" t="s">
        <v>10</v>
      </c>
      <c r="Q13" s="9" t="s">
        <v>8</v>
      </c>
    </row>
    <row r="14" spans="1:21" x14ac:dyDescent="0.25">
      <c r="A14" s="2" t="s">
        <v>9</v>
      </c>
      <c r="B14" s="2" t="s">
        <v>6</v>
      </c>
      <c r="C14" s="2" t="s">
        <v>14</v>
      </c>
      <c r="D14" s="2" t="b">
        <v>0</v>
      </c>
      <c r="E14" s="2" t="s">
        <v>10</v>
      </c>
      <c r="G14" s="10" t="s">
        <v>2</v>
      </c>
      <c r="H14" s="19" t="s">
        <v>7</v>
      </c>
      <c r="I14" s="18">
        <f>COUNTIF(C2:C15, "High")</f>
        <v>7</v>
      </c>
      <c r="J14" s="4">
        <f>COUNTIFS(E2:E15, "Yes",C2:C15,"High")</f>
        <v>3</v>
      </c>
      <c r="K14" s="4">
        <f>COUNTIFS(E2:E15, "No",C2:C15,"High")</f>
        <v>4</v>
      </c>
      <c r="M14" s="14" t="s">
        <v>3</v>
      </c>
      <c r="N14" s="2" t="b">
        <v>1</v>
      </c>
      <c r="O14" s="18">
        <f>COUNTIF(D2:D15, "TRUE")</f>
        <v>6</v>
      </c>
      <c r="P14" s="4">
        <f>COUNTIFS(E2:E15, "Yes",D2:D15,"TRUE")</f>
        <v>3</v>
      </c>
      <c r="Q14" s="4">
        <f>COUNTIFS(E2:E15, "No",D2:D15,"TRUE")</f>
        <v>3</v>
      </c>
    </row>
    <row r="15" spans="1:21" x14ac:dyDescent="0.25">
      <c r="A15" s="3" t="s">
        <v>11</v>
      </c>
      <c r="B15" s="3" t="s">
        <v>12</v>
      </c>
      <c r="C15" s="3" t="s">
        <v>7</v>
      </c>
      <c r="D15" s="3" t="b">
        <v>1</v>
      </c>
      <c r="E15" s="3" t="s">
        <v>8</v>
      </c>
      <c r="G15" s="12"/>
      <c r="H15" s="19" t="s">
        <v>14</v>
      </c>
      <c r="I15" s="18">
        <f>COUNTIF(C2:C15, "Normal")</f>
        <v>7</v>
      </c>
      <c r="J15" s="4">
        <f>COUNTIFS(E2:E15, "Yes",C2:C15,"Normal")</f>
        <v>6</v>
      </c>
      <c r="K15" s="4">
        <f>COUNTIFS(E2:E15, "No",C2:C15,"Normal")</f>
        <v>1</v>
      </c>
      <c r="M15" s="14"/>
      <c r="N15" s="2" t="b">
        <v>0</v>
      </c>
      <c r="O15" s="18">
        <f>COUNTIF(D2:D15, "FALSE")</f>
        <v>8</v>
      </c>
      <c r="P15" s="4">
        <f>COUNTIFS(E2:E15, "Yes",D2:D15,"FALSE")</f>
        <v>6</v>
      </c>
      <c r="Q15" s="4">
        <f>COUNTIFS(E2:E15, "No",D2:D15,"FALSE")</f>
        <v>2</v>
      </c>
    </row>
    <row r="17" spans="9:18" x14ac:dyDescent="0.25">
      <c r="I17">
        <f>-(J14/I14) * LOG((J14/I14), 2)</f>
        <v>0.52388246628704915</v>
      </c>
      <c r="J17">
        <f>-(K14/I14) * LOG((K14/I14), 2)</f>
        <v>0.46134566974720242</v>
      </c>
      <c r="K17">
        <f>(I14/14)*SUM(I17:J17)</f>
        <v>0.49261406801712582</v>
      </c>
      <c r="O17">
        <f>-(P14/O14) * LOG((P14/O14), 2)</f>
        <v>0.5</v>
      </c>
      <c r="P17">
        <f>-(Q14/O14) * LOG((Q14/O14), 2)</f>
        <v>0.5</v>
      </c>
      <c r="Q17">
        <f>(O14/14)*SUM(O17:P17)</f>
        <v>0.42857142857142855</v>
      </c>
    </row>
    <row r="18" spans="9:18" x14ac:dyDescent="0.25">
      <c r="I18">
        <f>-(J15/I15) * LOG((J15/I15), 2)</f>
        <v>0.19062207543124116</v>
      </c>
      <c r="J18">
        <f>-(K15/I15) * LOG((K15/I15), 2)</f>
        <v>0.40105070315108637</v>
      </c>
      <c r="K18">
        <f>(I15/14)*SUM(I18:J18)</f>
        <v>0.29583638929116374</v>
      </c>
      <c r="O18">
        <f>-(P15/O15) * LOG((P15/O15), 2)</f>
        <v>0.31127812445913283</v>
      </c>
      <c r="P18">
        <f>-(Q15/O15) * LOG((Q15/O15), 2)</f>
        <v>0.5</v>
      </c>
      <c r="Q18">
        <f>(O15/14)*SUM(O18:P18)</f>
        <v>0.46358749969093305</v>
      </c>
    </row>
    <row r="19" spans="9:18" x14ac:dyDescent="0.25">
      <c r="K19">
        <f>SUM(K17:K18)</f>
        <v>0.78845045730828955</v>
      </c>
      <c r="L19">
        <f>(0.94-K19)</f>
        <v>0.15154954269171039</v>
      </c>
      <c r="Q19">
        <f>SUM(Q17:Q18)</f>
        <v>0.89215892826236165</v>
      </c>
      <c r="R19">
        <f>(0.94-Q19)</f>
        <v>4.7841071737638297E-2</v>
      </c>
    </row>
  </sheetData>
  <mergeCells count="9">
    <mergeCell ref="M12:Q12"/>
    <mergeCell ref="G14:G15"/>
    <mergeCell ref="M14:M15"/>
    <mergeCell ref="G6:K6"/>
    <mergeCell ref="G8:G10"/>
    <mergeCell ref="M6:Q6"/>
    <mergeCell ref="M8:M10"/>
    <mergeCell ref="G12:K1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834C-7F4E-4CB1-903B-18C1F89AEDCD}">
  <dimension ref="A1:E15"/>
  <sheetViews>
    <sheetView tabSelected="1" workbookViewId="0">
      <selection activeCell="A11" sqref="A11:E15"/>
    </sheetView>
  </sheetViews>
  <sheetFormatPr defaultRowHeight="15" x14ac:dyDescent="0.25"/>
  <sheetData>
    <row r="1" spans="1: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x14ac:dyDescent="0.25">
      <c r="A2" s="2" t="s">
        <v>9</v>
      </c>
      <c r="B2" s="2" t="s">
        <v>6</v>
      </c>
      <c r="C2" s="2" t="s">
        <v>7</v>
      </c>
      <c r="D2" s="2" t="b">
        <v>0</v>
      </c>
      <c r="E2" s="2" t="s">
        <v>10</v>
      </c>
    </row>
    <row r="3" spans="1:5" x14ac:dyDescent="0.25">
      <c r="A3" s="2" t="s">
        <v>9</v>
      </c>
      <c r="B3" s="2" t="s">
        <v>13</v>
      </c>
      <c r="C3" s="2" t="s">
        <v>14</v>
      </c>
      <c r="D3" s="2" t="b">
        <v>1</v>
      </c>
      <c r="E3" s="2" t="s">
        <v>10</v>
      </c>
    </row>
    <row r="4" spans="1:5" x14ac:dyDescent="0.25">
      <c r="A4" s="3" t="s">
        <v>9</v>
      </c>
      <c r="B4" s="3" t="s">
        <v>12</v>
      </c>
      <c r="C4" s="3" t="s">
        <v>7</v>
      </c>
      <c r="D4" s="3" t="b">
        <v>1</v>
      </c>
      <c r="E4" s="3" t="s">
        <v>10</v>
      </c>
    </row>
    <row r="5" spans="1:5" x14ac:dyDescent="0.25">
      <c r="A5" s="2" t="s">
        <v>9</v>
      </c>
      <c r="B5" s="2" t="s">
        <v>6</v>
      </c>
      <c r="C5" s="2" t="s">
        <v>14</v>
      </c>
      <c r="D5" s="2" t="b">
        <v>0</v>
      </c>
      <c r="E5" s="2" t="s">
        <v>10</v>
      </c>
    </row>
    <row r="6" spans="1:5" x14ac:dyDescent="0.25">
      <c r="A6" s="2" t="s">
        <v>5</v>
      </c>
      <c r="B6" s="2" t="s">
        <v>6</v>
      </c>
      <c r="C6" s="2" t="s">
        <v>7</v>
      </c>
      <c r="D6" s="2" t="b">
        <v>0</v>
      </c>
      <c r="E6" s="2" t="s">
        <v>8</v>
      </c>
    </row>
    <row r="7" spans="1:5" x14ac:dyDescent="0.25">
      <c r="A7" s="3" t="s">
        <v>5</v>
      </c>
      <c r="B7" s="3" t="s">
        <v>6</v>
      </c>
      <c r="C7" s="3" t="s">
        <v>7</v>
      </c>
      <c r="D7" s="3" t="b">
        <v>1</v>
      </c>
      <c r="E7" s="3" t="s">
        <v>8</v>
      </c>
    </row>
    <row r="8" spans="1:5" x14ac:dyDescent="0.25">
      <c r="A8" s="3" t="s">
        <v>5</v>
      </c>
      <c r="B8" s="3" t="s">
        <v>12</v>
      </c>
      <c r="C8" s="3" t="s">
        <v>7</v>
      </c>
      <c r="D8" s="3" t="b">
        <v>0</v>
      </c>
      <c r="E8" s="3" t="s">
        <v>8</v>
      </c>
    </row>
    <row r="9" spans="1:5" x14ac:dyDescent="0.25">
      <c r="A9" s="2" t="s">
        <v>5</v>
      </c>
      <c r="B9" s="2" t="s">
        <v>13</v>
      </c>
      <c r="C9" s="2" t="s">
        <v>14</v>
      </c>
      <c r="D9" s="2" t="b">
        <v>0</v>
      </c>
      <c r="E9" s="2" t="s">
        <v>10</v>
      </c>
    </row>
    <row r="10" spans="1:5" x14ac:dyDescent="0.25">
      <c r="A10" s="2" t="s">
        <v>5</v>
      </c>
      <c r="B10" s="2" t="s">
        <v>12</v>
      </c>
      <c r="C10" s="2" t="s">
        <v>14</v>
      </c>
      <c r="D10" s="2" t="b">
        <v>1</v>
      </c>
      <c r="E10" s="2" t="s">
        <v>10</v>
      </c>
    </row>
    <row r="11" spans="1:5" x14ac:dyDescent="0.25">
      <c r="A11" s="3" t="s">
        <v>11</v>
      </c>
      <c r="B11" s="3" t="s">
        <v>12</v>
      </c>
      <c r="C11" s="3" t="s">
        <v>7</v>
      </c>
      <c r="D11" s="3" t="b">
        <v>0</v>
      </c>
      <c r="E11" s="3" t="s">
        <v>10</v>
      </c>
    </row>
    <row r="12" spans="1:5" x14ac:dyDescent="0.25">
      <c r="A12" s="2" t="s">
        <v>11</v>
      </c>
      <c r="B12" s="2" t="s">
        <v>13</v>
      </c>
      <c r="C12" s="2" t="s">
        <v>14</v>
      </c>
      <c r="D12" s="2" t="b">
        <v>0</v>
      </c>
      <c r="E12" s="2" t="s">
        <v>10</v>
      </c>
    </row>
    <row r="13" spans="1:5" x14ac:dyDescent="0.25">
      <c r="A13" s="3" t="s">
        <v>11</v>
      </c>
      <c r="B13" s="3" t="s">
        <v>13</v>
      </c>
      <c r="C13" s="3" t="s">
        <v>14</v>
      </c>
      <c r="D13" s="3" t="b">
        <v>1</v>
      </c>
      <c r="E13" s="3" t="s">
        <v>8</v>
      </c>
    </row>
    <row r="14" spans="1:5" x14ac:dyDescent="0.25">
      <c r="A14" s="3" t="s">
        <v>11</v>
      </c>
      <c r="B14" s="3" t="s">
        <v>12</v>
      </c>
      <c r="C14" s="3" t="s">
        <v>14</v>
      </c>
      <c r="D14" s="3" t="b">
        <v>0</v>
      </c>
      <c r="E14" s="3" t="s">
        <v>10</v>
      </c>
    </row>
    <row r="15" spans="1:5" x14ac:dyDescent="0.25">
      <c r="A15" s="3" t="s">
        <v>11</v>
      </c>
      <c r="B15" s="3" t="s">
        <v>12</v>
      </c>
      <c r="C15" s="3" t="s">
        <v>7</v>
      </c>
      <c r="D15" s="3" t="b">
        <v>1</v>
      </c>
      <c r="E15" s="3" t="s">
        <v>8</v>
      </c>
    </row>
  </sheetData>
  <sortState ref="A2:E1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Jeyabal</dc:creator>
  <cp:lastModifiedBy>Manikandan Jeyabal</cp:lastModifiedBy>
  <dcterms:created xsi:type="dcterms:W3CDTF">2019-04-26T12:28:09Z</dcterms:created>
  <dcterms:modified xsi:type="dcterms:W3CDTF">2019-04-29T13:08:15Z</dcterms:modified>
</cp:coreProperties>
</file>