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5315" windowHeight="92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K29" i="1"/>
  <c r="L29" i="1" s="1"/>
  <c r="M29" i="1" s="1"/>
  <c r="K28" i="1"/>
  <c r="K27" i="1"/>
  <c r="L27" i="1" s="1"/>
  <c r="M27" i="1" s="1"/>
  <c r="K26" i="1"/>
  <c r="K25" i="1"/>
  <c r="L25" i="1" s="1"/>
  <c r="M25" i="1" s="1"/>
  <c r="K24" i="1"/>
  <c r="K23" i="1"/>
  <c r="L23" i="1" s="1"/>
  <c r="M23" i="1" s="1"/>
  <c r="K22" i="1"/>
  <c r="K21" i="1"/>
  <c r="L21" i="1" s="1"/>
  <c r="M21" i="1" s="1"/>
  <c r="K20" i="1"/>
  <c r="K19" i="1"/>
  <c r="L19" i="1" s="1"/>
  <c r="M19" i="1" s="1"/>
  <c r="K18" i="1"/>
  <c r="K17" i="1"/>
  <c r="L17" i="1" s="1"/>
  <c r="M17" i="1" s="1"/>
  <c r="K16" i="1"/>
  <c r="K15" i="1"/>
  <c r="L15" i="1" s="1"/>
  <c r="M15" i="1" s="1"/>
  <c r="K14" i="1"/>
  <c r="K13" i="1"/>
  <c r="L13" i="1" s="1"/>
  <c r="M13" i="1" s="1"/>
  <c r="K12" i="1"/>
  <c r="K11" i="1"/>
  <c r="L11" i="1" s="1"/>
  <c r="M11" i="1" s="1"/>
  <c r="K10" i="1"/>
  <c r="K9" i="1"/>
  <c r="L9" i="1" s="1"/>
  <c r="M9" i="1" s="1"/>
  <c r="K8" i="1"/>
  <c r="K7" i="1"/>
  <c r="L7" i="1" s="1"/>
  <c r="M7" i="1" s="1"/>
  <c r="K6" i="1"/>
  <c r="K5" i="1"/>
  <c r="L5" i="1" s="1"/>
  <c r="M5" i="1" s="1"/>
  <c r="K4" i="1"/>
  <c r="K3" i="1"/>
  <c r="L3" i="1" s="1"/>
  <c r="M3" i="1" s="1"/>
  <c r="K2" i="1"/>
  <c r="L2" i="1"/>
  <c r="M2" i="1" s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L28" i="1"/>
  <c r="M28" i="1" s="1"/>
  <c r="L26" i="1"/>
  <c r="M26" i="1" s="1"/>
  <c r="L24" i="1"/>
  <c r="M24" i="1" s="1"/>
  <c r="L22" i="1"/>
  <c r="M22" i="1" s="1"/>
  <c r="L20" i="1"/>
  <c r="M20" i="1" s="1"/>
  <c r="L18" i="1"/>
  <c r="M18" i="1" s="1"/>
  <c r="L16" i="1"/>
  <c r="M16" i="1" s="1"/>
  <c r="L14" i="1"/>
  <c r="M14" i="1" s="1"/>
  <c r="L12" i="1"/>
  <c r="M12" i="1" s="1"/>
  <c r="L10" i="1"/>
  <c r="M10" i="1" s="1"/>
  <c r="L8" i="1"/>
  <c r="M8" i="1" s="1"/>
  <c r="L6" i="1"/>
  <c r="M6" i="1" s="1"/>
  <c r="L4" i="1"/>
  <c r="M4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<sst xmlns="http://schemas.openxmlformats.org/spreadsheetml/2006/main" count="11" uniqueCount="9">
  <si>
    <t>% Duty</t>
  </si>
  <si>
    <t>adjust counts</t>
  </si>
  <si>
    <t>Milliseconds</t>
  </si>
  <si>
    <t>Seconds</t>
  </si>
  <si>
    <t>Minutes</t>
  </si>
  <si>
    <t>magic counts</t>
  </si>
  <si>
    <t>increment by to full duty</t>
  </si>
  <si>
    <t>A/C Cycles Needed</t>
  </si>
  <si>
    <t xml:space="preserve">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</si>
</sst>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  <xf numFmtId="1" fontId="0" fillId="2" borderId="1" xfId="0" applyNumberForma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" fontId="0" fillId="3" borderId="1" xfId="0" applyNumberFormat="1" applyFill="1" applyBorder="1" applyAlignment="1">
      <alignment horizontal="center" vertical="top" wrapText="1"/>
    </xf>
    <xf numFmtId="2" fontId="0" fillId="3" borderId="1" xfId="0" applyNumberFormat="1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9"/>
  <sheetViews>
    <sheetView tabSelected="1" workbookViewId="0">
      <selection activeCell="E2" sqref="E2"/>
    </sheetView>
  </sheetViews>
  <sheetFormatPr defaultRowHeight="15" x14ac:dyDescent="0.25"/>
  <cols>
    <col min="1" max="1" width="11" style="1" customWidth="1"/>
    <col min="2" max="2" width="14.7109375" style="4" customWidth="1"/>
    <col min="3" max="3" width="3.140625" style="1" customWidth="1"/>
    <col min="4" max="4" width="10.85546875" style="1" customWidth="1"/>
    <col min="5" max="5" width="12.7109375" style="1" customWidth="1"/>
    <col min="6" max="6" width="9.85546875" style="1" customWidth="1"/>
    <col min="7" max="7" width="9.7109375" style="1" customWidth="1"/>
    <col min="8" max="8" width="3.85546875" style="1" customWidth="1"/>
    <col min="9" max="9" width="14.140625" style="1" customWidth="1"/>
    <col min="10" max="10" width="11.28515625" style="1" customWidth="1"/>
    <col min="11" max="11" width="13.42578125" style="1" customWidth="1"/>
    <col min="12" max="12" width="9.85546875" style="1" customWidth="1"/>
    <col min="13" max="13" width="9.7109375" style="1" customWidth="1"/>
    <col min="14" max="15" width="9.140625" style="1"/>
  </cols>
  <sheetData>
    <row r="1" spans="1:15" s="15" customFormat="1" ht="30" x14ac:dyDescent="0.25">
      <c r="A1" s="9" t="s">
        <v>0</v>
      </c>
      <c r="B1" s="10" t="s">
        <v>1</v>
      </c>
      <c r="C1" s="11"/>
      <c r="D1" s="12" t="s">
        <v>5</v>
      </c>
      <c r="E1" s="13" t="s">
        <v>2</v>
      </c>
      <c r="F1" s="14" t="s">
        <v>3</v>
      </c>
      <c r="G1" s="14" t="s">
        <v>4</v>
      </c>
      <c r="H1" s="11"/>
      <c r="I1" s="12" t="s">
        <v>6</v>
      </c>
      <c r="J1" s="12" t="s">
        <v>7</v>
      </c>
      <c r="K1" s="13" t="s">
        <v>8</v>
      </c>
      <c r="L1" s="14" t="s">
        <v>3</v>
      </c>
      <c r="M1" s="14" t="s">
        <v>4</v>
      </c>
      <c r="N1" s="11"/>
      <c r="O1" s="11"/>
    </row>
    <row r="2" spans="1:15" x14ac:dyDescent="0.25">
      <c r="A2" s="5">
        <v>1</v>
      </c>
      <c r="B2" s="6">
        <f>A2*31135/100</f>
        <v>311.35000000000002</v>
      </c>
      <c r="D2" s="6">
        <v>1</v>
      </c>
      <c r="E2" s="7">
        <f>D2*16.6666666666666</f>
        <v>16.6666666666666</v>
      </c>
      <c r="F2" s="8">
        <f>E2/1000</f>
        <v>1.6666666666666601E-2</v>
      </c>
      <c r="G2" s="8">
        <f>F2/60</f>
        <v>2.7777777777777669E-4</v>
      </c>
      <c r="I2" s="6">
        <v>1</v>
      </c>
      <c r="J2" s="6">
        <f>31135/I2</f>
        <v>31135</v>
      </c>
      <c r="K2" s="7">
        <f>J2*16.66666666</f>
        <v>518916.66645910003</v>
      </c>
      <c r="L2" s="8">
        <f>K2/1000</f>
        <v>518.91666645910004</v>
      </c>
      <c r="M2" s="8">
        <f>L2/60</f>
        <v>8.6486111076516679</v>
      </c>
    </row>
    <row r="3" spans="1:15" x14ac:dyDescent="0.25">
      <c r="A3" s="5">
        <v>2</v>
      </c>
      <c r="B3" s="6">
        <f>A3*31135/100</f>
        <v>622.70000000000005</v>
      </c>
      <c r="D3" s="6">
        <v>2</v>
      </c>
      <c r="E3" s="7">
        <f>D3*16.6666666666666</f>
        <v>33.333333333333201</v>
      </c>
      <c r="F3" s="8">
        <f t="shared" ref="F3:F29" si="0">E3/1000</f>
        <v>3.3333333333333201E-2</v>
      </c>
      <c r="G3" s="8">
        <f t="shared" ref="G3:G29" si="1">F3/60</f>
        <v>5.5555555555555339E-4</v>
      </c>
      <c r="H3" s="2"/>
      <c r="I3" s="6">
        <v>2</v>
      </c>
      <c r="J3" s="6">
        <f t="shared" ref="J3:J29" si="2">31135/I3</f>
        <v>15567.5</v>
      </c>
      <c r="K3" s="7">
        <f t="shared" ref="K3:K29" si="3">J3*16.66666666</f>
        <v>259458.33322955001</v>
      </c>
      <c r="L3" s="8">
        <f t="shared" ref="L3:L29" si="4">K3/1000</f>
        <v>259.45833322955002</v>
      </c>
      <c r="M3" s="8">
        <f t="shared" ref="M3:M29" si="5">L3/60</f>
        <v>4.3243055538258339</v>
      </c>
      <c r="N3" s="3"/>
    </row>
    <row r="4" spans="1:15" x14ac:dyDescent="0.25">
      <c r="A4" s="5">
        <v>3</v>
      </c>
      <c r="B4" s="6">
        <f>A4*31135/100</f>
        <v>934.05</v>
      </c>
      <c r="D4" s="6">
        <v>3</v>
      </c>
      <c r="E4" s="7">
        <f>D4*16.6666666666666</f>
        <v>49.999999999999801</v>
      </c>
      <c r="F4" s="8">
        <f t="shared" si="0"/>
        <v>4.9999999999999802E-2</v>
      </c>
      <c r="G4" s="8">
        <f t="shared" si="1"/>
        <v>8.3333333333333003E-4</v>
      </c>
      <c r="H4" s="2"/>
      <c r="I4" s="6">
        <v>3</v>
      </c>
      <c r="J4" s="6">
        <f t="shared" si="2"/>
        <v>10378.333333333334</v>
      </c>
      <c r="K4" s="7">
        <f t="shared" si="3"/>
        <v>172972.22215303336</v>
      </c>
      <c r="L4" s="8">
        <f t="shared" si="4"/>
        <v>172.97222215303336</v>
      </c>
      <c r="M4" s="8">
        <f t="shared" si="5"/>
        <v>2.8828703692172226</v>
      </c>
      <c r="N4" s="3"/>
    </row>
    <row r="5" spans="1:15" x14ac:dyDescent="0.25">
      <c r="A5" s="5">
        <v>4</v>
      </c>
      <c r="B5" s="6">
        <f>A5*31135/100</f>
        <v>1245.4000000000001</v>
      </c>
      <c r="D5" s="6">
        <v>4</v>
      </c>
      <c r="E5" s="7">
        <f>D5*16.6666666666666</f>
        <v>66.666666666666401</v>
      </c>
      <c r="F5" s="8">
        <f t="shared" si="0"/>
        <v>6.6666666666666402E-2</v>
      </c>
      <c r="G5" s="8">
        <f t="shared" si="1"/>
        <v>1.1111111111111068E-3</v>
      </c>
      <c r="H5" s="2"/>
      <c r="I5" s="6">
        <v>4</v>
      </c>
      <c r="J5" s="6">
        <f t="shared" si="2"/>
        <v>7783.75</v>
      </c>
      <c r="K5" s="7">
        <f t="shared" si="3"/>
        <v>129729.16661477501</v>
      </c>
      <c r="L5" s="8">
        <f t="shared" si="4"/>
        <v>129.72916661477501</v>
      </c>
      <c r="M5" s="8">
        <f t="shared" si="5"/>
        <v>2.162152776912917</v>
      </c>
      <c r="N5" s="3"/>
    </row>
    <row r="6" spans="1:15" x14ac:dyDescent="0.25">
      <c r="A6" s="5">
        <v>5</v>
      </c>
      <c r="B6" s="6">
        <f>A6*31135/100</f>
        <v>1556.75</v>
      </c>
      <c r="D6" s="6">
        <v>5</v>
      </c>
      <c r="E6" s="7">
        <f>D6*16.6666666666666</f>
        <v>83.333333333333002</v>
      </c>
      <c r="F6" s="8">
        <f t="shared" si="0"/>
        <v>8.3333333333332996E-2</v>
      </c>
      <c r="G6" s="8">
        <f t="shared" si="1"/>
        <v>1.3888888888888833E-3</v>
      </c>
      <c r="H6" s="2"/>
      <c r="I6" s="6">
        <v>5</v>
      </c>
      <c r="J6" s="6">
        <f t="shared" si="2"/>
        <v>6227</v>
      </c>
      <c r="K6" s="7">
        <f t="shared" si="3"/>
        <v>103783.33329182</v>
      </c>
      <c r="L6" s="8">
        <f t="shared" si="4"/>
        <v>103.78333329182</v>
      </c>
      <c r="M6" s="8">
        <f t="shared" si="5"/>
        <v>1.7297222215303334</v>
      </c>
      <c r="N6" s="3"/>
    </row>
    <row r="7" spans="1:15" x14ac:dyDescent="0.25">
      <c r="A7" s="5">
        <v>10</v>
      </c>
      <c r="B7" s="6">
        <f>A7*31135/100</f>
        <v>3113.5</v>
      </c>
      <c r="D7" s="6">
        <v>10</v>
      </c>
      <c r="E7" s="7">
        <f>D7*16.6666666666666</f>
        <v>166.666666666666</v>
      </c>
      <c r="F7" s="8">
        <f t="shared" si="0"/>
        <v>0.16666666666666599</v>
      </c>
      <c r="G7" s="8">
        <f t="shared" si="1"/>
        <v>2.7777777777777666E-3</v>
      </c>
      <c r="H7" s="2"/>
      <c r="I7" s="6">
        <v>10</v>
      </c>
      <c r="J7" s="6">
        <f t="shared" si="2"/>
        <v>3113.5</v>
      </c>
      <c r="K7" s="7">
        <f t="shared" si="3"/>
        <v>51891.666645910002</v>
      </c>
      <c r="L7" s="8">
        <f t="shared" si="4"/>
        <v>51.89166664591</v>
      </c>
      <c r="M7" s="8">
        <f t="shared" si="5"/>
        <v>0.8648611107651667</v>
      </c>
      <c r="N7" s="3"/>
    </row>
    <row r="8" spans="1:15" x14ac:dyDescent="0.25">
      <c r="A8" s="5">
        <v>20</v>
      </c>
      <c r="B8" s="6">
        <f>A8*31135/100</f>
        <v>6227</v>
      </c>
      <c r="D8" s="6">
        <v>20</v>
      </c>
      <c r="E8" s="7">
        <f>D8*16.6666666666666</f>
        <v>333.33333333333201</v>
      </c>
      <c r="F8" s="8">
        <f t="shared" si="0"/>
        <v>0.33333333333333198</v>
      </c>
      <c r="G8" s="8">
        <f t="shared" si="1"/>
        <v>5.5555555555555332E-3</v>
      </c>
      <c r="I8" s="6">
        <v>20</v>
      </c>
      <c r="J8" s="6">
        <f t="shared" si="2"/>
        <v>1556.75</v>
      </c>
      <c r="K8" s="7">
        <f t="shared" si="3"/>
        <v>25945.833322955001</v>
      </c>
      <c r="L8" s="8">
        <f t="shared" si="4"/>
        <v>25.945833322955</v>
      </c>
      <c r="M8" s="8">
        <f t="shared" si="5"/>
        <v>0.43243055538258335</v>
      </c>
    </row>
    <row r="9" spans="1:15" x14ac:dyDescent="0.25">
      <c r="A9" s="5">
        <v>25</v>
      </c>
      <c r="B9" s="6">
        <f>A9*31135/100</f>
        <v>7783.75</v>
      </c>
      <c r="D9" s="6">
        <v>30</v>
      </c>
      <c r="E9" s="7">
        <f>D9*16.6666666666666</f>
        <v>499.99999999999801</v>
      </c>
      <c r="F9" s="8">
        <f t="shared" si="0"/>
        <v>0.499999999999998</v>
      </c>
      <c r="G9" s="8">
        <f t="shared" si="1"/>
        <v>8.3333333333333003E-3</v>
      </c>
      <c r="I9" s="6">
        <v>30</v>
      </c>
      <c r="J9" s="6">
        <f t="shared" si="2"/>
        <v>1037.8333333333333</v>
      </c>
      <c r="K9" s="7">
        <f t="shared" si="3"/>
        <v>17297.222215303333</v>
      </c>
      <c r="L9" s="8">
        <f t="shared" si="4"/>
        <v>17.297222215303332</v>
      </c>
      <c r="M9" s="8">
        <f t="shared" si="5"/>
        <v>0.2882870369217222</v>
      </c>
    </row>
    <row r="10" spans="1:15" x14ac:dyDescent="0.25">
      <c r="A10" s="5">
        <v>30</v>
      </c>
      <c r="B10" s="6">
        <f>A10*31135/100</f>
        <v>9340.5</v>
      </c>
      <c r="D10" s="6">
        <v>40</v>
      </c>
      <c r="E10" s="7">
        <f>D10*16.6666666666666</f>
        <v>666.66666666666401</v>
      </c>
      <c r="F10" s="8">
        <f t="shared" si="0"/>
        <v>0.66666666666666397</v>
      </c>
      <c r="G10" s="8">
        <f t="shared" si="1"/>
        <v>1.1111111111111066E-2</v>
      </c>
      <c r="I10" s="6">
        <v>40</v>
      </c>
      <c r="J10" s="6">
        <f t="shared" si="2"/>
        <v>778.375</v>
      </c>
      <c r="K10" s="7">
        <f t="shared" si="3"/>
        <v>12972.9166614775</v>
      </c>
      <c r="L10" s="8">
        <f t="shared" si="4"/>
        <v>12.9729166614775</v>
      </c>
      <c r="M10" s="8">
        <f t="shared" si="5"/>
        <v>0.21621527769129167</v>
      </c>
    </row>
    <row r="11" spans="1:15" x14ac:dyDescent="0.25">
      <c r="A11" s="5">
        <v>40</v>
      </c>
      <c r="B11" s="6">
        <f>A11*31135/100</f>
        <v>12454</v>
      </c>
      <c r="D11" s="6">
        <v>50</v>
      </c>
      <c r="E11" s="7">
        <f>D11*16.6666666666666</f>
        <v>833.33333333333007</v>
      </c>
      <c r="F11" s="8">
        <f t="shared" si="0"/>
        <v>0.83333333333333004</v>
      </c>
      <c r="G11" s="8">
        <f t="shared" si="1"/>
        <v>1.3888888888888834E-2</v>
      </c>
      <c r="I11" s="6">
        <v>50</v>
      </c>
      <c r="J11" s="6">
        <f t="shared" si="2"/>
        <v>622.70000000000005</v>
      </c>
      <c r="K11" s="7">
        <f t="shared" si="3"/>
        <v>10378.333329182002</v>
      </c>
      <c r="L11" s="8">
        <f t="shared" si="4"/>
        <v>10.378333329182002</v>
      </c>
      <c r="M11" s="8">
        <f t="shared" si="5"/>
        <v>0.17297222215303337</v>
      </c>
    </row>
    <row r="12" spans="1:15" x14ac:dyDescent="0.25">
      <c r="A12" s="5">
        <v>50</v>
      </c>
      <c r="B12" s="6">
        <f>A12*31135/100</f>
        <v>15567.5</v>
      </c>
      <c r="D12" s="6">
        <v>100</v>
      </c>
      <c r="E12" s="7">
        <f>D12*16.6666666666666</f>
        <v>1666.6666666666601</v>
      </c>
      <c r="F12" s="8">
        <f t="shared" si="0"/>
        <v>1.6666666666666601</v>
      </c>
      <c r="G12" s="8">
        <f t="shared" si="1"/>
        <v>2.7777777777777669E-2</v>
      </c>
      <c r="I12" s="6">
        <v>100</v>
      </c>
      <c r="J12" s="6">
        <f t="shared" si="2"/>
        <v>311.35000000000002</v>
      </c>
      <c r="K12" s="7">
        <f t="shared" si="3"/>
        <v>5189.1666645910009</v>
      </c>
      <c r="L12" s="8">
        <f t="shared" si="4"/>
        <v>5.1891666645910011</v>
      </c>
      <c r="M12" s="8">
        <f t="shared" si="5"/>
        <v>8.6486111076516686E-2</v>
      </c>
    </row>
    <row r="13" spans="1:15" x14ac:dyDescent="0.25">
      <c r="A13" s="5">
        <v>60</v>
      </c>
      <c r="B13" s="6">
        <f>A13*31135/100</f>
        <v>18681</v>
      </c>
      <c r="D13" s="6">
        <v>311.35000000000002</v>
      </c>
      <c r="E13" s="7">
        <f>D13*16.6666666666666</f>
        <v>5189.1666666666461</v>
      </c>
      <c r="F13" s="8">
        <f t="shared" si="0"/>
        <v>5.1891666666666456</v>
      </c>
      <c r="G13" s="8">
        <f t="shared" si="1"/>
        <v>8.6486111111110764E-2</v>
      </c>
      <c r="I13" s="6">
        <v>311.35000000000002</v>
      </c>
      <c r="J13" s="6">
        <f t="shared" si="2"/>
        <v>99.999999999999986</v>
      </c>
      <c r="K13" s="7">
        <f t="shared" si="3"/>
        <v>1666.6666659999999</v>
      </c>
      <c r="L13" s="8">
        <f t="shared" si="4"/>
        <v>1.6666666659999998</v>
      </c>
      <c r="M13" s="8">
        <f t="shared" si="5"/>
        <v>2.7777777766666664E-2</v>
      </c>
    </row>
    <row r="14" spans="1:15" x14ac:dyDescent="0.25">
      <c r="A14" s="5">
        <v>70</v>
      </c>
      <c r="B14" s="6">
        <f>A14*31135/100</f>
        <v>21794.5</v>
      </c>
      <c r="D14" s="6">
        <v>622.70000000000005</v>
      </c>
      <c r="E14" s="7">
        <f>D14*16.6666666666666</f>
        <v>10378.333333333292</v>
      </c>
      <c r="F14" s="8">
        <f t="shared" si="0"/>
        <v>10.378333333333291</v>
      </c>
      <c r="G14" s="8">
        <f t="shared" si="1"/>
        <v>0.17297222222222153</v>
      </c>
      <c r="I14" s="6">
        <v>622.70000000000005</v>
      </c>
      <c r="J14" s="6">
        <f t="shared" si="2"/>
        <v>49.999999999999993</v>
      </c>
      <c r="K14" s="7">
        <f t="shared" si="3"/>
        <v>833.33333299999993</v>
      </c>
      <c r="L14" s="8">
        <f t="shared" si="4"/>
        <v>0.8333333329999999</v>
      </c>
      <c r="M14" s="8">
        <f t="shared" si="5"/>
        <v>1.3888888883333332E-2</v>
      </c>
    </row>
    <row r="15" spans="1:15" x14ac:dyDescent="0.25">
      <c r="A15" s="5">
        <v>75</v>
      </c>
      <c r="B15" s="6">
        <f>A15*31135/100</f>
        <v>23351.25</v>
      </c>
      <c r="D15" s="6">
        <v>934.05</v>
      </c>
      <c r="E15" s="7">
        <f>D15*16.6666666666666</f>
        <v>15567.499999999938</v>
      </c>
      <c r="F15" s="8">
        <f t="shared" si="0"/>
        <v>15.567499999999939</v>
      </c>
      <c r="G15" s="8">
        <f t="shared" si="1"/>
        <v>0.25945833333333229</v>
      </c>
      <c r="I15" s="6">
        <v>934.05</v>
      </c>
      <c r="J15" s="6">
        <f t="shared" si="2"/>
        <v>33.333333333333336</v>
      </c>
      <c r="K15" s="7">
        <f t="shared" si="3"/>
        <v>555.55555533333336</v>
      </c>
      <c r="L15" s="8">
        <f t="shared" si="4"/>
        <v>0.55555555533333334</v>
      </c>
      <c r="M15" s="8">
        <f t="shared" si="5"/>
        <v>9.2592592555555565E-3</v>
      </c>
    </row>
    <row r="16" spans="1:15" x14ac:dyDescent="0.25">
      <c r="A16" s="5">
        <v>80</v>
      </c>
      <c r="B16" s="6">
        <f>A16*31135/100</f>
        <v>24908</v>
      </c>
      <c r="D16" s="6">
        <v>1245.4000000000001</v>
      </c>
      <c r="E16" s="7">
        <f>D16*16.6666666666666</f>
        <v>20756.666666666584</v>
      </c>
      <c r="F16" s="8">
        <f t="shared" si="0"/>
        <v>20.756666666666582</v>
      </c>
      <c r="G16" s="8">
        <f t="shared" si="1"/>
        <v>0.34594444444444306</v>
      </c>
      <c r="I16" s="6">
        <v>1245.4000000000001</v>
      </c>
      <c r="J16" s="6">
        <f t="shared" si="2"/>
        <v>24.999999999999996</v>
      </c>
      <c r="K16" s="7">
        <f t="shared" si="3"/>
        <v>416.66666649999996</v>
      </c>
      <c r="L16" s="8">
        <f t="shared" si="4"/>
        <v>0.41666666649999995</v>
      </c>
      <c r="M16" s="8">
        <f t="shared" si="5"/>
        <v>6.9444444416666661E-3</v>
      </c>
    </row>
    <row r="17" spans="1:13" x14ac:dyDescent="0.25">
      <c r="A17" s="5">
        <v>90</v>
      </c>
      <c r="B17" s="6">
        <f>A17*31135/100</f>
        <v>28021.5</v>
      </c>
      <c r="D17" s="6">
        <v>1556.75</v>
      </c>
      <c r="E17" s="7">
        <f>D17*16.6666666666666</f>
        <v>25945.83333333323</v>
      </c>
      <c r="F17" s="8">
        <f t="shared" si="0"/>
        <v>25.94583333333323</v>
      </c>
      <c r="G17" s="8">
        <f t="shared" si="1"/>
        <v>0.43243055555555382</v>
      </c>
      <c r="I17" s="6">
        <v>1556.75</v>
      </c>
      <c r="J17" s="6">
        <f t="shared" si="2"/>
        <v>20</v>
      </c>
      <c r="K17" s="7">
        <f t="shared" si="3"/>
        <v>333.33333320000003</v>
      </c>
      <c r="L17" s="8">
        <f t="shared" si="4"/>
        <v>0.33333333320000003</v>
      </c>
      <c r="M17" s="8">
        <f t="shared" si="5"/>
        <v>5.5555555533333334E-3</v>
      </c>
    </row>
    <row r="18" spans="1:13" x14ac:dyDescent="0.25">
      <c r="A18" s="5">
        <v>100</v>
      </c>
      <c r="B18" s="6">
        <f>A18*31135/100</f>
        <v>31135</v>
      </c>
      <c r="D18" s="6">
        <v>3113.5</v>
      </c>
      <c r="E18" s="7">
        <f>D18*16.6666666666666</f>
        <v>51891.666666666461</v>
      </c>
      <c r="F18" s="8">
        <f t="shared" si="0"/>
        <v>51.89166666666646</v>
      </c>
      <c r="G18" s="8">
        <f t="shared" si="1"/>
        <v>0.86486111111110764</v>
      </c>
      <c r="I18" s="6">
        <v>3113.5</v>
      </c>
      <c r="J18" s="6">
        <f t="shared" si="2"/>
        <v>10</v>
      </c>
      <c r="K18" s="7">
        <f t="shared" si="3"/>
        <v>166.66666660000001</v>
      </c>
      <c r="L18" s="8">
        <f t="shared" si="4"/>
        <v>0.16666666660000001</v>
      </c>
      <c r="M18" s="8">
        <f t="shared" si="5"/>
        <v>2.7777777766666667E-3</v>
      </c>
    </row>
    <row r="19" spans="1:13" x14ac:dyDescent="0.25">
      <c r="D19" s="6">
        <v>6227</v>
      </c>
      <c r="E19" s="7">
        <f>D19*16.6666666666666</f>
        <v>103783.33333333292</v>
      </c>
      <c r="F19" s="8">
        <f t="shared" si="0"/>
        <v>103.78333333333292</v>
      </c>
      <c r="G19" s="8">
        <f t="shared" si="1"/>
        <v>1.7297222222222153</v>
      </c>
      <c r="I19" s="6">
        <v>6227</v>
      </c>
      <c r="J19" s="6">
        <f t="shared" si="2"/>
        <v>5</v>
      </c>
      <c r="K19" s="7">
        <f t="shared" si="3"/>
        <v>83.333333300000007</v>
      </c>
      <c r="L19" s="8">
        <f t="shared" si="4"/>
        <v>8.3333333300000006E-2</v>
      </c>
      <c r="M19" s="8">
        <f t="shared" si="5"/>
        <v>1.3888888883333333E-3</v>
      </c>
    </row>
    <row r="20" spans="1:13" x14ac:dyDescent="0.25">
      <c r="D20" s="6">
        <v>7783.75</v>
      </c>
      <c r="E20" s="7">
        <f>D20*16.6666666666666</f>
        <v>129729.16666666615</v>
      </c>
      <c r="F20" s="8">
        <f t="shared" si="0"/>
        <v>129.72916666666615</v>
      </c>
      <c r="G20" s="8">
        <f t="shared" si="1"/>
        <v>2.1621527777777692</v>
      </c>
      <c r="I20" s="6">
        <v>7783.75</v>
      </c>
      <c r="J20" s="6">
        <f t="shared" si="2"/>
        <v>4</v>
      </c>
      <c r="K20" s="7">
        <f t="shared" si="3"/>
        <v>66.666666640000003</v>
      </c>
      <c r="L20" s="8">
        <f t="shared" si="4"/>
        <v>6.6666666639999997E-2</v>
      </c>
      <c r="M20" s="8">
        <f t="shared" si="5"/>
        <v>1.1111111106666667E-3</v>
      </c>
    </row>
    <row r="21" spans="1:13" x14ac:dyDescent="0.25">
      <c r="D21" s="6">
        <v>9340.5</v>
      </c>
      <c r="E21" s="7">
        <f>D21*16.6666666666666</f>
        <v>155674.99999999939</v>
      </c>
      <c r="F21" s="8">
        <f t="shared" si="0"/>
        <v>155.67499999999939</v>
      </c>
      <c r="G21" s="8">
        <f t="shared" si="1"/>
        <v>2.5945833333333232</v>
      </c>
      <c r="I21" s="6">
        <v>9340.5</v>
      </c>
      <c r="J21" s="6">
        <f t="shared" si="2"/>
        <v>3.3333333333333335</v>
      </c>
      <c r="K21" s="7">
        <f t="shared" si="3"/>
        <v>55.55555553333334</v>
      </c>
      <c r="L21" s="8">
        <f t="shared" si="4"/>
        <v>5.5555555533333342E-2</v>
      </c>
      <c r="M21" s="8">
        <f t="shared" si="5"/>
        <v>9.2592592555555567E-4</v>
      </c>
    </row>
    <row r="22" spans="1:13" x14ac:dyDescent="0.25">
      <c r="D22" s="6">
        <v>12454</v>
      </c>
      <c r="E22" s="7">
        <f>D22*16.6666666666666</f>
        <v>207566.66666666584</v>
      </c>
      <c r="F22" s="8">
        <f t="shared" si="0"/>
        <v>207.56666666666584</v>
      </c>
      <c r="G22" s="8">
        <f t="shared" si="1"/>
        <v>3.4594444444444306</v>
      </c>
      <c r="I22" s="6">
        <v>12454</v>
      </c>
      <c r="J22" s="6">
        <f t="shared" si="2"/>
        <v>2.5</v>
      </c>
      <c r="K22" s="7">
        <f t="shared" si="3"/>
        <v>41.666666650000003</v>
      </c>
      <c r="L22" s="8">
        <f t="shared" si="4"/>
        <v>4.1666666650000003E-2</v>
      </c>
      <c r="M22" s="8">
        <f t="shared" si="5"/>
        <v>6.9444444416666667E-4</v>
      </c>
    </row>
    <row r="23" spans="1:13" x14ac:dyDescent="0.25">
      <c r="D23" s="6">
        <v>15567.5</v>
      </c>
      <c r="E23" s="7">
        <f>D23*16.6666666666666</f>
        <v>259458.3333333323</v>
      </c>
      <c r="F23" s="8">
        <f t="shared" si="0"/>
        <v>259.45833333333229</v>
      </c>
      <c r="G23" s="8">
        <f t="shared" si="1"/>
        <v>4.3243055555555383</v>
      </c>
      <c r="I23" s="6">
        <v>15567.5</v>
      </c>
      <c r="J23" s="6">
        <f t="shared" si="2"/>
        <v>2</v>
      </c>
      <c r="K23" s="7">
        <f t="shared" si="3"/>
        <v>33.333333320000001</v>
      </c>
      <c r="L23" s="8">
        <f t="shared" si="4"/>
        <v>3.3333333319999998E-2</v>
      </c>
      <c r="M23" s="8">
        <f t="shared" si="5"/>
        <v>5.5555555533333336E-4</v>
      </c>
    </row>
    <row r="24" spans="1:13" x14ac:dyDescent="0.25">
      <c r="D24" s="6">
        <v>18681</v>
      </c>
      <c r="E24" s="7">
        <f>D24*16.6666666666666</f>
        <v>311349.99999999878</v>
      </c>
      <c r="F24" s="8">
        <f t="shared" si="0"/>
        <v>311.34999999999877</v>
      </c>
      <c r="G24" s="8">
        <f t="shared" si="1"/>
        <v>5.1891666666666465</v>
      </c>
      <c r="I24" s="6">
        <v>18681</v>
      </c>
      <c r="J24" s="6">
        <f t="shared" si="2"/>
        <v>1.6666666666666667</v>
      </c>
      <c r="K24" s="7">
        <f t="shared" si="3"/>
        <v>27.77777776666667</v>
      </c>
      <c r="L24" s="8">
        <f t="shared" si="4"/>
        <v>2.7777777766666671E-2</v>
      </c>
      <c r="M24" s="8">
        <f t="shared" si="5"/>
        <v>4.6296296277777783E-4</v>
      </c>
    </row>
    <row r="25" spans="1:13" x14ac:dyDescent="0.25">
      <c r="D25" s="6">
        <v>21794.5</v>
      </c>
      <c r="E25" s="7">
        <f>D25*16.6666666666666</f>
        <v>363241.66666666523</v>
      </c>
      <c r="F25" s="8">
        <f t="shared" si="0"/>
        <v>363.24166666666525</v>
      </c>
      <c r="G25" s="8">
        <f t="shared" si="1"/>
        <v>6.0540277777777538</v>
      </c>
      <c r="I25" s="6">
        <v>21794.5</v>
      </c>
      <c r="J25" s="6">
        <f t="shared" si="2"/>
        <v>1.4285714285714286</v>
      </c>
      <c r="K25" s="7">
        <f t="shared" si="3"/>
        <v>23.809523800000001</v>
      </c>
      <c r="L25" s="8">
        <f t="shared" si="4"/>
        <v>2.3809523799999999E-2</v>
      </c>
      <c r="M25" s="8">
        <f t="shared" si="5"/>
        <v>3.9682539666666665E-4</v>
      </c>
    </row>
    <row r="26" spans="1:13" x14ac:dyDescent="0.25">
      <c r="D26" s="6">
        <v>23351.25</v>
      </c>
      <c r="E26" s="7">
        <f>D26*16.6666666666666</f>
        <v>389187.49999999843</v>
      </c>
      <c r="F26" s="8">
        <f t="shared" si="0"/>
        <v>389.18749999999841</v>
      </c>
      <c r="G26" s="8">
        <f t="shared" si="1"/>
        <v>6.4864583333333066</v>
      </c>
      <c r="I26" s="6">
        <v>23351.25</v>
      </c>
      <c r="J26" s="6">
        <f t="shared" si="2"/>
        <v>1.3333333333333333</v>
      </c>
      <c r="K26" s="7">
        <f t="shared" si="3"/>
        <v>22.222222213333332</v>
      </c>
      <c r="L26" s="8">
        <f t="shared" si="4"/>
        <v>2.2222222213333333E-2</v>
      </c>
      <c r="M26" s="8">
        <f t="shared" si="5"/>
        <v>3.703703702222222E-4</v>
      </c>
    </row>
    <row r="27" spans="1:13" x14ac:dyDescent="0.25">
      <c r="D27" s="6">
        <v>24908</v>
      </c>
      <c r="E27" s="7">
        <f>D27*16.6666666666666</f>
        <v>415133.33333333168</v>
      </c>
      <c r="F27" s="8">
        <f t="shared" si="0"/>
        <v>415.13333333333168</v>
      </c>
      <c r="G27" s="8">
        <f t="shared" si="1"/>
        <v>6.9188888888888611</v>
      </c>
      <c r="I27" s="6">
        <v>24908</v>
      </c>
      <c r="J27" s="6">
        <f t="shared" si="2"/>
        <v>1.25</v>
      </c>
      <c r="K27" s="7">
        <f t="shared" si="3"/>
        <v>20.833333325000002</v>
      </c>
      <c r="L27" s="8">
        <f t="shared" si="4"/>
        <v>2.0833333325000002E-2</v>
      </c>
      <c r="M27" s="8">
        <f t="shared" si="5"/>
        <v>3.4722222208333334E-4</v>
      </c>
    </row>
    <row r="28" spans="1:13" x14ac:dyDescent="0.25">
      <c r="D28" s="6">
        <v>28021.5</v>
      </c>
      <c r="E28" s="7">
        <f>D28*16.6666666666666</f>
        <v>467024.99999999814</v>
      </c>
      <c r="F28" s="8">
        <f t="shared" si="0"/>
        <v>467.02499999999816</v>
      </c>
      <c r="G28" s="8">
        <f t="shared" si="1"/>
        <v>7.7837499999999693</v>
      </c>
      <c r="I28" s="6">
        <v>28021.5</v>
      </c>
      <c r="J28" s="6">
        <f t="shared" si="2"/>
        <v>1.1111111111111112</v>
      </c>
      <c r="K28" s="7">
        <f t="shared" si="3"/>
        <v>18.518518511111111</v>
      </c>
      <c r="L28" s="8">
        <f t="shared" si="4"/>
        <v>1.8518518511111109E-2</v>
      </c>
      <c r="M28" s="8">
        <f t="shared" si="5"/>
        <v>3.0864197518518517E-4</v>
      </c>
    </row>
    <row r="29" spans="1:13" x14ac:dyDescent="0.25">
      <c r="D29" s="6">
        <v>31135</v>
      </c>
      <c r="E29" s="7">
        <f>D29*16.6666666666666</f>
        <v>518916.66666666459</v>
      </c>
      <c r="F29" s="8">
        <f t="shared" si="0"/>
        <v>518.91666666666458</v>
      </c>
      <c r="G29" s="8">
        <f t="shared" si="1"/>
        <v>8.6486111111110766</v>
      </c>
      <c r="I29" s="6">
        <v>31135</v>
      </c>
      <c r="J29" s="6">
        <f t="shared" si="2"/>
        <v>1</v>
      </c>
      <c r="K29" s="7">
        <f t="shared" si="3"/>
        <v>16.666666660000001</v>
      </c>
      <c r="L29" s="8">
        <f t="shared" si="4"/>
        <v>1.6666666659999999E-2</v>
      </c>
      <c r="M29" s="8">
        <f t="shared" si="5"/>
        <v>2.7777777766666668E-4</v>
      </c>
    </row>
  </sheetData>
  <sortState ref="K2:M29">
    <sortCondition descending="1" ref="K2:K29"/>
  </sortState>
  <pageMargins left="0.25" right="0.25" top="0.75" bottom="0.75" header="0.3" footer="0.3"/>
  <pageSetup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Dailey Consulting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Dailey</dc:creator>
  <cp:lastModifiedBy>Sensata User</cp:lastModifiedBy>
  <cp:lastPrinted>2018-03-20T14:49:19Z</cp:lastPrinted>
  <dcterms:created xsi:type="dcterms:W3CDTF">2018-03-20T02:11:09Z</dcterms:created>
  <dcterms:modified xsi:type="dcterms:W3CDTF">2018-03-20T15:01:14Z</dcterms:modified>
</cp:coreProperties>
</file>