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hanna\Documents\PINFOS20\Suunnitelmat\Vaihto\Porto\BDDAD\Project\ISEP_BDDAD_LAPR3_project\"/>
    </mc:Choice>
  </mc:AlternateContent>
  <xr:revisionPtr revIDLastSave="0" documentId="13_ncr:1_{76EC27CB-B864-4D49-BDF3-376E48238400}" xr6:coauthVersionLast="47" xr6:coauthVersionMax="47" xr10:uidLastSave="{00000000-0000-0000-0000-000000000000}"/>
  <bookViews>
    <workbookView xWindow="-90" yWindow="-90" windowWidth="19380" windowHeight="11580" firstSheet="1" activeTab="3" xr2:uid="{00000000-000D-0000-FFFF-FFFF00000000}"/>
  </bookViews>
  <sheets>
    <sheet name="Group and Self Assessment" sheetId="1" r:id="rId1"/>
    <sheet name="User Stories" sheetId="2" r:id="rId2"/>
    <sheet name="Project Development" sheetId="3" r:id="rId3"/>
    <sheet name="Project Managemen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4" l="1"/>
  <c r="Q16" i="4" s="1"/>
  <c r="P15" i="4"/>
  <c r="P16" i="4" s="1"/>
  <c r="O15" i="4"/>
  <c r="O16" i="4" s="1"/>
  <c r="N15" i="4"/>
  <c r="N16" i="4" s="1"/>
  <c r="M15" i="4"/>
  <c r="M16" i="4" s="1"/>
  <c r="L15" i="4"/>
  <c r="L16" i="4" s="1"/>
  <c r="K15" i="4"/>
  <c r="K16" i="4" s="1"/>
  <c r="J15" i="4"/>
  <c r="J16" i="4" s="1"/>
  <c r="I15" i="4"/>
  <c r="I16" i="4" s="1"/>
  <c r="H15" i="4"/>
  <c r="H16" i="4" s="1"/>
  <c r="G15" i="4"/>
  <c r="G16" i="4" s="1"/>
  <c r="F15" i="4"/>
  <c r="F16" i="4" s="1"/>
  <c r="E15" i="4"/>
  <c r="E16" i="4" s="1"/>
  <c r="D15" i="4"/>
  <c r="D16" i="4" s="1"/>
  <c r="C15" i="4"/>
  <c r="C16" i="4" s="1"/>
  <c r="B15" i="4"/>
  <c r="R14" i="4"/>
  <c r="R13" i="4"/>
  <c r="R12" i="4"/>
  <c r="R11" i="4"/>
  <c r="R10" i="4"/>
  <c r="R9" i="4"/>
  <c r="R8" i="4"/>
  <c r="R7" i="4"/>
  <c r="R6" i="4"/>
  <c r="R5" i="4"/>
  <c r="R4" i="4"/>
  <c r="X3" i="4"/>
  <c r="W3" i="4"/>
  <c r="V3" i="4"/>
  <c r="U3" i="4"/>
  <c r="T3" i="4"/>
  <c r="S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O10" i="3"/>
  <c r="N10" i="3"/>
  <c r="J10" i="3"/>
  <c r="G10" i="3"/>
  <c r="F10" i="3"/>
  <c r="Q9" i="3"/>
  <c r="Q10" i="3" s="1"/>
  <c r="P9" i="3"/>
  <c r="P10" i="3" s="1"/>
  <c r="O9" i="3"/>
  <c r="N9" i="3"/>
  <c r="M9" i="3"/>
  <c r="M10" i="3" s="1"/>
  <c r="L9" i="3"/>
  <c r="L10" i="3" s="1"/>
  <c r="K9" i="3"/>
  <c r="K10" i="3" s="1"/>
  <c r="J9" i="3"/>
  <c r="I9" i="3"/>
  <c r="I10" i="3" s="1"/>
  <c r="H9" i="3"/>
  <c r="H10" i="3" s="1"/>
  <c r="G9" i="3"/>
  <c r="F9" i="3"/>
  <c r="E9" i="3"/>
  <c r="E10" i="3" s="1"/>
  <c r="D9" i="3"/>
  <c r="D10" i="3" s="1"/>
  <c r="C9" i="3"/>
  <c r="C10" i="3" s="1"/>
  <c r="B9" i="3"/>
  <c r="R8" i="3"/>
  <c r="R7" i="3"/>
  <c r="R6" i="3"/>
  <c r="R5" i="3"/>
  <c r="R4" i="3"/>
  <c r="X3" i="3"/>
  <c r="W3" i="3"/>
  <c r="V3" i="3"/>
  <c r="U3" i="3"/>
  <c r="T3" i="3"/>
  <c r="S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</calcChain>
</file>

<file path=xl/sharedStrings.xml><?xml version="1.0" encoding="utf-8"?>
<sst xmlns="http://schemas.openxmlformats.org/spreadsheetml/2006/main" count="307" uniqueCount="153">
  <si>
    <t>LAPR3 Project Group and Self-assessment v4.0</t>
  </si>
  <si>
    <t>Fill the cells with a blue background</t>
  </si>
  <si>
    <t>#G055</t>
  </si>
  <si>
    <t>(e.g. 101)</t>
  </si>
  <si>
    <t>How do you grade yourself and your peers?</t>
  </si>
  <si>
    <t>List B</t>
  </si>
  <si>
    <t>Average</t>
  </si>
  <si>
    <t>List A</t>
  </si>
  <si>
    <t>Sirkku 1220472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</si>
  <si>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</si>
  <si>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</si>
  <si>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</si>
  <si>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</si>
  <si>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</si>
  <si>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</si>
  <si>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</si>
  <si>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</si>
  <si>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</si>
  <si>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</si>
  <si>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</si>
  <si>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</si>
  <si>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</si>
  <si>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</si>
  <si>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</si>
  <si>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</si>
  <si>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</si>
  <si>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</si>
  <si>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</si>
  <si>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</si>
  <si>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</si>
  <si>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</si>
  <si>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</si>
  <si>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</si>
  <si>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</si>
  <si>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</si>
  <si>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</si>
  <si>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</si>
  <si>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</si>
  <si>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</si>
  <si>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</si>
  <si>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</si>
  <si>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</si>
  <si>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</si>
  <si>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</si>
  <si>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</si>
  <si>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</si>
  <si>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Project Development Self-Assessment</t>
  </si>
  <si>
    <t>Rubric</t>
  </si>
  <si>
    <t>Weight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</si>
  <si>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</si>
  <si>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</si>
  <si>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</si>
  <si>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</si>
  <si>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</si>
  <si>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</si>
  <si>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</si>
  <si>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</si>
  <si>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</si>
  <si>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</si>
  <si>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</si>
  <si>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</si>
  <si>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</si>
  <si>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</si>
  <si>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</si>
  <si>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</si>
  <si>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</si>
  <si>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</si>
  <si>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</si>
  <si>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</si>
  <si>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</si>
  <si>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</si>
  <si>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</si>
  <si>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</si>
  <si>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</si>
  <si>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</si>
  <si>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</si>
  <si>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</si>
  <si>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</si>
  <si>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</si>
  <si>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</si>
  <si>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</si>
  <si>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</si>
  <si>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</si>
  <si>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</si>
  <si>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</si>
  <si>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</si>
  <si>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</si>
  <si>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</si>
  <si>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</si>
  <si>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</si>
  <si>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</si>
  <si>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</si>
  <si>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</si>
  <si>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</si>
  <si>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</si>
  <si>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</si>
  <si>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</si>
  <si>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</si>
  <si>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</si>
  <si>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</si>
  <si>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</si>
  <si>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</si>
  <si>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</si>
  <si>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</si>
  <si>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</si>
  <si>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</si>
  <si>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</si>
  <si>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</si>
  <si>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</si>
  <si>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</si>
  <si>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</si>
  <si>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</si>
  <si>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</si>
  <si>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</si>
  <si>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</si>
  <si>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</si>
  <si>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</si>
  <si>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</si>
  <si>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</si>
  <si>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</si>
  <si>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</si>
  <si>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</si>
  <si>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</si>
  <si>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</si>
  <si>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</si>
  <si>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</si>
  <si>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</si>
  <si>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</si>
  <si>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</si>
  <si>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</si>
  <si>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</si>
  <si>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</si>
  <si>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</si>
  <si>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</si>
  <si>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</si>
  <si>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</si>
  <si>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</si>
  <si>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</si>
  <si>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</si>
  <si>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</si>
  <si>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Hanna 1220415</t>
  </si>
  <si>
    <t>Daniel 1220390</t>
  </si>
  <si>
    <t>Minju 1220450</t>
  </si>
  <si>
    <t>Christina 1220385</t>
  </si>
  <si>
    <t>Andrzej 1220375</t>
  </si>
  <si>
    <t>Daniel</t>
  </si>
  <si>
    <t>everyone</t>
  </si>
  <si>
    <t>Sirkku</t>
  </si>
  <si>
    <t>Hanna</t>
  </si>
  <si>
    <t>Minju</t>
  </si>
  <si>
    <t>Andrzej</t>
  </si>
  <si>
    <t>Christina</t>
  </si>
  <si>
    <t>I did not have time before deadline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</si>
</sst>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indexed="8"/>
      <name val="Calibri"/>
    </font>
    <font>
      <sz val="16"/>
      <color indexed="8"/>
      <name val="Calibri"/>
      <family val="2"/>
    </font>
    <font>
      <sz val="12"/>
      <color indexed="11"/>
      <name val="Calibri"/>
      <family val="2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1"/>
        <bgColor auto="1"/>
      </patternFill>
    </fill>
  </fills>
  <borders count="3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100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left" vertical="center"/>
    </xf>
    <xf numFmtId="1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Border="1"/>
    <xf numFmtId="49" fontId="2" fillId="2" borderId="1" xfId="0" applyNumberFormat="1" applyFont="1" applyFill="1" applyBorder="1" applyAlignment="1">
      <alignment horizontal="left" vertical="center"/>
    </xf>
    <xf numFmtId="1" fontId="0" fillId="2" borderId="2" xfId="0" applyNumberFormat="1" applyFill="1" applyBorder="1" applyAlignment="1">
      <alignment horizontal="center" vertical="center" wrapText="1"/>
    </xf>
    <xf numFmtId="49" fontId="0" fillId="2" borderId="3" xfId="0" applyNumberFormat="1" applyFill="1" applyBorder="1" applyAlignment="1">
      <alignment horizontal="left" vertical="center" wrapText="1"/>
    </xf>
    <xf numFmtId="1" fontId="0" fillId="3" borderId="4" xfId="0" applyNumberFormat="1" applyFill="1" applyBorder="1" applyAlignment="1">
      <alignment horizontal="center"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0" fontId="0" fillId="2" borderId="6" xfId="0" applyFill="1" applyBorder="1"/>
    <xf numFmtId="49" fontId="0" fillId="0" borderId="1" xfId="0" applyNumberFormat="1" applyBorder="1"/>
    <xf numFmtId="0" fontId="0" fillId="2" borderId="7" xfId="0" applyFill="1" applyBorder="1"/>
    <xf numFmtId="0" fontId="0" fillId="2" borderId="8" xfId="0" applyFill="1" applyBorder="1"/>
    <xf numFmtId="0" fontId="0" fillId="0" borderId="10" xfId="0" applyBorder="1"/>
    <xf numFmtId="1" fontId="0" fillId="2" borderId="7" xfId="0" applyNumberFormat="1" applyFill="1" applyBorder="1" applyAlignment="1">
      <alignment horizontal="center" vertical="center" wrapText="1"/>
    </xf>
    <xf numFmtId="1" fontId="0" fillId="2" borderId="8" xfId="0" applyNumberFormat="1" applyFill="1" applyBorder="1" applyAlignment="1">
      <alignment horizontal="center" vertical="center" wrapText="1"/>
    </xf>
    <xf numFmtId="49" fontId="0" fillId="2" borderId="11" xfId="0" applyNumberFormat="1" applyFill="1" applyBorder="1" applyAlignment="1">
      <alignment horizontal="center" vertical="center" wrapText="1"/>
    </xf>
    <xf numFmtId="49" fontId="0" fillId="2" borderId="12" xfId="0" applyNumberFormat="1" applyFill="1" applyBorder="1" applyAlignment="1">
      <alignment horizontal="center" vertical="center" wrapText="1"/>
    </xf>
    <xf numFmtId="49" fontId="0" fillId="2" borderId="13" xfId="0" applyNumberFormat="1" applyFill="1" applyBorder="1" applyAlignment="1">
      <alignment horizontal="center" vertical="center" wrapText="1"/>
    </xf>
    <xf numFmtId="0" fontId="0" fillId="2" borderId="14" xfId="0" applyFill="1" applyBorder="1"/>
    <xf numFmtId="0" fontId="0" fillId="0" borderId="15" xfId="0" applyBorder="1"/>
    <xf numFmtId="49" fontId="0" fillId="3" borderId="16" xfId="0" applyNumberFormat="1" applyFill="1" applyBorder="1" applyAlignment="1">
      <alignment horizontal="center" vertical="center" wrapText="1"/>
    </xf>
    <xf numFmtId="1" fontId="0" fillId="3" borderId="9" xfId="0" applyNumberFormat="1" applyFill="1" applyBorder="1" applyAlignment="1">
      <alignment horizontal="center" vertical="center" wrapText="1"/>
    </xf>
    <xf numFmtId="1" fontId="0" fillId="3" borderId="11" xfId="0" applyNumberFormat="1" applyFill="1" applyBorder="1" applyAlignment="1">
      <alignment horizontal="center" vertical="center" wrapText="1"/>
    </xf>
    <xf numFmtId="1" fontId="0" fillId="3" borderId="17" xfId="0" applyNumberFormat="1" applyFill="1" applyBorder="1" applyAlignment="1">
      <alignment horizontal="center" vertical="center" wrapText="1"/>
    </xf>
    <xf numFmtId="1" fontId="0" fillId="3" borderId="16" xfId="0" applyNumberFormat="1" applyFill="1" applyBorder="1" applyAlignment="1">
      <alignment horizontal="center" vertical="center" wrapText="1"/>
    </xf>
    <xf numFmtId="2" fontId="0" fillId="2" borderId="18" xfId="0" applyNumberFormat="1" applyFill="1" applyBorder="1"/>
    <xf numFmtId="0" fontId="0" fillId="2" borderId="10" xfId="0" applyFill="1" applyBorder="1"/>
    <xf numFmtId="49" fontId="0" fillId="3" borderId="19" xfId="0" applyNumberFormat="1" applyFill="1" applyBorder="1" applyAlignment="1">
      <alignment horizontal="center" vertical="center" wrapText="1"/>
    </xf>
    <xf numFmtId="1" fontId="0" fillId="3" borderId="20" xfId="0" applyNumberFormat="1" applyFill="1" applyBorder="1" applyAlignment="1">
      <alignment horizontal="center" vertical="center" wrapText="1"/>
    </xf>
    <xf numFmtId="1" fontId="0" fillId="3" borderId="19" xfId="0" applyNumberFormat="1" applyFill="1" applyBorder="1" applyAlignment="1">
      <alignment horizontal="center" vertical="center" wrapText="1"/>
    </xf>
    <xf numFmtId="1" fontId="0" fillId="3" borderId="21" xfId="0" applyNumberFormat="1" applyFill="1" applyBorder="1" applyAlignment="1">
      <alignment horizontal="center" vertical="center" wrapText="1"/>
    </xf>
    <xf numFmtId="2" fontId="0" fillId="2" borderId="22" xfId="0" applyNumberFormat="1" applyFill="1" applyBorder="1"/>
    <xf numFmtId="1" fontId="0" fillId="3" borderId="23" xfId="0" applyNumberFormat="1" applyFill="1" applyBorder="1" applyAlignment="1">
      <alignment horizontal="center" vertical="center" wrapText="1"/>
    </xf>
    <xf numFmtId="49" fontId="0" fillId="3" borderId="24" xfId="0" applyNumberFormat="1" applyFill="1" applyBorder="1" applyAlignment="1">
      <alignment horizontal="center" vertical="center" wrapText="1"/>
    </xf>
    <xf numFmtId="1" fontId="0" fillId="3" borderId="24" xfId="0" applyNumberFormat="1" applyFill="1" applyBorder="1" applyAlignment="1">
      <alignment horizontal="center" vertical="center" wrapText="1"/>
    </xf>
    <xf numFmtId="1" fontId="0" fillId="3" borderId="13" xfId="0" applyNumberFormat="1" applyFill="1" applyBorder="1" applyAlignment="1">
      <alignment horizontal="center" vertical="center" wrapText="1"/>
    </xf>
    <xf numFmtId="2" fontId="0" fillId="2" borderId="23" xfId="0" applyNumberFormat="1" applyFill="1" applyBorder="1"/>
    <xf numFmtId="1" fontId="0" fillId="2" borderId="25" xfId="0" applyNumberFormat="1" applyFill="1" applyBorder="1" applyAlignment="1">
      <alignment horizontal="center" vertical="center" wrapText="1"/>
    </xf>
    <xf numFmtId="2" fontId="0" fillId="2" borderId="12" xfId="0" applyNumberFormat="1" applyFill="1" applyBorder="1" applyAlignment="1">
      <alignment horizontal="center" vertical="center" wrapText="1"/>
    </xf>
    <xf numFmtId="2" fontId="0" fillId="2" borderId="13" xfId="0" applyNumberFormat="1" applyFill="1" applyBorder="1" applyAlignment="1">
      <alignment horizontal="center" vertical="center" wrapText="1"/>
    </xf>
    <xf numFmtId="1" fontId="0" fillId="2" borderId="9" xfId="0" applyNumberFormat="1" applyFill="1" applyBorder="1"/>
    <xf numFmtId="0" fontId="0" fillId="2" borderId="26" xfId="0" applyFill="1" applyBorder="1"/>
    <xf numFmtId="1" fontId="0" fillId="0" borderId="1" xfId="0" applyNumberFormat="1" applyBorder="1"/>
    <xf numFmtId="49" fontId="0" fillId="2" borderId="1" xfId="0" applyNumberFormat="1" applyFill="1" applyBorder="1"/>
    <xf numFmtId="49" fontId="1" fillId="2" borderId="1" xfId="0" applyNumberFormat="1" applyFont="1" applyFill="1" applyBorder="1"/>
    <xf numFmtId="0" fontId="0" fillId="0" borderId="7" xfId="0" applyBorder="1"/>
    <xf numFmtId="1" fontId="0" fillId="2" borderId="27" xfId="0" applyNumberFormat="1" applyFill="1" applyBorder="1" applyAlignment="1">
      <alignment horizontal="center" vertical="center" wrapText="1"/>
    </xf>
    <xf numFmtId="1" fontId="0" fillId="2" borderId="17" xfId="0" applyNumberFormat="1" applyFill="1" applyBorder="1" applyAlignment="1">
      <alignment horizontal="center" vertical="center" wrapText="1"/>
    </xf>
    <xf numFmtId="1" fontId="0" fillId="2" borderId="16" xfId="0" applyNumberFormat="1" applyFill="1" applyBorder="1" applyAlignment="1">
      <alignment horizontal="center" vertical="center" wrapText="1"/>
    </xf>
    <xf numFmtId="49" fontId="0" fillId="2" borderId="28" xfId="0" applyNumberFormat="1" applyFill="1" applyBorder="1" applyAlignment="1">
      <alignment horizontal="center" vertical="center" wrapText="1"/>
    </xf>
    <xf numFmtId="49" fontId="0" fillId="2" borderId="19" xfId="0" applyNumberFormat="1" applyFill="1" applyBorder="1" applyAlignment="1">
      <alignment horizontal="center" vertical="center" wrapText="1"/>
    </xf>
    <xf numFmtId="49" fontId="0" fillId="2" borderId="21" xfId="0" applyNumberFormat="1" applyFill="1" applyBorder="1" applyAlignment="1">
      <alignment horizontal="center" vertical="center" wrapText="1"/>
    </xf>
    <xf numFmtId="49" fontId="0" fillId="2" borderId="20" xfId="0" applyNumberFormat="1" applyFill="1" applyBorder="1" applyAlignment="1">
      <alignment horizontal="center" vertical="center" wrapText="1"/>
    </xf>
    <xf numFmtId="49" fontId="0" fillId="2" borderId="24" xfId="0" applyNumberFormat="1" applyFill="1" applyBorder="1" applyAlignment="1">
      <alignment horizontal="center" vertical="center" wrapText="1"/>
    </xf>
    <xf numFmtId="49" fontId="0" fillId="2" borderId="29" xfId="0" applyNumberFormat="1" applyFill="1" applyBorder="1" applyAlignment="1">
      <alignment horizontal="center" vertical="center" wrapText="1"/>
    </xf>
    <xf numFmtId="1" fontId="0" fillId="2" borderId="28" xfId="0" applyNumberFormat="1" applyFill="1" applyBorder="1" applyAlignment="1">
      <alignment horizontal="center" vertical="center" wrapText="1"/>
    </xf>
    <xf numFmtId="1" fontId="0" fillId="4" borderId="19" xfId="0" applyNumberFormat="1" applyFill="1" applyBorder="1" applyAlignment="1">
      <alignment horizontal="center" vertical="center" wrapText="1"/>
    </xf>
    <xf numFmtId="1" fontId="0" fillId="4" borderId="21" xfId="0" applyNumberFormat="1" applyFill="1" applyBorder="1" applyAlignment="1">
      <alignment horizontal="center" vertical="center" wrapText="1"/>
    </xf>
    <xf numFmtId="49" fontId="0" fillId="2" borderId="27" xfId="0" applyNumberFormat="1" applyFill="1" applyBorder="1" applyAlignment="1">
      <alignment horizontal="center" vertical="center" wrapText="1"/>
    </xf>
    <xf numFmtId="49" fontId="0" fillId="2" borderId="17" xfId="0" applyNumberFormat="1" applyFill="1" applyBorder="1" applyAlignment="1">
      <alignment horizontal="center" vertical="center" wrapText="1"/>
    </xf>
    <xf numFmtId="49" fontId="0" fillId="2" borderId="16" xfId="0" applyNumberFormat="1" applyFill="1" applyBorder="1" applyAlignment="1">
      <alignment horizontal="center" vertical="center" wrapText="1"/>
    </xf>
    <xf numFmtId="1" fontId="0" fillId="2" borderId="20" xfId="0" applyNumberFormat="1" applyFill="1" applyBorder="1" applyAlignment="1">
      <alignment horizontal="center" vertical="center" wrapText="1"/>
    </xf>
    <xf numFmtId="1" fontId="0" fillId="4" borderId="24" xfId="0" applyNumberFormat="1" applyFill="1" applyBorder="1" applyAlignment="1">
      <alignment horizontal="center" vertical="center" wrapText="1"/>
    </xf>
    <xf numFmtId="1" fontId="0" fillId="4" borderId="29" xfId="0" applyNumberFormat="1" applyFill="1" applyBorder="1" applyAlignment="1">
      <alignment horizontal="center" vertical="center" wrapText="1"/>
    </xf>
    <xf numFmtId="1" fontId="0" fillId="2" borderId="1" xfId="0" applyNumberFormat="1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49" fontId="0" fillId="2" borderId="27" xfId="0" applyNumberFormat="1" applyFill="1" applyBorder="1" applyAlignment="1">
      <alignment vertical="center" wrapText="1"/>
    </xf>
    <xf numFmtId="49" fontId="0" fillId="2" borderId="17" xfId="0" applyNumberFormat="1" applyFill="1" applyBorder="1" applyAlignment="1">
      <alignment vertical="center" wrapText="1"/>
    </xf>
    <xf numFmtId="1" fontId="0" fillId="2" borderId="17" xfId="0" applyNumberFormat="1" applyFill="1" applyBorder="1" applyAlignment="1">
      <alignment vertical="center" wrapText="1"/>
    </xf>
    <xf numFmtId="49" fontId="0" fillId="2" borderId="16" xfId="0" applyNumberFormat="1" applyFill="1" applyBorder="1" applyAlignment="1">
      <alignment vertical="center" wrapText="1"/>
    </xf>
    <xf numFmtId="49" fontId="0" fillId="2" borderId="28" xfId="0" applyNumberFormat="1" applyFill="1" applyBorder="1" applyAlignment="1">
      <alignment vertical="center" wrapText="1"/>
    </xf>
    <xf numFmtId="164" fontId="0" fillId="2" borderId="19" xfId="0" applyNumberFormat="1" applyFill="1" applyBorder="1" applyAlignment="1">
      <alignment horizontal="right" vertical="center" wrapText="1"/>
    </xf>
    <xf numFmtId="1" fontId="0" fillId="2" borderId="19" xfId="0" applyNumberFormat="1" applyFill="1" applyBorder="1" applyAlignment="1">
      <alignment vertical="center"/>
    </xf>
    <xf numFmtId="2" fontId="0" fillId="2" borderId="19" xfId="0" applyNumberFormat="1" applyFill="1" applyBorder="1" applyAlignment="1">
      <alignment vertical="center" wrapText="1"/>
    </xf>
    <xf numFmtId="49" fontId="0" fillId="2" borderId="19" xfId="0" applyNumberFormat="1" applyFill="1" applyBorder="1" applyAlignment="1">
      <alignment vertical="center" wrapText="1"/>
    </xf>
    <xf numFmtId="1" fontId="0" fillId="2" borderId="19" xfId="0" applyNumberFormat="1" applyFill="1" applyBorder="1" applyAlignment="1">
      <alignment vertical="center" wrapText="1"/>
    </xf>
    <xf numFmtId="1" fontId="0" fillId="2" borderId="21" xfId="0" applyNumberFormat="1" applyFill="1" applyBorder="1" applyAlignment="1">
      <alignment vertical="center" wrapText="1"/>
    </xf>
    <xf numFmtId="1" fontId="0" fillId="4" borderId="19" xfId="0" applyNumberFormat="1" applyFill="1" applyBorder="1" applyAlignment="1">
      <alignment vertical="center"/>
    </xf>
    <xf numFmtId="49" fontId="0" fillId="2" borderId="20" xfId="0" applyNumberFormat="1" applyFill="1" applyBorder="1" applyAlignment="1">
      <alignment vertical="center" wrapText="1"/>
    </xf>
    <xf numFmtId="1" fontId="0" fillId="2" borderId="24" xfId="0" applyNumberFormat="1" applyFill="1" applyBorder="1" applyAlignment="1">
      <alignment vertical="center" wrapText="1"/>
    </xf>
    <xf numFmtId="2" fontId="0" fillId="2" borderId="24" xfId="0" applyNumberFormat="1" applyFill="1" applyBorder="1" applyAlignment="1">
      <alignment vertical="center" wrapText="1"/>
    </xf>
    <xf numFmtId="1" fontId="0" fillId="2" borderId="29" xfId="0" applyNumberFormat="1" applyFill="1" applyBorder="1" applyAlignment="1">
      <alignment vertical="center" wrapText="1"/>
    </xf>
    <xf numFmtId="1" fontId="0" fillId="2" borderId="26" xfId="0" applyNumberFormat="1" applyFill="1" applyBorder="1" applyAlignment="1">
      <alignment horizontal="left" vertical="center"/>
    </xf>
    <xf numFmtId="0" fontId="0" fillId="2" borderId="26" xfId="0" applyFill="1" applyBorder="1" applyAlignment="1">
      <alignment vertical="center" wrapText="1"/>
    </xf>
    <xf numFmtId="1" fontId="0" fillId="2" borderId="1" xfId="0" applyNumberFormat="1" applyFill="1" applyBorder="1" applyAlignment="1">
      <alignment horizontal="left" vertical="center"/>
    </xf>
    <xf numFmtId="49" fontId="0" fillId="2" borderId="11" xfId="0" applyNumberFormat="1" applyFill="1" applyBorder="1" applyAlignment="1">
      <alignment horizontal="center" vertical="center" wrapText="1"/>
    </xf>
    <xf numFmtId="1" fontId="0" fillId="2" borderId="11" xfId="0" applyNumberFormat="1" applyFill="1" applyBorder="1" applyAlignment="1">
      <alignment horizontal="center" vertical="center" wrapText="1"/>
    </xf>
    <xf numFmtId="49" fontId="0" fillId="2" borderId="9" xfId="0" applyNumberFormat="1" applyFill="1" applyBorder="1" applyAlignment="1">
      <alignment horizontal="center" vertical="center" wrapText="1"/>
    </xf>
    <xf numFmtId="1" fontId="0" fillId="2" borderId="9" xfId="0" applyNumberFormat="1" applyFill="1" applyBorder="1" applyAlignment="1">
      <alignment horizontal="center" vertical="center" wrapText="1"/>
    </xf>
    <xf numFmtId="49" fontId="0" fillId="2" borderId="13" xfId="0" applyNumberFormat="1" applyFill="1" applyBorder="1" applyAlignment="1">
      <alignment horizontal="center" vertical="center" wrapText="1"/>
    </xf>
    <xf numFmtId="1" fontId="0" fillId="2" borderId="13" xfId="0" applyNumberFormat="1" applyFill="1" applyBorder="1" applyAlignment="1">
      <alignment horizontal="center" vertical="center" wrapText="1"/>
    </xf>
    <xf numFmtId="1" fontId="0" fillId="2" borderId="16" xfId="0" applyNumberFormat="1" applyFill="1" applyBorder="1" applyAlignment="1">
      <alignment horizontal="center" vertical="center" wrapText="1"/>
    </xf>
    <xf numFmtId="49" fontId="0" fillId="2" borderId="12" xfId="0" applyNumberFormat="1" applyFill="1" applyBorder="1" applyAlignment="1">
      <alignment horizontal="center" vertical="center" wrapText="1"/>
    </xf>
    <xf numFmtId="1" fontId="0" fillId="2" borderId="12" xfId="0" applyNumberFormat="1" applyFill="1" applyBorder="1" applyAlignment="1">
      <alignment horizontal="center" vertical="center" wrapText="1"/>
    </xf>
    <xf numFmtId="1" fontId="0" fillId="2" borderId="17" xfId="0" applyNumberFormat="1" applyFill="1" applyBorder="1" applyAlignment="1">
      <alignment horizontal="center" vertical="center" wrapText="1"/>
    </xf>
    <xf numFmtId="1" fontId="0" fillId="2" borderId="27" xfId="0" applyNumberFormat="1" applyFill="1" applyBorder="1" applyAlignment="1">
      <alignment horizontal="center" vertical="center" wrapText="1"/>
    </xf>
  </cellXfs>
  <cellStyles count="1">
    <cellStyle name="Normaali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472C4"/>
      <rgbColor rgb="FF5B9BD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120600</xdr:colOff>
      <xdr:row>8</xdr:row>
      <xdr:rowOff>287640</xdr:rowOff>
    </xdr:from>
    <xdr:to>
      <xdr:col>3</xdr:col>
      <xdr:colOff>93240</xdr:colOff>
      <xdr:row>8</xdr:row>
      <xdr:rowOff>1249200</xdr:rowOff>
    </xdr:to>
    <xdr:pic>
      <xdr:nvPicPr>
        <xdr:cNvPr id="2" name="image6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6500" y="2002140"/>
          <a:ext cx="861641" cy="96156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36"/>
  <sheetViews>
    <sheetView showGridLines="0" topLeftCell="A9" zoomScale="83" workbookViewId="0">
      <selection activeCell="V10" sqref="V10"/>
    </sheetView>
  </sheetViews>
  <sheetFormatPr defaultColWidth="11" defaultRowHeight="16" customHeight="1" x14ac:dyDescent="0.8"/>
  <cols>
    <col min="1" max="1" width="11" style="1" customWidth="1"/>
    <col min="2" max="2" width="5.75" style="1" customWidth="1"/>
    <col min="3" max="3" width="10" style="1" customWidth="1"/>
    <col min="4" max="19" width="7.83203125" style="1" customWidth="1"/>
    <col min="20" max="20" width="8" style="1" customWidth="1"/>
    <col min="21" max="256" width="11" style="1" customWidth="1"/>
  </cols>
  <sheetData>
    <row r="1" spans="1:21" ht="21" customHeight="1" x14ac:dyDescent="0.8">
      <c r="A1" s="2" t="s">
        <v>0</v>
      </c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5"/>
    </row>
    <row r="2" spans="1:21" ht="16" customHeight="1" x14ac:dyDescent="0.8">
      <c r="A2" s="6" t="s">
        <v>1</v>
      </c>
      <c r="B2" s="3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"/>
    </row>
    <row r="3" spans="1:21" ht="16" customHeight="1" x14ac:dyDescent="0.8">
      <c r="A3" s="5"/>
      <c r="B3" s="7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</row>
    <row r="4" spans="1:21" ht="17" customHeight="1" x14ac:dyDescent="0.8">
      <c r="A4" s="8" t="s">
        <v>2</v>
      </c>
      <c r="B4" s="9">
        <v>55</v>
      </c>
      <c r="C4" s="10" t="s">
        <v>3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5"/>
    </row>
    <row r="5" spans="1:21" ht="16" customHeight="1" x14ac:dyDescent="0.8">
      <c r="A5" s="5"/>
      <c r="B5" s="11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5"/>
    </row>
    <row r="6" spans="1:21" ht="16" customHeight="1" x14ac:dyDescent="0.8">
      <c r="A6" s="12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5"/>
    </row>
    <row r="7" spans="1:21" ht="17" customHeight="1" x14ac:dyDescent="0.8">
      <c r="A7" s="5"/>
      <c r="B7" s="4"/>
      <c r="C7" s="4"/>
      <c r="D7" s="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5"/>
    </row>
    <row r="8" spans="1:21" ht="16" customHeight="1" x14ac:dyDescent="0.8">
      <c r="A8" s="5"/>
      <c r="B8" s="3"/>
      <c r="C8" s="3"/>
      <c r="D8" s="14"/>
      <c r="E8" s="91" t="s">
        <v>5</v>
      </c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15"/>
    </row>
    <row r="9" spans="1:21" ht="106" customHeight="1" x14ac:dyDescent="0.8">
      <c r="A9" s="5"/>
      <c r="B9" s="16"/>
      <c r="C9" s="17"/>
      <c r="D9" s="18" t="str">
        <f>C10</f>
        <v>Sirkku 1220472</v>
      </c>
      <c r="E9" s="19" t="str">
        <f>C11</f>
        <v>Hanna 1220415</v>
      </c>
      <c r="F9" s="19" t="str">
        <f>C12</f>
        <v>Daniel 1220390</v>
      </c>
      <c r="G9" s="19" t="str">
        <f>C13</f>
        <v>Minju 1220450</v>
      </c>
      <c r="H9" s="19" t="str">
        <f>C14</f>
        <v>Christina 1220385</v>
      </c>
      <c r="I9" s="19" t="str">
        <f>C15</f>
        <v>Andrzej 1220375</v>
      </c>
      <c r="J9" s="19" t="str">
        <f>C16</f>
        <v>Student 7</v>
      </c>
      <c r="K9" s="19" t="str">
        <f>C17</f>
        <v>Student 8</v>
      </c>
      <c r="L9" s="19" t="str">
        <f>C18</f>
        <v>Student 9</v>
      </c>
      <c r="M9" s="19" t="str">
        <f>C19</f>
        <v>Student 10</v>
      </c>
      <c r="N9" s="19" t="str">
        <f>C20</f>
        <v>Student 11</v>
      </c>
      <c r="O9" s="19" t="str">
        <f>C21</f>
        <v>Student 12</v>
      </c>
      <c r="P9" s="19" t="str">
        <f>C22</f>
        <v>Student 13</v>
      </c>
      <c r="Q9" s="19" t="str">
        <f>C23</f>
        <v>Student 14</v>
      </c>
      <c r="R9" s="19" t="str">
        <f>C24</f>
        <v>Student 15</v>
      </c>
      <c r="S9" s="20" t="s">
        <v>6</v>
      </c>
      <c r="T9" s="21"/>
      <c r="U9" s="5"/>
    </row>
    <row r="10" spans="1:21" ht="32" x14ac:dyDescent="0.8">
      <c r="A10" s="22"/>
      <c r="B10" s="89" t="s">
        <v>7</v>
      </c>
      <c r="C10" s="23" t="s">
        <v>8</v>
      </c>
      <c r="D10" s="24">
        <v>2</v>
      </c>
      <c r="E10" s="25">
        <v>3</v>
      </c>
      <c r="F10" s="26">
        <v>3</v>
      </c>
      <c r="G10" s="26">
        <v>3</v>
      </c>
      <c r="H10" s="26">
        <v>2</v>
      </c>
      <c r="I10" s="26">
        <v>3</v>
      </c>
      <c r="J10" s="26"/>
      <c r="K10" s="26"/>
      <c r="L10" s="26"/>
      <c r="M10" s="26"/>
      <c r="N10" s="26"/>
      <c r="O10" s="26"/>
      <c r="P10" s="26"/>
      <c r="Q10" s="26"/>
      <c r="R10" s="27"/>
      <c r="S10" s="28">
        <f t="shared" ref="S10:S24" si="0">AVERAGE(D10:R10)</f>
        <v>2.6666666666666665</v>
      </c>
      <c r="T10" s="29"/>
      <c r="U10" s="5"/>
    </row>
    <row r="11" spans="1:21" ht="32" x14ac:dyDescent="0.8">
      <c r="A11" s="22"/>
      <c r="B11" s="90"/>
      <c r="C11" s="30" t="s">
        <v>140</v>
      </c>
      <c r="D11" s="27">
        <v>3</v>
      </c>
      <c r="E11" s="24">
        <v>4</v>
      </c>
      <c r="F11" s="31">
        <v>4</v>
      </c>
      <c r="G11" s="32">
        <v>3</v>
      </c>
      <c r="H11" s="32">
        <v>2</v>
      </c>
      <c r="I11" s="32">
        <v>4</v>
      </c>
      <c r="J11" s="32"/>
      <c r="K11" s="32"/>
      <c r="L11" s="32"/>
      <c r="M11" s="32"/>
      <c r="N11" s="32"/>
      <c r="O11" s="32"/>
      <c r="P11" s="32"/>
      <c r="Q11" s="32"/>
      <c r="R11" s="33"/>
      <c r="S11" s="34">
        <f t="shared" si="0"/>
        <v>3.3333333333333335</v>
      </c>
      <c r="T11" s="29"/>
      <c r="U11" s="5"/>
    </row>
    <row r="12" spans="1:21" ht="32" x14ac:dyDescent="0.8">
      <c r="A12" s="22"/>
      <c r="B12" s="90"/>
      <c r="C12" s="30" t="s">
        <v>141</v>
      </c>
      <c r="D12" s="32">
        <v>4</v>
      </c>
      <c r="E12" s="27">
        <v>5</v>
      </c>
      <c r="F12" s="24">
        <v>5</v>
      </c>
      <c r="G12" s="31">
        <v>4</v>
      </c>
      <c r="H12" s="32">
        <v>3</v>
      </c>
      <c r="I12" s="32">
        <v>4</v>
      </c>
      <c r="J12" s="32"/>
      <c r="K12" s="32"/>
      <c r="L12" s="32"/>
      <c r="M12" s="32"/>
      <c r="N12" s="32"/>
      <c r="O12" s="32"/>
      <c r="P12" s="32"/>
      <c r="Q12" s="32"/>
      <c r="R12" s="33"/>
      <c r="S12" s="34">
        <f t="shared" si="0"/>
        <v>4.166666666666667</v>
      </c>
      <c r="T12" s="29"/>
      <c r="U12" s="5"/>
    </row>
    <row r="13" spans="1:21" ht="32" x14ac:dyDescent="0.8">
      <c r="A13" s="22"/>
      <c r="B13" s="90"/>
      <c r="C13" s="30" t="s">
        <v>142</v>
      </c>
      <c r="D13" s="32">
        <v>3</v>
      </c>
      <c r="E13" s="32">
        <v>5</v>
      </c>
      <c r="F13" s="27">
        <v>5</v>
      </c>
      <c r="G13" s="24">
        <v>3</v>
      </c>
      <c r="H13" s="31">
        <v>2</v>
      </c>
      <c r="I13" s="32">
        <v>3</v>
      </c>
      <c r="J13" s="32"/>
      <c r="K13" s="32"/>
      <c r="L13" s="32"/>
      <c r="M13" s="32"/>
      <c r="N13" s="32"/>
      <c r="O13" s="32"/>
      <c r="P13" s="32"/>
      <c r="Q13" s="32"/>
      <c r="R13" s="33"/>
      <c r="S13" s="34">
        <f t="shared" si="0"/>
        <v>3.5</v>
      </c>
      <c r="T13" s="29"/>
      <c r="U13" s="5"/>
    </row>
    <row r="14" spans="1:21" ht="32" x14ac:dyDescent="0.8">
      <c r="A14" s="22"/>
      <c r="B14" s="90"/>
      <c r="C14" s="30" t="s">
        <v>143</v>
      </c>
      <c r="D14" s="32"/>
      <c r="E14" s="32"/>
      <c r="F14" s="32"/>
      <c r="G14" s="27"/>
      <c r="H14" s="24"/>
      <c r="I14" s="31"/>
      <c r="J14" s="32"/>
      <c r="K14" s="32"/>
      <c r="L14" s="32"/>
      <c r="M14" s="32"/>
      <c r="N14" s="32"/>
      <c r="O14" s="32"/>
      <c r="P14" s="32"/>
      <c r="Q14" s="32"/>
      <c r="R14" s="33"/>
      <c r="S14" s="34" t="e">
        <f t="shared" si="0"/>
        <v>#DIV/0!</v>
      </c>
      <c r="T14" s="29"/>
      <c r="U14" s="5"/>
    </row>
    <row r="15" spans="1:21" ht="32" x14ac:dyDescent="0.8">
      <c r="A15" s="22"/>
      <c r="B15" s="90"/>
      <c r="C15" s="30" t="s">
        <v>144</v>
      </c>
      <c r="D15" s="32"/>
      <c r="E15" s="32"/>
      <c r="F15" s="32"/>
      <c r="G15" s="32"/>
      <c r="H15" s="27"/>
      <c r="I15" s="24"/>
      <c r="J15" s="31"/>
      <c r="K15" s="32"/>
      <c r="L15" s="32"/>
      <c r="M15" s="32"/>
      <c r="N15" s="32"/>
      <c r="O15" s="32"/>
      <c r="P15" s="32"/>
      <c r="Q15" s="32"/>
      <c r="R15" s="33"/>
      <c r="S15" s="34" t="e">
        <f t="shared" si="0"/>
        <v>#DIV/0!</v>
      </c>
      <c r="T15" s="29"/>
      <c r="U15" s="5"/>
    </row>
    <row r="16" spans="1:21" ht="18" customHeight="1" x14ac:dyDescent="0.8">
      <c r="A16" s="22"/>
      <c r="B16" s="90"/>
      <c r="C16" s="30" t="s">
        <v>9</v>
      </c>
      <c r="D16" s="32"/>
      <c r="E16" s="32"/>
      <c r="F16" s="32"/>
      <c r="G16" s="32"/>
      <c r="H16" s="32"/>
      <c r="I16" s="27"/>
      <c r="J16" s="24"/>
      <c r="K16" s="31"/>
      <c r="L16" s="32"/>
      <c r="M16" s="32"/>
      <c r="N16" s="32"/>
      <c r="O16" s="32"/>
      <c r="P16" s="32"/>
      <c r="Q16" s="32"/>
      <c r="R16" s="33"/>
      <c r="S16" s="34" t="e">
        <f t="shared" si="0"/>
        <v>#DIV/0!</v>
      </c>
      <c r="T16" s="29"/>
      <c r="U16" s="5"/>
    </row>
    <row r="17" spans="1:21" ht="18" customHeight="1" x14ac:dyDescent="0.8">
      <c r="A17" s="22"/>
      <c r="B17" s="90"/>
      <c r="C17" s="30" t="s">
        <v>10</v>
      </c>
      <c r="D17" s="32"/>
      <c r="E17" s="32"/>
      <c r="F17" s="32"/>
      <c r="G17" s="32"/>
      <c r="H17" s="32"/>
      <c r="I17" s="32"/>
      <c r="J17" s="27"/>
      <c r="K17" s="24"/>
      <c r="L17" s="31"/>
      <c r="M17" s="32"/>
      <c r="N17" s="32"/>
      <c r="O17" s="32"/>
      <c r="P17" s="32"/>
      <c r="Q17" s="32"/>
      <c r="R17" s="33"/>
      <c r="S17" s="34" t="e">
        <f t="shared" si="0"/>
        <v>#DIV/0!</v>
      </c>
      <c r="T17" s="29"/>
      <c r="U17" s="5"/>
    </row>
    <row r="18" spans="1:21" ht="18" customHeight="1" x14ac:dyDescent="0.8">
      <c r="A18" s="22"/>
      <c r="B18" s="90"/>
      <c r="C18" s="30" t="s">
        <v>11</v>
      </c>
      <c r="D18" s="32"/>
      <c r="E18" s="32"/>
      <c r="F18" s="32"/>
      <c r="G18" s="32"/>
      <c r="H18" s="32"/>
      <c r="I18" s="32"/>
      <c r="J18" s="32"/>
      <c r="K18" s="27"/>
      <c r="L18" s="24"/>
      <c r="M18" s="31"/>
      <c r="N18" s="32"/>
      <c r="O18" s="32"/>
      <c r="P18" s="32"/>
      <c r="Q18" s="32"/>
      <c r="R18" s="33"/>
      <c r="S18" s="34" t="e">
        <f t="shared" si="0"/>
        <v>#DIV/0!</v>
      </c>
      <c r="T18" s="29"/>
      <c r="U18" s="5"/>
    </row>
    <row r="19" spans="1:21" ht="18" customHeight="1" x14ac:dyDescent="0.8">
      <c r="A19" s="22"/>
      <c r="B19" s="90"/>
      <c r="C19" s="30" t="s">
        <v>12</v>
      </c>
      <c r="D19" s="32"/>
      <c r="E19" s="32"/>
      <c r="F19" s="32"/>
      <c r="G19" s="32"/>
      <c r="H19" s="32"/>
      <c r="I19" s="32"/>
      <c r="J19" s="32"/>
      <c r="K19" s="32"/>
      <c r="L19" s="27"/>
      <c r="M19" s="24"/>
      <c r="N19" s="31"/>
      <c r="O19" s="32"/>
      <c r="P19" s="32"/>
      <c r="Q19" s="32"/>
      <c r="R19" s="33"/>
      <c r="S19" s="34" t="e">
        <f t="shared" si="0"/>
        <v>#DIV/0!</v>
      </c>
      <c r="T19" s="29"/>
      <c r="U19" s="5"/>
    </row>
    <row r="20" spans="1:21" ht="18" customHeight="1" x14ac:dyDescent="0.8">
      <c r="A20" s="22"/>
      <c r="B20" s="90"/>
      <c r="C20" s="30" t="s">
        <v>13</v>
      </c>
      <c r="D20" s="32"/>
      <c r="E20" s="32"/>
      <c r="F20" s="32"/>
      <c r="G20" s="32"/>
      <c r="H20" s="32"/>
      <c r="I20" s="32"/>
      <c r="J20" s="32"/>
      <c r="K20" s="32"/>
      <c r="L20" s="32"/>
      <c r="M20" s="27"/>
      <c r="N20" s="24"/>
      <c r="O20" s="31"/>
      <c r="P20" s="32"/>
      <c r="Q20" s="32"/>
      <c r="R20" s="33"/>
      <c r="S20" s="34" t="e">
        <f t="shared" si="0"/>
        <v>#DIV/0!</v>
      </c>
      <c r="T20" s="29"/>
      <c r="U20" s="5"/>
    </row>
    <row r="21" spans="1:21" ht="18" customHeight="1" x14ac:dyDescent="0.8">
      <c r="A21" s="22"/>
      <c r="B21" s="90"/>
      <c r="C21" s="30" t="s">
        <v>14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27"/>
      <c r="O21" s="24"/>
      <c r="P21" s="31"/>
      <c r="Q21" s="32"/>
      <c r="R21" s="33"/>
      <c r="S21" s="34" t="e">
        <f t="shared" si="0"/>
        <v>#DIV/0!</v>
      </c>
      <c r="T21" s="29"/>
      <c r="U21" s="5"/>
    </row>
    <row r="22" spans="1:21" ht="18" customHeight="1" x14ac:dyDescent="0.8">
      <c r="A22" s="22"/>
      <c r="B22" s="90"/>
      <c r="C22" s="30" t="s">
        <v>15</v>
      </c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7"/>
      <c r="P22" s="24"/>
      <c r="Q22" s="31"/>
      <c r="R22" s="33"/>
      <c r="S22" s="34" t="e">
        <f t="shared" si="0"/>
        <v>#DIV/0!</v>
      </c>
      <c r="T22" s="29"/>
      <c r="U22" s="5"/>
    </row>
    <row r="23" spans="1:21" ht="18" customHeight="1" x14ac:dyDescent="0.8">
      <c r="A23" s="22"/>
      <c r="B23" s="90"/>
      <c r="C23" s="30" t="s">
        <v>16</v>
      </c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27"/>
      <c r="Q23" s="24"/>
      <c r="R23" s="35"/>
      <c r="S23" s="34" t="e">
        <f t="shared" si="0"/>
        <v>#DIV/0!</v>
      </c>
      <c r="T23" s="29"/>
      <c r="U23" s="5"/>
    </row>
    <row r="24" spans="1:21" ht="18" customHeight="1" x14ac:dyDescent="0.8">
      <c r="A24" s="22"/>
      <c r="B24" s="90"/>
      <c r="C24" s="36" t="s">
        <v>17</v>
      </c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8"/>
      <c r="R24" s="24"/>
      <c r="S24" s="39" t="e">
        <f t="shared" si="0"/>
        <v>#DIV/0!</v>
      </c>
      <c r="T24" s="29"/>
      <c r="U24" s="5"/>
    </row>
    <row r="25" spans="1:21" ht="18" customHeight="1" x14ac:dyDescent="0.8">
      <c r="A25" s="5"/>
      <c r="B25" s="40"/>
      <c r="C25" s="18" t="s">
        <v>6</v>
      </c>
      <c r="D25" s="41">
        <f t="shared" ref="D25:R25" si="1">AVERAGE(D10:D24)</f>
        <v>3</v>
      </c>
      <c r="E25" s="41">
        <f t="shared" si="1"/>
        <v>4.25</v>
      </c>
      <c r="F25" s="41">
        <f t="shared" si="1"/>
        <v>4.25</v>
      </c>
      <c r="G25" s="41">
        <f t="shared" si="1"/>
        <v>3.25</v>
      </c>
      <c r="H25" s="41">
        <f t="shared" si="1"/>
        <v>2.25</v>
      </c>
      <c r="I25" s="41">
        <f t="shared" si="1"/>
        <v>3.5</v>
      </c>
      <c r="J25" s="41" t="e">
        <f t="shared" si="1"/>
        <v>#DIV/0!</v>
      </c>
      <c r="K25" s="41" t="e">
        <f t="shared" si="1"/>
        <v>#DIV/0!</v>
      </c>
      <c r="L25" s="41" t="e">
        <f t="shared" si="1"/>
        <v>#DIV/0!</v>
      </c>
      <c r="M25" s="41" t="e">
        <f t="shared" si="1"/>
        <v>#DIV/0!</v>
      </c>
      <c r="N25" s="41" t="e">
        <f t="shared" si="1"/>
        <v>#DIV/0!</v>
      </c>
      <c r="O25" s="41" t="e">
        <f t="shared" si="1"/>
        <v>#DIV/0!</v>
      </c>
      <c r="P25" s="41" t="e">
        <f t="shared" si="1"/>
        <v>#DIV/0!</v>
      </c>
      <c r="Q25" s="41" t="e">
        <f t="shared" si="1"/>
        <v>#DIV/0!</v>
      </c>
      <c r="R25" s="42" t="e">
        <f t="shared" si="1"/>
        <v>#DIV/0!</v>
      </c>
      <c r="S25" s="43"/>
      <c r="T25" s="29"/>
      <c r="U25" s="5"/>
    </row>
    <row r="26" spans="1:21" ht="16" customHeight="1" x14ac:dyDescent="0.8">
      <c r="A26" s="5"/>
      <c r="B26" s="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"/>
      <c r="U26" s="5"/>
    </row>
    <row r="27" spans="1:21" ht="16" customHeight="1" x14ac:dyDescent="0.8">
      <c r="A27" s="12" t="s">
        <v>18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5"/>
    </row>
    <row r="28" spans="1:21" ht="16" customHeight="1" x14ac:dyDescent="0.8">
      <c r="A28" s="12" t="s">
        <v>19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5"/>
    </row>
    <row r="29" spans="1:21" ht="16" customHeight="1" x14ac:dyDescent="0.8">
      <c r="A29" s="12" t="s">
        <v>20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5"/>
    </row>
    <row r="30" spans="1:21" ht="16" customHeight="1" x14ac:dyDescent="0.8">
      <c r="A30" s="12" t="s">
        <v>21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5"/>
    </row>
    <row r="31" spans="1:21" ht="16" customHeight="1" x14ac:dyDescent="0.8">
      <c r="A31" s="45">
        <v>0</v>
      </c>
      <c r="B31" s="46" t="s">
        <v>22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5"/>
    </row>
    <row r="32" spans="1:21" ht="16" customHeight="1" x14ac:dyDescent="0.8">
      <c r="A32" s="45">
        <v>1</v>
      </c>
      <c r="B32" s="46" t="s">
        <v>23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5"/>
    </row>
    <row r="33" spans="1:21" ht="16" customHeight="1" x14ac:dyDescent="0.8">
      <c r="A33" s="45">
        <v>2</v>
      </c>
      <c r="B33" s="46" t="s">
        <v>24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5"/>
    </row>
    <row r="34" spans="1:21" ht="16" customHeight="1" x14ac:dyDescent="0.8">
      <c r="A34" s="45">
        <v>3</v>
      </c>
      <c r="B34" s="46" t="s">
        <v>25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5"/>
    </row>
    <row r="35" spans="1:21" ht="16" customHeight="1" x14ac:dyDescent="0.8">
      <c r="A35" s="45">
        <v>4</v>
      </c>
      <c r="B35" s="46" t="s">
        <v>26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5"/>
    </row>
    <row r="36" spans="1:21" ht="16" customHeight="1" x14ac:dyDescent="0.8">
      <c r="A36" s="45">
        <v>5</v>
      </c>
      <c r="B36" s="46" t="s">
        <v>27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5"/>
    </row>
  </sheetData>
  <mergeCells count="2">
    <mergeCell ref="B10:B24"/>
    <mergeCell ref="E8:T8"/>
  </mergeCells>
  <phoneticPr fontId="3" type="noConversion"/>
  <pageMargins left="0.7" right="0.7" top="0.75" bottom="0.75" header="0.51180599999999998" footer="0.51180599999999998"/>
  <pageSetup orientation="portrait"/>
  <headerFooter>
    <oddFooter>&amp;C&amp;"Helvetica,Regular"&amp;12&amp;K000000&amp;P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25"/>
  <sheetViews>
    <sheetView showGridLines="0" topLeftCell="A4" workbookViewId="0">
      <selection activeCell="C6" sqref="C6"/>
    </sheetView>
  </sheetViews>
  <sheetFormatPr defaultColWidth="20.1640625" defaultRowHeight="16" customHeight="1" x14ac:dyDescent="0.8"/>
  <cols>
    <col min="1" max="1" width="11.1640625" style="1" customWidth="1"/>
    <col min="2" max="2" width="18" style="1" customWidth="1"/>
    <col min="3" max="3" width="20.1640625" style="1" customWidth="1"/>
    <col min="4" max="4" width="22.58203125" style="1" customWidth="1"/>
    <col min="5" max="10" width="27.58203125" style="1" customWidth="1"/>
    <col min="11" max="256" width="20.1640625" style="1" customWidth="1"/>
  </cols>
  <sheetData>
    <row r="1" spans="1:10" ht="22" customHeight="1" x14ac:dyDescent="1">
      <c r="A1" s="47" t="s">
        <v>28</v>
      </c>
      <c r="B1" s="4"/>
      <c r="C1" s="5"/>
      <c r="D1" s="4"/>
      <c r="E1" s="4"/>
      <c r="F1" s="4"/>
      <c r="G1" s="4"/>
      <c r="H1" s="4"/>
      <c r="I1" s="4"/>
      <c r="J1" s="4"/>
    </row>
    <row r="2" spans="1:10" ht="17.5" customHeight="1" x14ac:dyDescent="0.8">
      <c r="A2" s="13"/>
      <c r="B2" s="13"/>
      <c r="C2" s="48"/>
      <c r="D2" s="13"/>
      <c r="E2" s="13"/>
      <c r="F2" s="13"/>
      <c r="G2" s="13"/>
      <c r="H2" s="13"/>
      <c r="I2" s="13"/>
      <c r="J2" s="13"/>
    </row>
    <row r="3" spans="1:10" ht="16" customHeight="1" x14ac:dyDescent="0.8">
      <c r="A3" s="89" t="s">
        <v>29</v>
      </c>
      <c r="B3" s="96" t="s">
        <v>30</v>
      </c>
      <c r="C3" s="96" t="s">
        <v>31</v>
      </c>
      <c r="D3" s="93" t="s">
        <v>32</v>
      </c>
      <c r="E3" s="49">
        <v>0</v>
      </c>
      <c r="F3" s="50">
        <v>1</v>
      </c>
      <c r="G3" s="50">
        <v>2</v>
      </c>
      <c r="H3" s="50">
        <v>3</v>
      </c>
      <c r="I3" s="50">
        <v>4</v>
      </c>
      <c r="J3" s="51">
        <v>5</v>
      </c>
    </row>
    <row r="4" spans="1:10" ht="31" customHeight="1" x14ac:dyDescent="0.8">
      <c r="A4" s="90"/>
      <c r="B4" s="97"/>
      <c r="C4" s="97"/>
      <c r="D4" s="94"/>
      <c r="E4" s="52" t="s">
        <v>33</v>
      </c>
      <c r="F4" s="53" t="s">
        <v>34</v>
      </c>
      <c r="G4" s="53" t="s">
        <v>35</v>
      </c>
      <c r="H4" s="53" t="s">
        <v>36</v>
      </c>
      <c r="I4" s="53" t="s">
        <v>37</v>
      </c>
      <c r="J4" s="54" t="s">
        <v>38</v>
      </c>
    </row>
    <row r="5" spans="1:10" ht="45.5" customHeight="1" x14ac:dyDescent="0.8">
      <c r="A5" s="99"/>
      <c r="B5" s="98"/>
      <c r="C5" s="98"/>
      <c r="D5" s="95"/>
      <c r="E5" s="55" t="s">
        <v>39</v>
      </c>
      <c r="F5" s="56" t="s">
        <v>40</v>
      </c>
      <c r="G5" s="56" t="s">
        <v>41</v>
      </c>
      <c r="H5" s="56" t="s">
        <v>42</v>
      </c>
      <c r="I5" s="56" t="s">
        <v>43</v>
      </c>
      <c r="J5" s="57" t="s">
        <v>44</v>
      </c>
    </row>
    <row r="6" spans="1:10" ht="45.5" customHeight="1" x14ac:dyDescent="0.8">
      <c r="A6" s="58">
        <v>201</v>
      </c>
      <c r="B6" s="59" t="s">
        <v>145</v>
      </c>
      <c r="C6" s="59">
        <v>4</v>
      </c>
      <c r="D6" s="60"/>
      <c r="E6" s="61" t="s">
        <v>39</v>
      </c>
      <c r="F6" s="62" t="s">
        <v>40</v>
      </c>
      <c r="G6" s="62" t="s">
        <v>41</v>
      </c>
      <c r="H6" s="62" t="s">
        <v>42</v>
      </c>
      <c r="I6" s="62" t="s">
        <v>43</v>
      </c>
      <c r="J6" s="63" t="s">
        <v>45</v>
      </c>
    </row>
    <row r="7" spans="1:10" ht="45" customHeight="1" x14ac:dyDescent="0.8">
      <c r="A7" s="58">
        <v>202</v>
      </c>
      <c r="B7" s="59" t="s">
        <v>146</v>
      </c>
      <c r="C7" s="59">
        <v>4</v>
      </c>
      <c r="D7" s="60"/>
      <c r="E7" s="52" t="s">
        <v>39</v>
      </c>
      <c r="F7" s="53" t="s">
        <v>40</v>
      </c>
      <c r="G7" s="53" t="s">
        <v>41</v>
      </c>
      <c r="H7" s="53" t="s">
        <v>42</v>
      </c>
      <c r="I7" s="53" t="s">
        <v>43</v>
      </c>
      <c r="J7" s="54" t="s">
        <v>45</v>
      </c>
    </row>
    <row r="8" spans="1:10" ht="45" customHeight="1" x14ac:dyDescent="0.8">
      <c r="A8" s="58">
        <v>203</v>
      </c>
      <c r="B8" s="59" t="s">
        <v>147</v>
      </c>
      <c r="C8" s="59">
        <v>2</v>
      </c>
      <c r="D8" s="60" t="s">
        <v>152</v>
      </c>
      <c r="E8" s="52" t="s">
        <v>39</v>
      </c>
      <c r="F8" s="53" t="s">
        <v>40</v>
      </c>
      <c r="G8" s="53" t="s">
        <v>41</v>
      </c>
      <c r="H8" s="53" t="s">
        <v>42</v>
      </c>
      <c r="I8" s="53" t="s">
        <v>43</v>
      </c>
      <c r="J8" s="54" t="s">
        <v>45</v>
      </c>
    </row>
    <row r="9" spans="1:10" ht="45" customHeight="1" x14ac:dyDescent="0.8">
      <c r="A9" s="58">
        <v>204</v>
      </c>
      <c r="B9" s="59" t="s">
        <v>148</v>
      </c>
      <c r="C9" s="59">
        <v>4</v>
      </c>
      <c r="D9" s="60"/>
      <c r="E9" s="52" t="s">
        <v>39</v>
      </c>
      <c r="F9" s="53" t="s">
        <v>40</v>
      </c>
      <c r="G9" s="53" t="s">
        <v>41</v>
      </c>
      <c r="H9" s="53" t="s">
        <v>42</v>
      </c>
      <c r="I9" s="53" t="s">
        <v>43</v>
      </c>
      <c r="J9" s="54" t="s">
        <v>45</v>
      </c>
    </row>
    <row r="10" spans="1:10" ht="45" customHeight="1" x14ac:dyDescent="0.8">
      <c r="A10" s="58">
        <v>205</v>
      </c>
      <c r="B10" s="59" t="s">
        <v>145</v>
      </c>
      <c r="C10" s="59">
        <v>4</v>
      </c>
      <c r="D10" s="60"/>
      <c r="E10" s="52" t="s">
        <v>39</v>
      </c>
      <c r="F10" s="53" t="s">
        <v>40</v>
      </c>
      <c r="G10" s="53" t="s">
        <v>41</v>
      </c>
      <c r="H10" s="53" t="s">
        <v>42</v>
      </c>
      <c r="I10" s="53" t="s">
        <v>43</v>
      </c>
      <c r="J10" s="54" t="s">
        <v>45</v>
      </c>
    </row>
    <row r="11" spans="1:10" ht="45" customHeight="1" x14ac:dyDescent="0.8">
      <c r="A11" s="58">
        <v>206</v>
      </c>
      <c r="B11" s="59" t="s">
        <v>149</v>
      </c>
      <c r="C11" s="59"/>
      <c r="D11" s="60"/>
      <c r="E11" s="52" t="s">
        <v>39</v>
      </c>
      <c r="F11" s="53" t="s">
        <v>40</v>
      </c>
      <c r="G11" s="53" t="s">
        <v>41</v>
      </c>
      <c r="H11" s="53" t="s">
        <v>42</v>
      </c>
      <c r="I11" s="53" t="s">
        <v>43</v>
      </c>
      <c r="J11" s="54" t="s">
        <v>45</v>
      </c>
    </row>
    <row r="12" spans="1:10" ht="45" customHeight="1" x14ac:dyDescent="0.8">
      <c r="A12" s="58">
        <v>207</v>
      </c>
      <c r="B12" s="59" t="s">
        <v>150</v>
      </c>
      <c r="C12" s="59"/>
      <c r="D12" s="60"/>
      <c r="E12" s="52" t="s">
        <v>39</v>
      </c>
      <c r="F12" s="53" t="s">
        <v>40</v>
      </c>
      <c r="G12" s="53" t="s">
        <v>41</v>
      </c>
      <c r="H12" s="53" t="s">
        <v>42</v>
      </c>
      <c r="I12" s="53" t="s">
        <v>43</v>
      </c>
      <c r="J12" s="54" t="s">
        <v>45</v>
      </c>
    </row>
    <row r="13" spans="1:10" ht="45" customHeight="1" x14ac:dyDescent="0.8">
      <c r="A13" s="58">
        <v>208</v>
      </c>
      <c r="B13" s="59" t="s">
        <v>150</v>
      </c>
      <c r="C13" s="59"/>
      <c r="D13" s="60"/>
      <c r="E13" s="52" t="s">
        <v>39</v>
      </c>
      <c r="F13" s="53" t="s">
        <v>40</v>
      </c>
      <c r="G13" s="53" t="s">
        <v>41</v>
      </c>
      <c r="H13" s="53" t="s">
        <v>42</v>
      </c>
      <c r="I13" s="53" t="s">
        <v>43</v>
      </c>
      <c r="J13" s="54" t="s">
        <v>45</v>
      </c>
    </row>
    <row r="14" spans="1:10" ht="45" customHeight="1" x14ac:dyDescent="0.8">
      <c r="A14" s="58">
        <v>209</v>
      </c>
      <c r="B14" s="59" t="s">
        <v>151</v>
      </c>
      <c r="C14" s="59"/>
      <c r="D14" s="60"/>
      <c r="E14" s="52" t="s">
        <v>39</v>
      </c>
      <c r="F14" s="53" t="s">
        <v>40</v>
      </c>
      <c r="G14" s="53" t="s">
        <v>41</v>
      </c>
      <c r="H14" s="53" t="s">
        <v>42</v>
      </c>
      <c r="I14" s="53" t="s">
        <v>43</v>
      </c>
      <c r="J14" s="54" t="s">
        <v>45</v>
      </c>
    </row>
    <row r="15" spans="1:10" ht="45" customHeight="1" x14ac:dyDescent="0.8">
      <c r="A15" s="58"/>
      <c r="B15" s="59"/>
      <c r="C15" s="59"/>
      <c r="D15" s="60"/>
      <c r="E15" s="52" t="s">
        <v>39</v>
      </c>
      <c r="F15" s="53" t="s">
        <v>40</v>
      </c>
      <c r="G15" s="53" t="s">
        <v>41</v>
      </c>
      <c r="H15" s="53" t="s">
        <v>42</v>
      </c>
      <c r="I15" s="53" t="s">
        <v>43</v>
      </c>
      <c r="J15" s="54" t="s">
        <v>45</v>
      </c>
    </row>
    <row r="16" spans="1:10" ht="45" customHeight="1" x14ac:dyDescent="0.8">
      <c r="A16" s="58"/>
      <c r="B16" s="59"/>
      <c r="C16" s="59"/>
      <c r="D16" s="60"/>
      <c r="E16" s="52" t="s">
        <v>39</v>
      </c>
      <c r="F16" s="53" t="s">
        <v>40</v>
      </c>
      <c r="G16" s="53" t="s">
        <v>41</v>
      </c>
      <c r="H16" s="53" t="s">
        <v>42</v>
      </c>
      <c r="I16" s="53" t="s">
        <v>43</v>
      </c>
      <c r="J16" s="54" t="s">
        <v>45</v>
      </c>
    </row>
    <row r="17" spans="1:10" ht="45" customHeight="1" x14ac:dyDescent="0.8">
      <c r="A17" s="58"/>
      <c r="B17" s="59"/>
      <c r="C17" s="59"/>
      <c r="D17" s="60"/>
      <c r="E17" s="52" t="s">
        <v>39</v>
      </c>
      <c r="F17" s="53" t="s">
        <v>40</v>
      </c>
      <c r="G17" s="53" t="s">
        <v>41</v>
      </c>
      <c r="H17" s="53" t="s">
        <v>42</v>
      </c>
      <c r="I17" s="53" t="s">
        <v>43</v>
      </c>
      <c r="J17" s="54" t="s">
        <v>45</v>
      </c>
    </row>
    <row r="18" spans="1:10" ht="45" customHeight="1" x14ac:dyDescent="0.8">
      <c r="A18" s="58"/>
      <c r="B18" s="59"/>
      <c r="C18" s="59"/>
      <c r="D18" s="60"/>
      <c r="E18" s="52" t="s">
        <v>39</v>
      </c>
      <c r="F18" s="53" t="s">
        <v>40</v>
      </c>
      <c r="G18" s="53" t="s">
        <v>41</v>
      </c>
      <c r="H18" s="53" t="s">
        <v>42</v>
      </c>
      <c r="I18" s="53" t="s">
        <v>43</v>
      </c>
      <c r="J18" s="54" t="s">
        <v>45</v>
      </c>
    </row>
    <row r="19" spans="1:10" ht="45" customHeight="1" x14ac:dyDescent="0.8">
      <c r="A19" s="58"/>
      <c r="B19" s="59"/>
      <c r="C19" s="59"/>
      <c r="D19" s="60"/>
      <c r="E19" s="52" t="s">
        <v>39</v>
      </c>
      <c r="F19" s="53" t="s">
        <v>40</v>
      </c>
      <c r="G19" s="53" t="s">
        <v>41</v>
      </c>
      <c r="H19" s="53" t="s">
        <v>42</v>
      </c>
      <c r="I19" s="53" t="s">
        <v>43</v>
      </c>
      <c r="J19" s="54" t="s">
        <v>45</v>
      </c>
    </row>
    <row r="20" spans="1:10" ht="45" customHeight="1" x14ac:dyDescent="0.8">
      <c r="A20" s="58"/>
      <c r="B20" s="59"/>
      <c r="C20" s="59"/>
      <c r="D20" s="60"/>
      <c r="E20" s="52" t="s">
        <v>39</v>
      </c>
      <c r="F20" s="53" t="s">
        <v>40</v>
      </c>
      <c r="G20" s="53" t="s">
        <v>41</v>
      </c>
      <c r="H20" s="53" t="s">
        <v>42</v>
      </c>
      <c r="I20" s="53" t="s">
        <v>43</v>
      </c>
      <c r="J20" s="54" t="s">
        <v>45</v>
      </c>
    </row>
    <row r="21" spans="1:10" ht="45" customHeight="1" x14ac:dyDescent="0.8">
      <c r="A21" s="58"/>
      <c r="B21" s="59"/>
      <c r="C21" s="59"/>
      <c r="D21" s="60"/>
      <c r="E21" s="52" t="s">
        <v>39</v>
      </c>
      <c r="F21" s="53" t="s">
        <v>40</v>
      </c>
      <c r="G21" s="53" t="s">
        <v>41</v>
      </c>
      <c r="H21" s="53" t="s">
        <v>42</v>
      </c>
      <c r="I21" s="53" t="s">
        <v>43</v>
      </c>
      <c r="J21" s="54" t="s">
        <v>45</v>
      </c>
    </row>
    <row r="22" spans="1:10" ht="45" customHeight="1" x14ac:dyDescent="0.8">
      <c r="A22" s="58"/>
      <c r="B22" s="59"/>
      <c r="C22" s="59"/>
      <c r="D22" s="60"/>
      <c r="E22" s="52" t="s">
        <v>39</v>
      </c>
      <c r="F22" s="53" t="s">
        <v>40</v>
      </c>
      <c r="G22" s="53" t="s">
        <v>41</v>
      </c>
      <c r="H22" s="53" t="s">
        <v>42</v>
      </c>
      <c r="I22" s="53" t="s">
        <v>43</v>
      </c>
      <c r="J22" s="54" t="s">
        <v>45</v>
      </c>
    </row>
    <row r="23" spans="1:10" ht="45" customHeight="1" x14ac:dyDescent="0.8">
      <c r="A23" s="58"/>
      <c r="B23" s="59"/>
      <c r="C23" s="59"/>
      <c r="D23" s="60"/>
      <c r="E23" s="52" t="s">
        <v>39</v>
      </c>
      <c r="F23" s="53" t="s">
        <v>40</v>
      </c>
      <c r="G23" s="53" t="s">
        <v>41</v>
      </c>
      <c r="H23" s="53" t="s">
        <v>42</v>
      </c>
      <c r="I23" s="53" t="s">
        <v>43</v>
      </c>
      <c r="J23" s="54" t="s">
        <v>45</v>
      </c>
    </row>
    <row r="24" spans="1:10" ht="45" customHeight="1" x14ac:dyDescent="0.8">
      <c r="A24" s="58"/>
      <c r="B24" s="59"/>
      <c r="C24" s="59"/>
      <c r="D24" s="60"/>
      <c r="E24" s="52" t="s">
        <v>39</v>
      </c>
      <c r="F24" s="53" t="s">
        <v>40</v>
      </c>
      <c r="G24" s="53" t="s">
        <v>41</v>
      </c>
      <c r="H24" s="53" t="s">
        <v>42</v>
      </c>
      <c r="I24" s="53" t="s">
        <v>43</v>
      </c>
      <c r="J24" s="54" t="s">
        <v>45</v>
      </c>
    </row>
    <row r="25" spans="1:10" ht="45.5" customHeight="1" x14ac:dyDescent="0.8">
      <c r="A25" s="64"/>
      <c r="B25" s="65"/>
      <c r="C25" s="65"/>
      <c r="D25" s="66"/>
      <c r="E25" s="55" t="s">
        <v>39</v>
      </c>
      <c r="F25" s="56" t="s">
        <v>40</v>
      </c>
      <c r="G25" s="56" t="s">
        <v>41</v>
      </c>
      <c r="H25" s="56" t="s">
        <v>42</v>
      </c>
      <c r="I25" s="56" t="s">
        <v>43</v>
      </c>
      <c r="J25" s="54" t="s">
        <v>45</v>
      </c>
    </row>
  </sheetData>
  <mergeCells count="4">
    <mergeCell ref="D3:D5"/>
    <mergeCell ref="C3:C5"/>
    <mergeCell ref="B3:B5"/>
    <mergeCell ref="A3:A5"/>
  </mergeCells>
  <phoneticPr fontId="3" type="noConversion"/>
  <pageMargins left="0.7" right="0.7" top="0.75" bottom="0.75" header="0.51180599999999998" footer="0.51180599999999998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15"/>
  <sheetViews>
    <sheetView showGridLines="0" topLeftCell="A4" workbookViewId="0">
      <selection activeCell="C8" sqref="C8"/>
    </sheetView>
  </sheetViews>
  <sheetFormatPr defaultColWidth="10.83203125" defaultRowHeight="16" customHeight="1" x14ac:dyDescent="0.8"/>
  <cols>
    <col min="1" max="1" width="14.83203125" style="1" customWidth="1"/>
    <col min="2" max="2" width="7.1640625" style="1" customWidth="1"/>
    <col min="3" max="17" width="5.75" style="1" customWidth="1"/>
    <col min="18" max="18" width="12.1640625" style="1" customWidth="1"/>
    <col min="19" max="20" width="16.25" style="1" customWidth="1"/>
    <col min="21" max="21" width="17.58203125" style="1" customWidth="1"/>
    <col min="22" max="22" width="17" style="1" customWidth="1"/>
    <col min="23" max="23" width="16.58203125" style="1" customWidth="1"/>
    <col min="24" max="24" width="16.25" style="1" customWidth="1"/>
    <col min="25" max="25" width="11" style="1" customWidth="1"/>
    <col min="26" max="26" width="8.4140625" style="1" customWidth="1"/>
    <col min="27" max="256" width="10.83203125" style="1" customWidth="1"/>
  </cols>
  <sheetData>
    <row r="1" spans="1:26" ht="22" customHeight="1" x14ac:dyDescent="0.8">
      <c r="A1" s="2" t="s">
        <v>46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</row>
    <row r="2" spans="1:26" ht="17.5" customHeight="1" x14ac:dyDescent="0.8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spans="1:26" ht="45.5" customHeight="1" x14ac:dyDescent="0.8">
      <c r="A3" s="70" t="s">
        <v>47</v>
      </c>
      <c r="B3" s="71" t="s">
        <v>48</v>
      </c>
      <c r="C3" s="71" t="str">
        <f>'Group and Self Assessment'!C10</f>
        <v>Sirkku 1220472</v>
      </c>
      <c r="D3" s="71" t="str">
        <f>'Group and Self Assessment'!C11</f>
        <v>Hanna 1220415</v>
      </c>
      <c r="E3" s="71" t="str">
        <f>'Group and Self Assessment'!C12</f>
        <v>Daniel 1220390</v>
      </c>
      <c r="F3" s="71" t="str">
        <f>'Group and Self Assessment'!C13</f>
        <v>Minju 1220450</v>
      </c>
      <c r="G3" s="71" t="str">
        <f>'Group and Self Assessment'!C14</f>
        <v>Christina 1220385</v>
      </c>
      <c r="H3" s="71" t="str">
        <f>'Group and Self Assessment'!C15</f>
        <v>Andrzej 1220375</v>
      </c>
      <c r="I3" s="71" t="str">
        <f>'Group and Self Assessment'!C16</f>
        <v>Student 7</v>
      </c>
      <c r="J3" s="71" t="str">
        <f>'Group and Self Assessment'!C17</f>
        <v>Student 8</v>
      </c>
      <c r="K3" s="71" t="str">
        <f>'Group and Self Assessment'!C18</f>
        <v>Student 9</v>
      </c>
      <c r="L3" s="71" t="str">
        <f>'Group and Self Assessment'!C19</f>
        <v>Student 10</v>
      </c>
      <c r="M3" s="71" t="str">
        <f>'Group and Self Assessment'!C20</f>
        <v>Student 11</v>
      </c>
      <c r="N3" s="71" t="str">
        <f>'Group and Self Assessment'!C21</f>
        <v>Student 12</v>
      </c>
      <c r="O3" s="71" t="str">
        <f>'Group and Self Assessment'!C22</f>
        <v>Student 13</v>
      </c>
      <c r="P3" s="71" t="str">
        <f>'Group and Self Assessment'!C23</f>
        <v>Student 14</v>
      </c>
      <c r="Q3" s="71" t="str">
        <f>'Group and Self Assessment'!C24</f>
        <v>Student 15</v>
      </c>
      <c r="R3" s="71" t="s">
        <v>6</v>
      </c>
      <c r="S3" s="72">
        <f>0</f>
        <v>0</v>
      </c>
      <c r="T3" s="72">
        <f>1</f>
        <v>1</v>
      </c>
      <c r="U3" s="72">
        <f>2</f>
        <v>2</v>
      </c>
      <c r="V3" s="72">
        <f>3</f>
        <v>3</v>
      </c>
      <c r="W3" s="72">
        <f>4</f>
        <v>4</v>
      </c>
      <c r="X3" s="72">
        <f>5</f>
        <v>5</v>
      </c>
      <c r="Y3" s="71" t="s">
        <v>49</v>
      </c>
      <c r="Z3" s="73" t="s">
        <v>32</v>
      </c>
    </row>
    <row r="4" spans="1:26" ht="31" customHeight="1" x14ac:dyDescent="0.8">
      <c r="A4" s="74" t="s">
        <v>50</v>
      </c>
      <c r="B4" s="75">
        <v>0.35</v>
      </c>
      <c r="C4" s="76">
        <v>3</v>
      </c>
      <c r="D4" s="76">
        <v>4</v>
      </c>
      <c r="E4" s="76">
        <v>5</v>
      </c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7">
        <f>AVERAGE(C4:Q4)</f>
        <v>4</v>
      </c>
      <c r="S4" s="78" t="s">
        <v>51</v>
      </c>
      <c r="T4" s="78" t="s">
        <v>51</v>
      </c>
      <c r="U4" s="78" t="s">
        <v>51</v>
      </c>
      <c r="V4" s="78" t="s">
        <v>51</v>
      </c>
      <c r="W4" s="78" t="s">
        <v>51</v>
      </c>
      <c r="X4" s="78" t="s">
        <v>51</v>
      </c>
      <c r="Y4" s="79"/>
      <c r="Z4" s="80"/>
    </row>
    <row r="5" spans="1:26" ht="59" customHeight="1" x14ac:dyDescent="0.8">
      <c r="A5" s="74" t="s">
        <v>52</v>
      </c>
      <c r="B5" s="75">
        <v>7.4999999999999997E-2</v>
      </c>
      <c r="C5" s="81">
        <v>3</v>
      </c>
      <c r="D5" s="81">
        <v>5</v>
      </c>
      <c r="E5" s="81">
        <v>5</v>
      </c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77">
        <f>AVERAGE(C5:Q5)</f>
        <v>4.333333333333333</v>
      </c>
      <c r="S5" s="78" t="s">
        <v>53</v>
      </c>
      <c r="T5" s="78" t="s">
        <v>54</v>
      </c>
      <c r="U5" s="78" t="s">
        <v>55</v>
      </c>
      <c r="V5" s="78" t="s">
        <v>56</v>
      </c>
      <c r="W5" s="78" t="s">
        <v>57</v>
      </c>
      <c r="X5" s="78" t="s">
        <v>58</v>
      </c>
      <c r="Y5" s="79"/>
      <c r="Z5" s="80"/>
    </row>
    <row r="6" spans="1:26" ht="101" customHeight="1" x14ac:dyDescent="0.8">
      <c r="A6" s="74" t="s">
        <v>59</v>
      </c>
      <c r="B6" s="75">
        <v>0.1</v>
      </c>
      <c r="C6" s="81">
        <v>3</v>
      </c>
      <c r="D6" s="81">
        <v>3</v>
      </c>
      <c r="E6" s="81">
        <v>4</v>
      </c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77">
        <f>AVERAGE(C6:Q6)</f>
        <v>3.3333333333333335</v>
      </c>
      <c r="S6" s="78" t="s">
        <v>60</v>
      </c>
      <c r="T6" s="78" t="s">
        <v>61</v>
      </c>
      <c r="U6" s="78" t="s">
        <v>62</v>
      </c>
      <c r="V6" s="78" t="s">
        <v>63</v>
      </c>
      <c r="W6" s="78" t="s">
        <v>64</v>
      </c>
      <c r="X6" s="78" t="s">
        <v>65</v>
      </c>
      <c r="Y6" s="79"/>
      <c r="Z6" s="80"/>
    </row>
    <row r="7" spans="1:26" ht="73" customHeight="1" x14ac:dyDescent="0.8">
      <c r="A7" s="74" t="s">
        <v>66</v>
      </c>
      <c r="B7" s="75">
        <v>0.35</v>
      </c>
      <c r="C7" s="81">
        <v>3</v>
      </c>
      <c r="D7" s="81">
        <v>4</v>
      </c>
      <c r="E7" s="81">
        <v>4</v>
      </c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77">
        <f>AVERAGE(C7:Q7)</f>
        <v>3.6666666666666665</v>
      </c>
      <c r="S7" s="78" t="s">
        <v>67</v>
      </c>
      <c r="T7" s="78" t="s">
        <v>68</v>
      </c>
      <c r="U7" s="78" t="s">
        <v>69</v>
      </c>
      <c r="V7" s="78" t="s">
        <v>70</v>
      </c>
      <c r="W7" s="78" t="s">
        <v>71</v>
      </c>
      <c r="X7" s="78" t="s">
        <v>65</v>
      </c>
      <c r="Y7" s="79"/>
      <c r="Z7" s="80"/>
    </row>
    <row r="8" spans="1:26" ht="73" customHeight="1" x14ac:dyDescent="0.8">
      <c r="A8" s="74" t="s">
        <v>72</v>
      </c>
      <c r="B8" s="75">
        <v>0.125</v>
      </c>
      <c r="C8" s="81">
        <v>3</v>
      </c>
      <c r="D8" s="81">
        <v>4</v>
      </c>
      <c r="E8" s="81">
        <v>4</v>
      </c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77">
        <f>AVERAGE(C8:Q8)</f>
        <v>3.6666666666666665</v>
      </c>
      <c r="S8" s="78" t="s">
        <v>73</v>
      </c>
      <c r="T8" s="78" t="s">
        <v>74</v>
      </c>
      <c r="U8" s="78" t="s">
        <v>75</v>
      </c>
      <c r="V8" s="78" t="s">
        <v>76</v>
      </c>
      <c r="W8" s="78" t="s">
        <v>77</v>
      </c>
      <c r="X8" s="78" t="s">
        <v>65</v>
      </c>
      <c r="Y8" s="79"/>
      <c r="Z8" s="80"/>
    </row>
    <row r="9" spans="1:26" ht="17" customHeight="1" x14ac:dyDescent="0.8">
      <c r="A9" s="74" t="s">
        <v>78</v>
      </c>
      <c r="B9" s="75">
        <f>SUM(B4:B8)</f>
        <v>1</v>
      </c>
      <c r="C9" s="79">
        <f t="shared" ref="C9:Q9" si="0">SUMPRODUCT(C4:C8,$B$4:$B$8)</f>
        <v>3</v>
      </c>
      <c r="D9" s="79">
        <f t="shared" si="0"/>
        <v>3.9750000000000001</v>
      </c>
      <c r="E9" s="79">
        <f t="shared" si="0"/>
        <v>4.4249999999999998</v>
      </c>
      <c r="F9" s="79">
        <f t="shared" si="0"/>
        <v>0</v>
      </c>
      <c r="G9" s="79">
        <f t="shared" si="0"/>
        <v>0</v>
      </c>
      <c r="H9" s="79">
        <f t="shared" si="0"/>
        <v>0</v>
      </c>
      <c r="I9" s="79">
        <f t="shared" si="0"/>
        <v>0</v>
      </c>
      <c r="J9" s="79">
        <f t="shared" si="0"/>
        <v>0</v>
      </c>
      <c r="K9" s="79">
        <f t="shared" si="0"/>
        <v>0</v>
      </c>
      <c r="L9" s="79">
        <f t="shared" si="0"/>
        <v>0</v>
      </c>
      <c r="M9" s="79">
        <f t="shared" si="0"/>
        <v>0</v>
      </c>
      <c r="N9" s="79">
        <f t="shared" si="0"/>
        <v>0</v>
      </c>
      <c r="O9" s="79">
        <f t="shared" si="0"/>
        <v>0</v>
      </c>
      <c r="P9" s="79">
        <f t="shared" si="0"/>
        <v>0</v>
      </c>
      <c r="Q9" s="79">
        <f t="shared" si="0"/>
        <v>0</v>
      </c>
      <c r="R9" s="77"/>
      <c r="S9" s="79"/>
      <c r="T9" s="79"/>
      <c r="U9" s="79"/>
      <c r="V9" s="79"/>
      <c r="W9" s="79"/>
      <c r="X9" s="79"/>
      <c r="Y9" s="79"/>
      <c r="Z9" s="80"/>
    </row>
    <row r="10" spans="1:26" ht="17.5" customHeight="1" x14ac:dyDescent="0.8">
      <c r="A10" s="82" t="s">
        <v>79</v>
      </c>
      <c r="B10" s="83"/>
      <c r="C10" s="83">
        <f t="shared" ref="C10:Q10" si="1">C9/5*20</f>
        <v>12</v>
      </c>
      <c r="D10" s="83">
        <f t="shared" si="1"/>
        <v>15.9</v>
      </c>
      <c r="E10" s="83">
        <f t="shared" si="1"/>
        <v>17.7</v>
      </c>
      <c r="F10" s="83">
        <f t="shared" si="1"/>
        <v>0</v>
      </c>
      <c r="G10" s="83">
        <f t="shared" si="1"/>
        <v>0</v>
      </c>
      <c r="H10" s="83">
        <f t="shared" si="1"/>
        <v>0</v>
      </c>
      <c r="I10" s="83">
        <f t="shared" si="1"/>
        <v>0</v>
      </c>
      <c r="J10" s="83">
        <f t="shared" si="1"/>
        <v>0</v>
      </c>
      <c r="K10" s="83">
        <f t="shared" si="1"/>
        <v>0</v>
      </c>
      <c r="L10" s="83">
        <f t="shared" si="1"/>
        <v>0</v>
      </c>
      <c r="M10" s="83">
        <f t="shared" si="1"/>
        <v>0</v>
      </c>
      <c r="N10" s="83">
        <f t="shared" si="1"/>
        <v>0</v>
      </c>
      <c r="O10" s="83">
        <f t="shared" si="1"/>
        <v>0</v>
      </c>
      <c r="P10" s="83">
        <f t="shared" si="1"/>
        <v>0</v>
      </c>
      <c r="Q10" s="83">
        <f t="shared" si="1"/>
        <v>0</v>
      </c>
      <c r="R10" s="84"/>
      <c r="S10" s="83"/>
      <c r="T10" s="83"/>
      <c r="U10" s="83"/>
      <c r="V10" s="83"/>
      <c r="W10" s="83"/>
      <c r="X10" s="83"/>
      <c r="Y10" s="83"/>
      <c r="Z10" s="85"/>
    </row>
    <row r="11" spans="1:26" ht="17.5" customHeight="1" x14ac:dyDescent="0.8">
      <c r="A11" s="86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</row>
    <row r="15" spans="1:26" ht="16" customHeight="1" x14ac:dyDescent="0.8">
      <c r="C15" s="1">
        <v>3</v>
      </c>
    </row>
  </sheetData>
  <phoneticPr fontId="3" type="noConversion"/>
  <pageMargins left="0.7" right="0.7" top="0.75" bottom="0.75" header="0.51180599999999998" footer="0.51180599999999998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17"/>
  <sheetViews>
    <sheetView showGridLines="0" tabSelected="1" topLeftCell="A7" workbookViewId="0">
      <selection activeCell="C14" sqref="C14"/>
    </sheetView>
  </sheetViews>
  <sheetFormatPr defaultColWidth="10.83203125" defaultRowHeight="16" customHeight="1" x14ac:dyDescent="0.8"/>
  <cols>
    <col min="1" max="1" width="14.83203125" style="1" customWidth="1"/>
    <col min="2" max="2" width="7.1640625" style="1" customWidth="1"/>
    <col min="3" max="17" width="5.75" style="1" customWidth="1"/>
    <col min="18" max="18" width="12.1640625" style="1" customWidth="1"/>
    <col min="19" max="20" width="16.25" style="1" customWidth="1"/>
    <col min="21" max="21" width="17.58203125" style="1" customWidth="1"/>
    <col min="22" max="24" width="20.75" style="1" customWidth="1"/>
    <col min="25" max="25" width="11" style="1" customWidth="1"/>
    <col min="26" max="26" width="8.4140625" style="1" customWidth="1"/>
    <col min="27" max="256" width="10.83203125" style="1" customWidth="1"/>
  </cols>
  <sheetData>
    <row r="1" spans="1:26" ht="22" customHeight="1" x14ac:dyDescent="0.8">
      <c r="A1" s="2" t="s">
        <v>80</v>
      </c>
      <c r="B1" s="88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</row>
    <row r="2" spans="1:26" ht="17.5" customHeight="1" x14ac:dyDescent="0.8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spans="1:26" ht="45.5" customHeight="1" x14ac:dyDescent="0.8">
      <c r="A3" s="70" t="s">
        <v>47</v>
      </c>
      <c r="B3" s="71" t="s">
        <v>48</v>
      </c>
      <c r="C3" s="71" t="str">
        <f>'Group and Self Assessment'!C10</f>
        <v>Sirkku 1220472</v>
      </c>
      <c r="D3" s="71" t="str">
        <f>'Group and Self Assessment'!C11</f>
        <v>Hanna 1220415</v>
      </c>
      <c r="E3" s="71" t="str">
        <f>'Group and Self Assessment'!C12</f>
        <v>Daniel 1220390</v>
      </c>
      <c r="F3" s="71" t="str">
        <f>'Group and Self Assessment'!C13</f>
        <v>Minju 1220450</v>
      </c>
      <c r="G3" s="71" t="str">
        <f>'Group and Self Assessment'!C14</f>
        <v>Christina 1220385</v>
      </c>
      <c r="H3" s="71" t="str">
        <f>'Group and Self Assessment'!C15</f>
        <v>Andrzej 1220375</v>
      </c>
      <c r="I3" s="71" t="str">
        <f>'Group and Self Assessment'!C16</f>
        <v>Student 7</v>
      </c>
      <c r="J3" s="71" t="str">
        <f>'Group and Self Assessment'!C17</f>
        <v>Student 8</v>
      </c>
      <c r="K3" s="71" t="str">
        <f>'Group and Self Assessment'!C18</f>
        <v>Student 9</v>
      </c>
      <c r="L3" s="71" t="str">
        <f>'Group and Self Assessment'!C19</f>
        <v>Student 10</v>
      </c>
      <c r="M3" s="71" t="str">
        <f>'Group and Self Assessment'!C20</f>
        <v>Student 11</v>
      </c>
      <c r="N3" s="71" t="str">
        <f>'Group and Self Assessment'!C21</f>
        <v>Student 12</v>
      </c>
      <c r="O3" s="71" t="str">
        <f>'Group and Self Assessment'!C22</f>
        <v>Student 13</v>
      </c>
      <c r="P3" s="71" t="str">
        <f>'Group and Self Assessment'!C23</f>
        <v>Student 14</v>
      </c>
      <c r="Q3" s="71" t="str">
        <f>'Group and Self Assessment'!C24</f>
        <v>Student 15</v>
      </c>
      <c r="R3" s="71" t="s">
        <v>6</v>
      </c>
      <c r="S3" s="72">
        <f>0</f>
        <v>0</v>
      </c>
      <c r="T3" s="72">
        <f>1</f>
        <v>1</v>
      </c>
      <c r="U3" s="72">
        <f>2</f>
        <v>2</v>
      </c>
      <c r="V3" s="72">
        <f>3</f>
        <v>3</v>
      </c>
      <c r="W3" s="72">
        <f>4</f>
        <v>4</v>
      </c>
      <c r="X3" s="72">
        <f>5</f>
        <v>5</v>
      </c>
      <c r="Y3" s="71" t="s">
        <v>49</v>
      </c>
      <c r="Z3" s="73" t="s">
        <v>32</v>
      </c>
    </row>
    <row r="4" spans="1:26" ht="144.75" customHeight="1" x14ac:dyDescent="0.8">
      <c r="A4" s="74" t="s">
        <v>81</v>
      </c>
      <c r="B4" s="75">
        <v>0.1</v>
      </c>
      <c r="C4" s="81">
        <v>3</v>
      </c>
      <c r="D4" s="81">
        <v>3</v>
      </c>
      <c r="E4" s="81">
        <v>4</v>
      </c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77">
        <f t="shared" ref="R4:R14" si="0">AVERAGE(C4:Q4)</f>
        <v>3.3333333333333335</v>
      </c>
      <c r="S4" s="78" t="s">
        <v>82</v>
      </c>
      <c r="T4" s="78" t="s">
        <v>83</v>
      </c>
      <c r="U4" s="78" t="s">
        <v>84</v>
      </c>
      <c r="V4" s="78" t="s">
        <v>85</v>
      </c>
      <c r="W4" s="78" t="s">
        <v>86</v>
      </c>
      <c r="X4" s="78" t="s">
        <v>87</v>
      </c>
      <c r="Y4" s="79"/>
      <c r="Z4" s="80"/>
    </row>
    <row r="5" spans="1:26" ht="101.25" customHeight="1" x14ac:dyDescent="0.8">
      <c r="A5" s="74" t="s">
        <v>88</v>
      </c>
      <c r="B5" s="75">
        <v>0.1</v>
      </c>
      <c r="C5" s="81">
        <v>3</v>
      </c>
      <c r="D5" s="81">
        <v>2</v>
      </c>
      <c r="E5" s="81">
        <v>2</v>
      </c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77">
        <f t="shared" si="0"/>
        <v>2.3333333333333335</v>
      </c>
      <c r="S5" s="78" t="s">
        <v>89</v>
      </c>
      <c r="T5" s="78" t="s">
        <v>90</v>
      </c>
      <c r="U5" s="78" t="s">
        <v>91</v>
      </c>
      <c r="V5" s="78" t="s">
        <v>92</v>
      </c>
      <c r="W5" s="78" t="s">
        <v>93</v>
      </c>
      <c r="X5" s="78" t="s">
        <v>94</v>
      </c>
      <c r="Y5" s="79"/>
      <c r="Z5" s="80"/>
    </row>
    <row r="6" spans="1:26" ht="31" customHeight="1" x14ac:dyDescent="0.8">
      <c r="A6" s="74" t="s">
        <v>95</v>
      </c>
      <c r="B6" s="75">
        <v>0.05</v>
      </c>
      <c r="C6" s="81">
        <v>3</v>
      </c>
      <c r="D6" s="81">
        <v>4</v>
      </c>
      <c r="E6" s="81">
        <v>5</v>
      </c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77">
        <f t="shared" si="0"/>
        <v>4</v>
      </c>
      <c r="S6" s="78" t="s">
        <v>96</v>
      </c>
      <c r="T6" s="78" t="s">
        <v>97</v>
      </c>
      <c r="U6" s="78" t="s">
        <v>98</v>
      </c>
      <c r="V6" s="78" t="s">
        <v>99</v>
      </c>
      <c r="W6" s="78" t="s">
        <v>100</v>
      </c>
      <c r="X6" s="78" t="s">
        <v>101</v>
      </c>
      <c r="Y6" s="79"/>
      <c r="Z6" s="80"/>
    </row>
    <row r="7" spans="1:26" ht="45" customHeight="1" x14ac:dyDescent="0.8">
      <c r="A7" s="74" t="s">
        <v>102</v>
      </c>
      <c r="B7" s="75">
        <v>0.05</v>
      </c>
      <c r="C7" s="81">
        <v>3</v>
      </c>
      <c r="D7" s="81">
        <v>5</v>
      </c>
      <c r="E7" s="81">
        <v>5</v>
      </c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77">
        <f t="shared" si="0"/>
        <v>4.333333333333333</v>
      </c>
      <c r="S7" s="78" t="s">
        <v>96</v>
      </c>
      <c r="T7" s="78" t="s">
        <v>103</v>
      </c>
      <c r="U7" s="78" t="s">
        <v>104</v>
      </c>
      <c r="V7" s="78" t="s">
        <v>105</v>
      </c>
      <c r="W7" s="78" t="s">
        <v>106</v>
      </c>
      <c r="X7" s="78" t="s">
        <v>107</v>
      </c>
      <c r="Y7" s="79"/>
      <c r="Z7" s="80"/>
    </row>
    <row r="8" spans="1:26" ht="45" customHeight="1" x14ac:dyDescent="0.8">
      <c r="A8" s="74" t="s">
        <v>108</v>
      </c>
      <c r="B8" s="75">
        <v>0.1</v>
      </c>
      <c r="C8" s="81">
        <v>3</v>
      </c>
      <c r="D8" s="81">
        <v>5</v>
      </c>
      <c r="E8" s="81">
        <v>5</v>
      </c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77">
        <f t="shared" si="0"/>
        <v>4.333333333333333</v>
      </c>
      <c r="S8" s="78" t="s">
        <v>96</v>
      </c>
      <c r="T8" s="78" t="s">
        <v>109</v>
      </c>
      <c r="U8" s="78" t="s">
        <v>110</v>
      </c>
      <c r="V8" s="78" t="s">
        <v>111</v>
      </c>
      <c r="W8" s="78" t="s">
        <v>112</v>
      </c>
      <c r="X8" s="78" t="s">
        <v>113</v>
      </c>
      <c r="Y8" s="79"/>
      <c r="Z8" s="80"/>
    </row>
    <row r="9" spans="1:26" ht="59" customHeight="1" x14ac:dyDescent="0.8">
      <c r="A9" s="74" t="s">
        <v>114</v>
      </c>
      <c r="B9" s="75">
        <v>0.05</v>
      </c>
      <c r="C9" s="81">
        <v>3</v>
      </c>
      <c r="D9" s="81">
        <v>5</v>
      </c>
      <c r="E9" s="81">
        <v>5</v>
      </c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77">
        <f t="shared" si="0"/>
        <v>4.333333333333333</v>
      </c>
      <c r="S9" s="78" t="s">
        <v>115</v>
      </c>
      <c r="T9" s="78" t="s">
        <v>116</v>
      </c>
      <c r="U9" s="79"/>
      <c r="V9" s="78" t="s">
        <v>117</v>
      </c>
      <c r="W9" s="79"/>
      <c r="X9" s="78" t="s">
        <v>118</v>
      </c>
      <c r="Y9" s="79"/>
      <c r="Z9" s="80"/>
    </row>
    <row r="10" spans="1:26" ht="73" customHeight="1" x14ac:dyDescent="0.8">
      <c r="A10" s="74" t="s">
        <v>119</v>
      </c>
      <c r="B10" s="75">
        <v>0.1</v>
      </c>
      <c r="C10" s="81">
        <v>3</v>
      </c>
      <c r="D10" s="81">
        <v>5</v>
      </c>
      <c r="E10" s="81">
        <v>5</v>
      </c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77">
        <f t="shared" si="0"/>
        <v>4.333333333333333</v>
      </c>
      <c r="S10" s="78" t="s">
        <v>115</v>
      </c>
      <c r="T10" s="78" t="s">
        <v>120</v>
      </c>
      <c r="U10" s="78" t="s">
        <v>121</v>
      </c>
      <c r="V10" s="78" t="s">
        <v>122</v>
      </c>
      <c r="W10" s="78" t="s">
        <v>123</v>
      </c>
      <c r="X10" s="78" t="s">
        <v>124</v>
      </c>
      <c r="Y10" s="79"/>
      <c r="Z10" s="80"/>
    </row>
    <row r="11" spans="1:26" ht="31" customHeight="1" x14ac:dyDescent="0.8">
      <c r="A11" s="74" t="s">
        <v>125</v>
      </c>
      <c r="B11" s="75">
        <v>0.1</v>
      </c>
      <c r="C11" s="81">
        <v>3</v>
      </c>
      <c r="D11" s="81">
        <v>3</v>
      </c>
      <c r="E11" s="81">
        <v>3</v>
      </c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77">
        <f t="shared" si="0"/>
        <v>3</v>
      </c>
      <c r="S11" s="78" t="s">
        <v>115</v>
      </c>
      <c r="T11" s="78" t="s">
        <v>126</v>
      </c>
      <c r="U11" s="78" t="s">
        <v>127</v>
      </c>
      <c r="V11" s="78" t="s">
        <v>128</v>
      </c>
      <c r="W11" s="78" t="s">
        <v>129</v>
      </c>
      <c r="X11" s="78" t="s">
        <v>130</v>
      </c>
      <c r="Y11" s="79"/>
      <c r="Z11" s="80"/>
    </row>
    <row r="12" spans="1:26" ht="31" customHeight="1" x14ac:dyDescent="0.8">
      <c r="A12" s="74" t="s">
        <v>131</v>
      </c>
      <c r="B12" s="75">
        <v>0.1</v>
      </c>
      <c r="C12" s="81">
        <v>3</v>
      </c>
      <c r="D12" s="81">
        <v>3</v>
      </c>
      <c r="E12" s="81">
        <v>5</v>
      </c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77">
        <f t="shared" si="0"/>
        <v>3.6666666666666665</v>
      </c>
      <c r="S12" s="78" t="s">
        <v>115</v>
      </c>
      <c r="T12" s="78" t="s">
        <v>126</v>
      </c>
      <c r="U12" s="78" t="s">
        <v>127</v>
      </c>
      <c r="V12" s="78" t="s">
        <v>128</v>
      </c>
      <c r="W12" s="78" t="s">
        <v>129</v>
      </c>
      <c r="X12" s="78" t="s">
        <v>130</v>
      </c>
      <c r="Y12" s="79"/>
      <c r="Z12" s="80"/>
    </row>
    <row r="13" spans="1:26" ht="31" customHeight="1" x14ac:dyDescent="0.8">
      <c r="A13" s="74" t="s">
        <v>132</v>
      </c>
      <c r="B13" s="75">
        <v>0.1</v>
      </c>
      <c r="C13" s="81">
        <v>3</v>
      </c>
      <c r="D13" s="81">
        <v>4</v>
      </c>
      <c r="E13" s="81">
        <v>4</v>
      </c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77">
        <f t="shared" si="0"/>
        <v>3.6666666666666665</v>
      </c>
      <c r="S13" s="78" t="s">
        <v>133</v>
      </c>
      <c r="T13" s="78" t="s">
        <v>134</v>
      </c>
      <c r="U13" s="78" t="s">
        <v>135</v>
      </c>
      <c r="V13" s="78" t="s">
        <v>136</v>
      </c>
      <c r="W13" s="78" t="s">
        <v>137</v>
      </c>
      <c r="X13" s="78" t="s">
        <v>138</v>
      </c>
      <c r="Y13" s="79"/>
      <c r="Z13" s="80"/>
    </row>
    <row r="14" spans="1:26" ht="31" customHeight="1" x14ac:dyDescent="0.8">
      <c r="A14" s="74" t="s">
        <v>139</v>
      </c>
      <c r="B14" s="75">
        <v>0.15</v>
      </c>
      <c r="C14" s="81">
        <v>3</v>
      </c>
      <c r="D14" s="81">
        <v>4</v>
      </c>
      <c r="E14" s="81">
        <v>4</v>
      </c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77">
        <f t="shared" si="0"/>
        <v>3.6666666666666665</v>
      </c>
      <c r="S14" s="78" t="s">
        <v>115</v>
      </c>
      <c r="T14" s="78" t="s">
        <v>126</v>
      </c>
      <c r="U14" s="78" t="s">
        <v>127</v>
      </c>
      <c r="V14" s="78" t="s">
        <v>128</v>
      </c>
      <c r="W14" s="78" t="s">
        <v>129</v>
      </c>
      <c r="X14" s="78" t="s">
        <v>130</v>
      </c>
      <c r="Y14" s="79"/>
      <c r="Z14" s="80"/>
    </row>
    <row r="15" spans="1:26" ht="17" customHeight="1" x14ac:dyDescent="0.8">
      <c r="A15" s="74" t="s">
        <v>78</v>
      </c>
      <c r="B15" s="75">
        <f>SUM(B4:B14)</f>
        <v>1</v>
      </c>
      <c r="C15" s="79">
        <f t="shared" ref="C15:Q15" si="1">SUMPRODUCT(C4:C14,$B$4:$B$14)</f>
        <v>3</v>
      </c>
      <c r="D15" s="79">
        <f t="shared" si="1"/>
        <v>3.8</v>
      </c>
      <c r="E15" s="79">
        <f t="shared" si="1"/>
        <v>4.1500000000000004</v>
      </c>
      <c r="F15" s="79">
        <f t="shared" si="1"/>
        <v>0</v>
      </c>
      <c r="G15" s="79">
        <f t="shared" si="1"/>
        <v>0</v>
      </c>
      <c r="H15" s="79">
        <f t="shared" si="1"/>
        <v>0</v>
      </c>
      <c r="I15" s="79">
        <f t="shared" si="1"/>
        <v>0</v>
      </c>
      <c r="J15" s="79">
        <f t="shared" si="1"/>
        <v>0</v>
      </c>
      <c r="K15" s="79">
        <f t="shared" si="1"/>
        <v>0</v>
      </c>
      <c r="L15" s="79">
        <f t="shared" si="1"/>
        <v>0</v>
      </c>
      <c r="M15" s="79">
        <f t="shared" si="1"/>
        <v>0</v>
      </c>
      <c r="N15" s="79">
        <f t="shared" si="1"/>
        <v>0</v>
      </c>
      <c r="O15" s="79">
        <f t="shared" si="1"/>
        <v>0</v>
      </c>
      <c r="P15" s="79">
        <f t="shared" si="1"/>
        <v>0</v>
      </c>
      <c r="Q15" s="79">
        <f t="shared" si="1"/>
        <v>0</v>
      </c>
      <c r="R15" s="77"/>
      <c r="S15" s="79"/>
      <c r="T15" s="79"/>
      <c r="U15" s="79"/>
      <c r="V15" s="79"/>
      <c r="W15" s="79"/>
      <c r="X15" s="79"/>
      <c r="Y15" s="79"/>
      <c r="Z15" s="80"/>
    </row>
    <row r="16" spans="1:26" ht="17.5" customHeight="1" x14ac:dyDescent="0.8">
      <c r="A16" s="82" t="s">
        <v>79</v>
      </c>
      <c r="B16" s="83"/>
      <c r="C16" s="83">
        <f t="shared" ref="C16:Q16" si="2">C15/5*20</f>
        <v>12</v>
      </c>
      <c r="D16" s="83">
        <f t="shared" si="2"/>
        <v>15.2</v>
      </c>
      <c r="E16" s="83">
        <f t="shared" si="2"/>
        <v>16.600000000000001</v>
      </c>
      <c r="F16" s="83">
        <f t="shared" si="2"/>
        <v>0</v>
      </c>
      <c r="G16" s="83">
        <f t="shared" si="2"/>
        <v>0</v>
      </c>
      <c r="H16" s="83">
        <f t="shared" si="2"/>
        <v>0</v>
      </c>
      <c r="I16" s="83">
        <f t="shared" si="2"/>
        <v>0</v>
      </c>
      <c r="J16" s="83">
        <f t="shared" si="2"/>
        <v>0</v>
      </c>
      <c r="K16" s="83">
        <f t="shared" si="2"/>
        <v>0</v>
      </c>
      <c r="L16" s="83">
        <f t="shared" si="2"/>
        <v>0</v>
      </c>
      <c r="M16" s="83">
        <f t="shared" si="2"/>
        <v>0</v>
      </c>
      <c r="N16" s="83">
        <f t="shared" si="2"/>
        <v>0</v>
      </c>
      <c r="O16" s="83">
        <f t="shared" si="2"/>
        <v>0</v>
      </c>
      <c r="P16" s="83">
        <f t="shared" si="2"/>
        <v>0</v>
      </c>
      <c r="Q16" s="83">
        <f t="shared" si="2"/>
        <v>0</v>
      </c>
      <c r="R16" s="84"/>
      <c r="S16" s="83"/>
      <c r="T16" s="83"/>
      <c r="U16" s="83"/>
      <c r="V16" s="83"/>
      <c r="W16" s="83"/>
      <c r="X16" s="83"/>
      <c r="Y16" s="83"/>
      <c r="Z16" s="85"/>
    </row>
    <row r="17" spans="1:26" ht="17.5" customHeight="1" x14ac:dyDescent="0.8">
      <c r="A17" s="86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</row>
  </sheetData>
  <phoneticPr fontId="3" type="noConversion"/>
  <pageMargins left="0.7" right="0.7" top="0.75" bottom="0.75" header="0.51180599999999998" footer="0.51180599999999998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4</vt:i4>
      </vt:variant>
    </vt:vector>
  </HeadingPairs>
  <TitlesOfParts>
    <vt:vector size="4" baseType="lpstr">
      <vt:lpstr>Group and Self Assessment</vt:lpstr>
      <vt:lpstr>User Stories</vt:lpstr>
      <vt:lpstr>Project Development</vt:lpstr>
      <vt:lpstr>Project Management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Hanna Järveläinen</cp:lastModifiedBy>
  <dcterms:modified xsi:type="dcterms:W3CDTF">2022-12-20T16:52:21Z</dcterms:modified>
</cp:coreProperties>
</file>