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users\beukenmjm\Onedrive - ZuydHogeschool\Documents\Excel specialist\Excel 2016\Oefentoetsen\"/>
    </mc:Choice>
  </mc:AlternateContent>
  <xr:revisionPtr revIDLastSave="0" documentId="8_{2C9C6609-3E8D-47AB-B6C3-024DA27D2668}" xr6:coauthVersionLast="36" xr6:coauthVersionMax="36" xr10:uidLastSave="{00000000-0000-0000-0000-000000000000}"/>
  <bookViews>
    <workbookView xWindow="14325" yWindow="6345" windowWidth="19005" windowHeight="9495" xr2:uid="{00000000-000D-0000-FFFF-FFFF00000000}"/>
  </bookViews>
  <sheets>
    <sheet name="Overzicht film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O11" i="1" s="1"/>
  <c r="L11" i="1"/>
  <c r="M53" i="1"/>
  <c r="O53" i="1" s="1"/>
  <c r="L53" i="1"/>
  <c r="M8" i="1"/>
  <c r="O8" i="1" s="1"/>
  <c r="L8" i="1"/>
  <c r="M20" i="1"/>
  <c r="O20" i="1" s="1"/>
  <c r="L20" i="1"/>
  <c r="M24" i="1"/>
  <c r="O24" i="1" s="1"/>
  <c r="L24" i="1"/>
  <c r="M22" i="1"/>
  <c r="O22" i="1" s="1"/>
  <c r="L22" i="1"/>
  <c r="M38" i="1"/>
  <c r="O38" i="1" s="1"/>
  <c r="L38" i="1"/>
  <c r="M14" i="1"/>
  <c r="O14" i="1" s="1"/>
  <c r="L14" i="1"/>
  <c r="M50" i="1"/>
  <c r="O50" i="1" s="1"/>
  <c r="L50" i="1"/>
  <c r="M10" i="1"/>
  <c r="O10" i="1" s="1"/>
  <c r="L10" i="1"/>
  <c r="M33" i="1"/>
  <c r="O33" i="1" s="1"/>
  <c r="L33" i="1"/>
  <c r="M32" i="1"/>
  <c r="O32" i="1" s="1"/>
  <c r="L32" i="1"/>
  <c r="M56" i="1"/>
  <c r="O56" i="1" s="1"/>
  <c r="L56" i="1"/>
  <c r="M51" i="1"/>
  <c r="O51" i="1" s="1"/>
  <c r="L51" i="1"/>
  <c r="M29" i="1"/>
  <c r="O29" i="1" s="1"/>
  <c r="L29" i="1"/>
  <c r="M40" i="1"/>
  <c r="O40" i="1" s="1"/>
  <c r="L40" i="1"/>
  <c r="M12" i="1"/>
  <c r="O12" i="1" s="1"/>
  <c r="L12" i="1"/>
  <c r="M23" i="1"/>
  <c r="O23" i="1" s="1"/>
  <c r="L23" i="1"/>
  <c r="M30" i="1"/>
  <c r="O30" i="1" s="1"/>
  <c r="L30" i="1"/>
  <c r="M9" i="1"/>
  <c r="O9" i="1" s="1"/>
  <c r="L9" i="1"/>
  <c r="M17" i="1"/>
  <c r="O17" i="1" s="1"/>
  <c r="L17" i="1"/>
  <c r="M48" i="1"/>
  <c r="O48" i="1" s="1"/>
  <c r="L48" i="1"/>
  <c r="M62" i="1"/>
  <c r="O62" i="1" s="1"/>
  <c r="L62" i="1"/>
  <c r="M7" i="1"/>
  <c r="O7" i="1" s="1"/>
  <c r="L7" i="1"/>
  <c r="M6" i="1"/>
  <c r="O6" i="1" s="1"/>
  <c r="L6" i="1"/>
  <c r="M37" i="1"/>
  <c r="O37" i="1" s="1"/>
  <c r="L37" i="1"/>
  <c r="M28" i="1"/>
  <c r="O28" i="1" s="1"/>
  <c r="L28" i="1"/>
  <c r="M26" i="1"/>
  <c r="O26" i="1" s="1"/>
  <c r="L26" i="1"/>
  <c r="M55" i="1"/>
  <c r="O55" i="1" s="1"/>
  <c r="L55" i="1"/>
  <c r="M36" i="1"/>
  <c r="O36" i="1" s="1"/>
  <c r="L36" i="1"/>
  <c r="M25" i="1"/>
  <c r="O25" i="1" s="1"/>
  <c r="L25" i="1"/>
  <c r="M45" i="1"/>
  <c r="O45" i="1" s="1"/>
  <c r="L45" i="1"/>
  <c r="M31" i="1"/>
  <c r="O31" i="1" s="1"/>
  <c r="L31" i="1"/>
  <c r="M61" i="1"/>
  <c r="O61" i="1" s="1"/>
  <c r="L61" i="1"/>
  <c r="M47" i="1"/>
  <c r="O47" i="1" s="1"/>
  <c r="L47" i="1"/>
  <c r="M44" i="1"/>
  <c r="O44" i="1" s="1"/>
  <c r="L44" i="1"/>
  <c r="M43" i="1"/>
  <c r="O43" i="1" s="1"/>
  <c r="L43" i="1"/>
  <c r="M42" i="1"/>
  <c r="O42" i="1" s="1"/>
  <c r="L42" i="1"/>
  <c r="M39" i="1"/>
  <c r="O39" i="1" s="1"/>
  <c r="L39" i="1"/>
  <c r="M16" i="1"/>
  <c r="O16" i="1" s="1"/>
  <c r="L16" i="1"/>
  <c r="M59" i="1"/>
  <c r="O59" i="1" s="1"/>
  <c r="L59" i="1"/>
  <c r="M35" i="1"/>
  <c r="O35" i="1" s="1"/>
  <c r="L35" i="1"/>
  <c r="M54" i="1"/>
  <c r="O54" i="1" s="1"/>
  <c r="L54" i="1"/>
  <c r="M5" i="1"/>
  <c r="O5" i="1" s="1"/>
  <c r="L5" i="1"/>
  <c r="M18" i="1"/>
  <c r="O18" i="1" s="1"/>
  <c r="L18" i="1"/>
  <c r="M58" i="1"/>
  <c r="O58" i="1" s="1"/>
  <c r="L58" i="1"/>
  <c r="M52" i="1"/>
  <c r="O52" i="1" s="1"/>
  <c r="L52" i="1"/>
  <c r="M19" i="1"/>
  <c r="O19" i="1" s="1"/>
  <c r="L19" i="1"/>
  <c r="M27" i="1"/>
  <c r="O27" i="1" s="1"/>
  <c r="L27" i="1"/>
  <c r="M41" i="1"/>
  <c r="O41" i="1" s="1"/>
  <c r="L41" i="1"/>
  <c r="M34" i="1"/>
  <c r="O34" i="1" s="1"/>
  <c r="L34" i="1"/>
  <c r="M13" i="1"/>
  <c r="O13" i="1" s="1"/>
  <c r="L13" i="1"/>
  <c r="M60" i="1"/>
  <c r="O60" i="1" s="1"/>
  <c r="L60" i="1"/>
  <c r="M46" i="1"/>
  <c r="O46" i="1" s="1"/>
  <c r="L46" i="1"/>
  <c r="M57" i="1"/>
  <c r="O57" i="1" s="1"/>
  <c r="L57" i="1"/>
  <c r="M21" i="1"/>
  <c r="O21" i="1" s="1"/>
  <c r="L21" i="1"/>
  <c r="M15" i="1"/>
  <c r="O15" i="1" s="1"/>
  <c r="L15" i="1"/>
  <c r="M49" i="1"/>
  <c r="O49" i="1" s="1"/>
  <c r="L49" i="1"/>
  <c r="O2" i="1" l="1"/>
  <c r="O1" i="1"/>
</calcChain>
</file>

<file path=xl/sharedStrings.xml><?xml version="1.0" encoding="utf-8"?>
<sst xmlns="http://schemas.openxmlformats.org/spreadsheetml/2006/main" count="368" uniqueCount="218">
  <si>
    <t>DVD's Klassieke films</t>
  </si>
  <si>
    <t>Verhuur:</t>
  </si>
  <si>
    <t>februari</t>
  </si>
  <si>
    <t>Id</t>
  </si>
  <si>
    <t>Titel</t>
  </si>
  <si>
    <t>Regisseur</t>
  </si>
  <si>
    <t>Acteurs</t>
  </si>
  <si>
    <t>Genre</t>
  </si>
  <si>
    <t>Land</t>
  </si>
  <si>
    <t>Filmstudio</t>
  </si>
  <si>
    <t>Kostprijs</t>
  </si>
  <si>
    <t>Aantal exem-
plaren</t>
  </si>
  <si>
    <t>Kosten</t>
  </si>
  <si>
    <t>Huurprijs</t>
  </si>
  <si>
    <t>Aantal maal verhuurd</t>
  </si>
  <si>
    <t>Opbrengst</t>
  </si>
  <si>
    <t>De Aanslag</t>
  </si>
  <si>
    <t>Fons Rademakers</t>
  </si>
  <si>
    <t>Derek de Lint, Monique van der Ven, John Kraaikamp</t>
  </si>
  <si>
    <t>Oorlog</t>
  </si>
  <si>
    <t>NL</t>
  </si>
  <si>
    <t>MGM</t>
  </si>
  <si>
    <t>Amélie</t>
  </si>
  <si>
    <t>Jean-Pierre Jeunet</t>
  </si>
  <si>
    <t>Audrey Tautou, Matthieu Kassovitz</t>
  </si>
  <si>
    <t>Drama</t>
  </si>
  <si>
    <t>Frankrijk</t>
  </si>
  <si>
    <t>UGC</t>
  </si>
  <si>
    <t>Het bittere kruid</t>
  </si>
  <si>
    <t>Kees van Oostrum</t>
  </si>
  <si>
    <t>Ester Spitz, Gerard Thoolen, Kitty Courbois, Frank Rigter</t>
  </si>
  <si>
    <t>Nedfilm</t>
  </si>
  <si>
    <t>Body Heat</t>
  </si>
  <si>
    <t>Lawrence Kasdan</t>
  </si>
  <si>
    <t>Wiliam Hurt, Kathleen Turner</t>
  </si>
  <si>
    <t>Thriller</t>
  </si>
  <si>
    <t>USA</t>
  </si>
  <si>
    <t>Warner Bros</t>
  </si>
  <si>
    <t>Bonnie and Clyde</t>
  </si>
  <si>
    <t>Arthur Penn</t>
  </si>
  <si>
    <t>Warren Beatty, Faye Dunaway</t>
  </si>
  <si>
    <t>Misdaad</t>
  </si>
  <si>
    <t>Butch Cassidy and the Sundance Kid</t>
  </si>
  <si>
    <t>George Roy Hill</t>
  </si>
  <si>
    <t>Paul Newman, Robert Redford</t>
  </si>
  <si>
    <t>Western</t>
  </si>
  <si>
    <t>20th Century Fox</t>
  </si>
  <si>
    <t>Camille Claudel</t>
  </si>
  <si>
    <t>Bruno Nuyten</t>
  </si>
  <si>
    <t>Gérard Depardieu, Isabelle Adjani</t>
  </si>
  <si>
    <t>Gaumont</t>
  </si>
  <si>
    <t>Casablanca</t>
  </si>
  <si>
    <t>Michael Curtiz</t>
  </si>
  <si>
    <t>Humphrey Bogart, Ingrid Bergman, Paul Hendreid</t>
  </si>
  <si>
    <t>Chinatown</t>
  </si>
  <si>
    <t>Roman Polanski</t>
  </si>
  <si>
    <t>Jack Nicholson, Faye Dunaway</t>
  </si>
  <si>
    <t>Paramount</t>
  </si>
  <si>
    <t>Dead man walking</t>
  </si>
  <si>
    <t>Tim Robbins</t>
  </si>
  <si>
    <t>Susan Sarendon, Sean Penn</t>
  </si>
  <si>
    <t>Death in Venice</t>
  </si>
  <si>
    <t>Luchino Visconti</t>
  </si>
  <si>
    <t>Dirk Bogarde, Bjorn Andresen, Sivana Magnano</t>
  </si>
  <si>
    <t>Italië</t>
  </si>
  <si>
    <t>The Deer Hunter</t>
  </si>
  <si>
    <t>Michael Cimino</t>
  </si>
  <si>
    <t>Robert de Niro, John Cazazale, Meryl Streep</t>
  </si>
  <si>
    <t>Video/Film Express</t>
  </si>
  <si>
    <t>Disclosure</t>
  </si>
  <si>
    <t>Barry Levinson</t>
  </si>
  <si>
    <t>Demi More, Michael Douglas</t>
  </si>
  <si>
    <t>La Dolce Vita</t>
  </si>
  <si>
    <t>Federico Fellini</t>
  </si>
  <si>
    <t>Marcello Mastroianni, Anita Ekberg</t>
  </si>
  <si>
    <t>Intra Movies</t>
  </si>
  <si>
    <t>Donnie Brasco</t>
  </si>
  <si>
    <t>Mike Newell</t>
  </si>
  <si>
    <t>Al Pacino, Johnnie Depp</t>
  </si>
  <si>
    <t>Actie</t>
  </si>
  <si>
    <t>Mandalay</t>
  </si>
  <si>
    <t>Dreamcatcher</t>
  </si>
  <si>
    <t>Lauwrence Kasdan</t>
  </si>
  <si>
    <t>Morgen Freeman, Thomas Jane</t>
  </si>
  <si>
    <t>SF</t>
  </si>
  <si>
    <t>Fanny and Alexander</t>
  </si>
  <si>
    <t>Ingmar Bergman</t>
  </si>
  <si>
    <t>Pernilla Allwin, Bertil Guve</t>
  </si>
  <si>
    <t>Zweden</t>
  </si>
  <si>
    <t>Cinematograph</t>
  </si>
  <si>
    <t>A Fistfull of Dollars</t>
  </si>
  <si>
    <t>Sergio Leone</t>
  </si>
  <si>
    <t>Clint Eastwood</t>
  </si>
  <si>
    <t>Una giornata particolara</t>
  </si>
  <si>
    <t>Ettore Scola</t>
  </si>
  <si>
    <t>Sophia Loren, Marcello Mastoianni</t>
  </si>
  <si>
    <t>Homescreen</t>
  </si>
  <si>
    <t>Glimlach van een zomernacht</t>
  </si>
  <si>
    <t>Ulla Jacobson, Eva Dahlbeck, Harriet Anderson</t>
  </si>
  <si>
    <t>Komedie</t>
  </si>
  <si>
    <t>Sfensk Filmindustri</t>
  </si>
  <si>
    <t>The Godfather 1</t>
  </si>
  <si>
    <t>Francis Ford Coppola</t>
  </si>
  <si>
    <t>Marlon Brando, Al Pacino, James Caan</t>
  </si>
  <si>
    <t>The Godfather 2</t>
  </si>
  <si>
    <t>Al Pacino, Robert Duvall, Diane Keaton, Robert de Niro</t>
  </si>
  <si>
    <t>The Godfather 3</t>
  </si>
  <si>
    <t>Al Pacino, Diane Keaton, Talia Shire</t>
  </si>
  <si>
    <t>Goodfellas</t>
  </si>
  <si>
    <t>Martin Scorsese</t>
  </si>
  <si>
    <t>Ray Liotta, Robert de Niro, Joe Pesci</t>
  </si>
  <si>
    <t>The good the bad and the ugly</t>
  </si>
  <si>
    <t>Clint Eastwood, Lee van Cleef, Eli Wallach</t>
  </si>
  <si>
    <t>The House of the spirits</t>
  </si>
  <si>
    <t>Bille August</t>
  </si>
  <si>
    <t>Jeremy Irons, Glenn Close, Meryl Streep</t>
  </si>
  <si>
    <t>Summit</t>
  </si>
  <si>
    <t>Two Jakes</t>
  </si>
  <si>
    <t>Jack Nicholson</t>
  </si>
  <si>
    <t>Jack Nicholson, Harvey Keitel, Madeleine Stowe</t>
  </si>
  <si>
    <t>Kramer vs Kramer</t>
  </si>
  <si>
    <t>Robert Benton</t>
  </si>
  <si>
    <t>Dustin Hoffman, Meryll Streep</t>
  </si>
  <si>
    <t>Columbia</t>
  </si>
  <si>
    <t>Laughing Matters</t>
  </si>
  <si>
    <t>Diversen</t>
  </si>
  <si>
    <t>Rowan Atkinson</t>
  </si>
  <si>
    <t>Engeland</t>
  </si>
  <si>
    <t>RCV</t>
  </si>
  <si>
    <t>The Lord of the rings 1</t>
  </si>
  <si>
    <t>Peter Jackson</t>
  </si>
  <si>
    <t>Elijah Wood, Ian McKellen</t>
  </si>
  <si>
    <t>sprookje</t>
  </si>
  <si>
    <t>New Line Cinema</t>
  </si>
  <si>
    <t>MacBeth</t>
  </si>
  <si>
    <t>Jon Finch, Francesca Anns, Martin Shaw</t>
  </si>
  <si>
    <t>Manhatten</t>
  </si>
  <si>
    <t>Woody Allen</t>
  </si>
  <si>
    <t>Diane Keaton, Michaerl Merphy</t>
  </si>
  <si>
    <t>Mister Bean</t>
  </si>
  <si>
    <t>Universal</t>
  </si>
  <si>
    <t>Where the money is</t>
  </si>
  <si>
    <t>Marek Kanievska</t>
  </si>
  <si>
    <t>Paul Newman, Linda Fiorentino</t>
  </si>
  <si>
    <t>North by Northwest</t>
  </si>
  <si>
    <t>Alfred Hitchcock</t>
  </si>
  <si>
    <t>Cary Grant, Eca Marie Saint, James Mason</t>
  </si>
  <si>
    <t>Once upon a time in the west</t>
  </si>
  <si>
    <t>Claudia Cardinale, Henry Fonda, Charles Bronson</t>
  </si>
  <si>
    <t>Once upon a time in America</t>
  </si>
  <si>
    <t>Robert de Niro, James Woods, Elizabeth MaGovern</t>
  </si>
  <si>
    <t>Otto et mezzo</t>
  </si>
  <si>
    <t>Marcello Mastroianni, Claudia Cardinale, Sandra Milo</t>
  </si>
  <si>
    <t>Papillon</t>
  </si>
  <si>
    <t>Franklin D, Shaffner</t>
  </si>
  <si>
    <t>Dustin Hoffman, Steve McQueen</t>
  </si>
  <si>
    <t>Avontuur</t>
  </si>
  <si>
    <t>Cinemotion</t>
  </si>
  <si>
    <t>The English Patient</t>
  </si>
  <si>
    <t>Anthony Minghella</t>
  </si>
  <si>
    <t>Raph Fiennes, Juliette Binoche</t>
  </si>
  <si>
    <t>The Pianist</t>
  </si>
  <si>
    <t>Adrian Brody</t>
  </si>
  <si>
    <t>Polen</t>
  </si>
  <si>
    <t>Studio Canal</t>
  </si>
  <si>
    <t>La Pianiste</t>
  </si>
  <si>
    <t>Michael Haneke</t>
  </si>
  <si>
    <t>Isabelle Huppert, Benoît Magimel, Annie Girardot</t>
  </si>
  <si>
    <t>ABC</t>
  </si>
  <si>
    <t>Prizzi's Honor</t>
  </si>
  <si>
    <t>John Huston</t>
  </si>
  <si>
    <t>Jack Nicholson, Kathleen Turner</t>
  </si>
  <si>
    <t>Rosemary's baby</t>
  </si>
  <si>
    <t>Mia Farrow, John Cassavetes</t>
  </si>
  <si>
    <t>Saving Private Ryan</t>
  </si>
  <si>
    <t>Steven Spielberg</t>
  </si>
  <si>
    <t>Tom Hanks, Edward Burns, Matt Damon</t>
  </si>
  <si>
    <t>Scarface</t>
  </si>
  <si>
    <t>Brian de Palma</t>
  </si>
  <si>
    <t>Al Pacino</t>
  </si>
  <si>
    <t>Scent of a woman</t>
  </si>
  <si>
    <t>Martin Brest</t>
  </si>
  <si>
    <t>Al Pacino, Chris O'Donnall</t>
  </si>
  <si>
    <t>Schindlers List</t>
  </si>
  <si>
    <t>Liam Neeson, Ben Kingsley, Ralph Fieness</t>
  </si>
  <si>
    <t>Shawshank redemption</t>
  </si>
  <si>
    <t>Frank Darabont</t>
  </si>
  <si>
    <t>Tim Robbins, MNorgan Freeman</t>
  </si>
  <si>
    <t>Soldaat van Oranje</t>
  </si>
  <si>
    <t>Paul Verhoeven</t>
  </si>
  <si>
    <t>Rutger Hauer, Jeroen Krabbé, Rijk de Gooyer, Derek de Lint</t>
  </si>
  <si>
    <t>Sous le sable</t>
  </si>
  <si>
    <t>François Ozon</t>
  </si>
  <si>
    <t>Charlotte Rampling, Bruno Cremer</t>
  </si>
  <si>
    <t>Ten (10)</t>
  </si>
  <si>
    <t>Blake Edwards</t>
  </si>
  <si>
    <t>Dudley More, Julie Andrews, Bo Derek</t>
  </si>
  <si>
    <t>De Tweeling</t>
  </si>
  <si>
    <t>Ben Sombogaart</t>
  </si>
  <si>
    <t>Ellen Vogel, Thekla Reuten,</t>
  </si>
  <si>
    <t>Two Bits</t>
  </si>
  <si>
    <t>James Foley</t>
  </si>
  <si>
    <t>Al Pacino, Jerry Barone, Mary Elizabeth Mastrantonio</t>
  </si>
  <si>
    <t>La vita è bella</t>
  </si>
  <si>
    <t>Roberto Benigni</t>
  </si>
  <si>
    <t>Roberto Benigni, Nicoletta Braschi</t>
  </si>
  <si>
    <t>Miramax</t>
  </si>
  <si>
    <t>Aviator</t>
  </si>
  <si>
    <t>Leonardo DiCaprio, Cate Blancett en John C. Reilly</t>
  </si>
  <si>
    <t>War of the Worlds</t>
  </si>
  <si>
    <t>Tom Cruise, Dakota Fanning en Tim Robbins</t>
  </si>
  <si>
    <t>Pride and Prejudice</t>
  </si>
  <si>
    <t>Joe Wright</t>
  </si>
  <si>
    <t>Colin Firth, Jennifer Ehle en David Bamber</t>
  </si>
  <si>
    <t>Uitgebracht
(jr)</t>
  </si>
  <si>
    <t>Lengte
(min)</t>
  </si>
  <si>
    <t>Maximale opbrengst</t>
  </si>
  <si>
    <t>Gemiddelde opbrengst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</si>
</sst>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_-&quot;€&quot;\ * #,##0.00\-;_-&quot;€&quot;\ * &quot;-&quot;??_-;_-@_-"/>
    <numFmt numFmtId="165" formatCode="&quot;€&quot;\ #,##0.00_-;&quot;€&quot;\ #,##0.00\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2"/>
      <name val="Arial"/>
      <family val="2"/>
    </font>
    <font>
      <b/>
      <sz val="12"/>
      <name val="Calibri"/>
      <family val="2"/>
      <scheme val="minor"/>
    </font>
    <font>
      <sz val="14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</font>
    <font>
      <sz val="12"/>
      <color indexed="12"/>
      <name val="Arial"/>
      <family val="2"/>
    </font>
    <font>
      <b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4" fillId="3" borderId="0" xfId="0" applyFont="1" applyFill="1"/>
    <xf numFmtId="0" fontId="6" fillId="0" borderId="0" xfId="0" quotePrefix="1" applyNumberFormat="1" applyFont="1"/>
    <xf numFmtId="0" fontId="6" fillId="0" borderId="0" xfId="0" quotePrefix="1" applyFont="1"/>
    <xf numFmtId="0" fontId="6" fillId="0" borderId="0" xfId="0" applyNumberFormat="1" applyFont="1"/>
    <xf numFmtId="164" fontId="6" fillId="5" borderId="1" xfId="1" applyFont="1" applyFill="1" applyBorder="1"/>
    <xf numFmtId="0" fontId="6" fillId="5" borderId="0" xfId="1" applyNumberFormat="1" applyFont="1" applyFill="1" applyBorder="1"/>
    <xf numFmtId="164" fontId="6" fillId="5" borderId="2" xfId="0" applyNumberFormat="1" applyFont="1" applyFill="1" applyBorder="1"/>
    <xf numFmtId="165" fontId="6" fillId="6" borderId="1" xfId="0" applyNumberFormat="1" applyFont="1" applyFill="1" applyBorder="1"/>
    <xf numFmtId="0" fontId="6" fillId="6" borderId="0" xfId="0" applyFont="1" applyFill="1" applyBorder="1"/>
    <xf numFmtId="165" fontId="6" fillId="6" borderId="0" xfId="0" applyNumberFormat="1" applyFont="1" applyFill="1" applyBorder="1"/>
    <xf numFmtId="0" fontId="5" fillId="4" borderId="3" xfId="0" applyNumberFormat="1" applyFont="1" applyFill="1" applyBorder="1" applyAlignment="1">
      <alignment vertical="center" wrapText="1"/>
    </xf>
    <xf numFmtId="0" fontId="5" fillId="4" borderId="3" xfId="0" applyNumberFormat="1" applyFont="1" applyFill="1" applyBorder="1" applyAlignment="1">
      <alignment horizontal="right" vertical="center" wrapText="1"/>
    </xf>
    <xf numFmtId="0" fontId="9" fillId="3" borderId="0" xfId="0" applyFont="1" applyFill="1"/>
    <xf numFmtId="0" fontId="2" fillId="2" borderId="0" xfId="0" applyFont="1" applyFill="1" applyAlignment="1">
      <alignment horizontal="left"/>
    </xf>
    <xf numFmtId="3" fontId="8" fillId="3" borderId="0" xfId="0" applyNumberFormat="1" applyFont="1" applyFill="1"/>
    <xf numFmtId="3" fontId="5" fillId="4" borderId="4" xfId="0" applyNumberFormat="1" applyFont="1" applyFill="1" applyBorder="1" applyAlignment="1">
      <alignment horizontal="right" vertical="center" wrapText="1"/>
    </xf>
    <xf numFmtId="3" fontId="6" fillId="6" borderId="0" xfId="0" applyNumberFormat="1" applyFont="1" applyFill="1" applyBorder="1"/>
    <xf numFmtId="3" fontId="0" fillId="0" borderId="0" xfId="0" applyNumberFormat="1"/>
  </cellXfs>
  <cellStyles count="2">
    <cellStyle name="Euro" xfId="1" xr:uid="{00000000-0005-0000-0000-000000000000}"/>
    <cellStyle name="Standaard" xfId="0" builtinId="0"/>
  </cellStyles>
  <dxfs count="19"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solid">
          <fgColor indexed="64"/>
          <bgColor indexed="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indexed="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&quot;€&quot;\ #,##0.00_-;&quot;€&quot;\ #,##0.00\-"/>
      <fill>
        <patternFill patternType="solid">
          <fgColor indexed="64"/>
          <bgColor indexed="42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&quot;€&quot;\ * #,##0.00_-;_-&quot;€&quot;\ * #,##0.00\-;_-&quot;€&quot;\ * &quot;-&quot;??_-;_-@_-"/>
      <fill>
        <patternFill patternType="solid">
          <fgColor indexed="64"/>
          <bgColor indexed="43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indexed="4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indexed="43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indexed="22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4:O62" totalsRowShown="0" headerRowDxfId="18" headerRowBorderDxfId="17" tableBorderDxfId="16">
  <autoFilter ref="A4:O62" xr:uid="{00000000-0009-0000-0100-000001000000}"/>
  <sortState ref="A5:O62">
    <sortCondition ref="E5:E67"/>
    <sortCondition ref="H5:H67"/>
    <sortCondition ref="I5:I67"/>
  </sortState>
  <tableColumns count="15">
    <tableColumn id="1" xr3:uid="{00000000-0010-0000-0000-000001000000}" name="Id" dataDxfId="15"/>
    <tableColumn id="2" xr3:uid="{00000000-0010-0000-0000-000002000000}" name="Titel" dataDxfId="14"/>
    <tableColumn id="3" xr3:uid="{00000000-0010-0000-0000-000003000000}" name="Regisseur" dataDxfId="13"/>
    <tableColumn id="4" xr3:uid="{00000000-0010-0000-0000-000004000000}" name="Acteurs" dataDxfId="12"/>
    <tableColumn id="5" xr3:uid="{00000000-0010-0000-0000-000005000000}" name="Genre" dataDxfId="11"/>
    <tableColumn id="6" xr3:uid="{00000000-0010-0000-0000-000006000000}" name="Uitgebracht_x000a_(jr)" dataDxfId="10"/>
    <tableColumn id="7" xr3:uid="{00000000-0010-0000-0000-000007000000}" name="Lengte_x000a_(min)" dataDxfId="9"/>
    <tableColumn id="8" xr3:uid="{00000000-0010-0000-0000-000008000000}" name="Land" dataDxfId="8"/>
    <tableColumn id="9" xr3:uid="{00000000-0010-0000-0000-000009000000}" name="Filmstudio" dataDxfId="7"/>
    <tableColumn id="10" xr3:uid="{00000000-0010-0000-0000-00000A000000}" name="Kostprijs" dataDxfId="6" dataCellStyle="Euro"/>
    <tableColumn id="11" xr3:uid="{00000000-0010-0000-0000-00000B000000}" name="Aantal exem-_x000a_plaren" dataDxfId="5" dataCellStyle="Euro"/>
    <tableColumn id="12" xr3:uid="{00000000-0010-0000-0000-00000C000000}" name="Kosten" dataDxfId="4">
      <calculatedColumnFormula>K5*J5</calculatedColumnFormula>
    </tableColumn>
    <tableColumn id="13" xr3:uid="{00000000-0010-0000-0000-00000D000000}" name="Huurprijs" dataDxfId="3">
      <calculatedColumnFormula>J5/5</calculatedColumnFormula>
    </tableColumn>
    <tableColumn id="14" xr3:uid="{00000000-0010-0000-0000-00000E000000}" name="Aantal maal verhuurd" dataDxfId="2"/>
    <tableColumn id="15" xr3:uid="{00000000-0010-0000-0000-00000F000000}" name="Opbrengst" dataDxfId="1">
      <calculatedColumnFormula>M5*N5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showFormulas="1" tabSelected="1" topLeftCell="E1" workbookViewId="0">
      <selection activeCell="K2" sqref="K2"/>
    </sheetView>
  </sheetViews>
  <sheetFormatPr defaultColWidth="8.85546875" defaultRowHeight="15" x14ac:dyDescent="0.25"/>
  <cols>
    <col min="1" max="1" width="4.85546875" customWidth="1"/>
    <col min="2" max="2" width="32.85546875" bestFit="1" customWidth="1"/>
    <col min="3" max="3" width="19.85546875" bestFit="1" customWidth="1"/>
    <col min="4" max="4" width="51.85546875" bestFit="1" customWidth="1"/>
    <col min="5" max="5" width="10.7109375" customWidth="1"/>
    <col min="6" max="6" width="11.28515625" customWidth="1"/>
    <col min="7" max="7" width="10.28515625" customWidth="1"/>
    <col min="8" max="8" width="10.7109375" customWidth="1"/>
    <col min="9" max="9" width="18.42578125" bestFit="1" customWidth="1"/>
    <col min="10" max="10" width="10.85546875" bestFit="1" customWidth="1"/>
    <col min="11" max="11" width="10.7109375" customWidth="1"/>
    <col min="12" max="12" width="12.28515625" bestFit="1" customWidth="1"/>
    <col min="13" max="13" width="11.28515625" customWidth="1"/>
    <col min="14" max="14" width="22.140625" customWidth="1"/>
    <col min="15" max="15" width="12.42578125" style="20" customWidth="1"/>
  </cols>
  <sheetData>
    <row r="1" spans="1:15" s="1" customFormat="1" ht="23.25" x14ac:dyDescent="0.35">
      <c r="B1" s="16" t="s">
        <v>0</v>
      </c>
      <c r="C1" s="16"/>
      <c r="D1" s="2"/>
      <c r="N1" s="15" t="s">
        <v>217</v>
      </c>
      <c r="O1" s="17">
        <f>AVERAGE(Tabel1[Opbrengst])</f>
        <v>32.255172413793105</v>
      </c>
    </row>
    <row r="2" spans="1:15" s="1" customFormat="1" ht="18" x14ac:dyDescent="0.25">
      <c r="B2" s="3" t="s">
        <v>1</v>
      </c>
      <c r="C2" s="3" t="s">
        <v>2</v>
      </c>
      <c r="N2" s="15" t="s">
        <v>216</v>
      </c>
      <c r="O2" s="17">
        <f>MAX(Tabel1[Opbrengst])</f>
        <v>105.6</v>
      </c>
    </row>
    <row r="4" spans="1:15" s="1" customFormat="1" ht="45" x14ac:dyDescent="0.2">
      <c r="A4" s="13" t="s">
        <v>3</v>
      </c>
      <c r="B4" s="13" t="s">
        <v>4</v>
      </c>
      <c r="C4" s="13" t="s">
        <v>5</v>
      </c>
      <c r="D4" s="13" t="s">
        <v>6</v>
      </c>
      <c r="E4" s="13" t="s">
        <v>7</v>
      </c>
      <c r="F4" s="14" t="s">
        <v>214</v>
      </c>
      <c r="G4" s="14" t="s">
        <v>215</v>
      </c>
      <c r="H4" s="13" t="s">
        <v>8</v>
      </c>
      <c r="I4" s="13" t="s">
        <v>9</v>
      </c>
      <c r="J4" s="14" t="s">
        <v>10</v>
      </c>
      <c r="K4" s="14" t="s">
        <v>11</v>
      </c>
      <c r="L4" s="14" t="s">
        <v>12</v>
      </c>
      <c r="M4" s="14" t="s">
        <v>13</v>
      </c>
      <c r="N4" s="14" t="s">
        <v>14</v>
      </c>
      <c r="O4" s="18" t="s">
        <v>15</v>
      </c>
    </row>
    <row r="5" spans="1:15" s="1" customFormat="1" x14ac:dyDescent="0.25">
      <c r="A5" s="4">
        <v>16</v>
      </c>
      <c r="B5" s="4" t="s">
        <v>76</v>
      </c>
      <c r="C5" s="4" t="s">
        <v>77</v>
      </c>
      <c r="D5" s="4" t="s">
        <v>78</v>
      </c>
      <c r="E5" s="4" t="s">
        <v>79</v>
      </c>
      <c r="F5" s="5">
        <v>1996</v>
      </c>
      <c r="G5" s="4">
        <v>120</v>
      </c>
      <c r="H5" s="4" t="s">
        <v>36</v>
      </c>
      <c r="I5" s="4" t="s">
        <v>80</v>
      </c>
      <c r="J5" s="7">
        <v>5.2</v>
      </c>
      <c r="K5" s="8">
        <v>1</v>
      </c>
      <c r="L5" s="9">
        <f>K5*J5</f>
        <v>5.2</v>
      </c>
      <c r="M5" s="10">
        <f>J5/5</f>
        <v>1.04</v>
      </c>
      <c r="N5" s="11">
        <v>5</v>
      </c>
      <c r="O5" s="19">
        <f>M5*N5</f>
        <v>5.2</v>
      </c>
    </row>
    <row r="6" spans="1:15" s="1" customFormat="1" x14ac:dyDescent="0.25">
      <c r="A6" s="4">
        <v>36</v>
      </c>
      <c r="B6" s="4" t="s">
        <v>141</v>
      </c>
      <c r="C6" s="4" t="s">
        <v>142</v>
      </c>
      <c r="D6" s="4" t="s">
        <v>143</v>
      </c>
      <c r="E6" s="4" t="s">
        <v>79</v>
      </c>
      <c r="F6" s="5">
        <v>2000</v>
      </c>
      <c r="G6" s="4">
        <v>90</v>
      </c>
      <c r="H6" s="4" t="s">
        <v>36</v>
      </c>
      <c r="I6" s="4" t="s">
        <v>140</v>
      </c>
      <c r="J6" s="7">
        <v>14.9</v>
      </c>
      <c r="K6" s="8">
        <v>2</v>
      </c>
      <c r="L6" s="9">
        <f>K6*J6</f>
        <v>29.8</v>
      </c>
      <c r="M6" s="10">
        <f>J6/5</f>
        <v>2.98</v>
      </c>
      <c r="N6" s="11">
        <v>15</v>
      </c>
      <c r="O6" s="19">
        <f>M6*N6</f>
        <v>44.7</v>
      </c>
    </row>
    <row r="7" spans="1:15" s="1" customFormat="1" x14ac:dyDescent="0.25">
      <c r="A7" s="4">
        <v>37</v>
      </c>
      <c r="B7" s="4" t="s">
        <v>144</v>
      </c>
      <c r="C7" s="4" t="s">
        <v>145</v>
      </c>
      <c r="D7" s="4" t="s">
        <v>146</v>
      </c>
      <c r="E7" s="4" t="s">
        <v>79</v>
      </c>
      <c r="F7" s="5">
        <v>1959</v>
      </c>
      <c r="G7" s="4">
        <v>131</v>
      </c>
      <c r="H7" s="4" t="s">
        <v>36</v>
      </c>
      <c r="I7" s="4" t="s">
        <v>37</v>
      </c>
      <c r="J7" s="7">
        <v>11</v>
      </c>
      <c r="K7" s="8">
        <v>1</v>
      </c>
      <c r="L7" s="9">
        <f>K7*J7</f>
        <v>11</v>
      </c>
      <c r="M7" s="10">
        <f>J7/5</f>
        <v>2.2000000000000002</v>
      </c>
      <c r="N7" s="11">
        <v>8</v>
      </c>
      <c r="O7" s="19">
        <f>M7*N7</f>
        <v>17.600000000000001</v>
      </c>
    </row>
    <row r="8" spans="1:15" s="1" customFormat="1" x14ac:dyDescent="0.25">
      <c r="A8" s="4">
        <v>58</v>
      </c>
      <c r="B8" s="4" t="s">
        <v>207</v>
      </c>
      <c r="C8" s="4" t="s">
        <v>109</v>
      </c>
      <c r="D8" s="4" t="s">
        <v>208</v>
      </c>
      <c r="E8" s="4" t="s">
        <v>79</v>
      </c>
      <c r="F8" s="5">
        <v>2004</v>
      </c>
      <c r="G8" s="4">
        <v>170</v>
      </c>
      <c r="H8" s="4" t="s">
        <v>36</v>
      </c>
      <c r="I8" s="4" t="s">
        <v>37</v>
      </c>
      <c r="J8" s="7">
        <v>15.5</v>
      </c>
      <c r="K8" s="8">
        <v>3</v>
      </c>
      <c r="L8" s="9">
        <f>K8*J8</f>
        <v>46.5</v>
      </c>
      <c r="M8" s="10">
        <f>J8/5</f>
        <v>3.1</v>
      </c>
      <c r="N8" s="11">
        <v>15</v>
      </c>
      <c r="O8" s="19">
        <f>M8*N8</f>
        <v>46.5</v>
      </c>
    </row>
    <row r="9" spans="1:15" s="1" customFormat="1" x14ac:dyDescent="0.25">
      <c r="A9" s="4">
        <v>41</v>
      </c>
      <c r="B9" s="4" t="s">
        <v>153</v>
      </c>
      <c r="C9" s="4" t="s">
        <v>154</v>
      </c>
      <c r="D9" s="4" t="s">
        <v>155</v>
      </c>
      <c r="E9" s="4" t="s">
        <v>156</v>
      </c>
      <c r="F9" s="5">
        <v>1973</v>
      </c>
      <c r="G9" s="4">
        <v>150</v>
      </c>
      <c r="H9" s="4" t="s">
        <v>36</v>
      </c>
      <c r="I9" s="4" t="s">
        <v>157</v>
      </c>
      <c r="J9" s="7">
        <v>11</v>
      </c>
      <c r="K9" s="8">
        <v>2</v>
      </c>
      <c r="L9" s="9">
        <f>K9*J9</f>
        <v>22</v>
      </c>
      <c r="M9" s="10">
        <f>J9/5</f>
        <v>2.2000000000000002</v>
      </c>
      <c r="N9" s="11">
        <v>15</v>
      </c>
      <c r="O9" s="19">
        <f>M9*N9</f>
        <v>33</v>
      </c>
    </row>
    <row r="10" spans="1:15" s="1" customFormat="1" x14ac:dyDescent="0.25">
      <c r="A10" s="4">
        <v>51</v>
      </c>
      <c r="B10" s="4" t="s">
        <v>185</v>
      </c>
      <c r="C10" s="4" t="s">
        <v>186</v>
      </c>
      <c r="D10" s="4" t="s">
        <v>187</v>
      </c>
      <c r="E10" s="4" t="s">
        <v>156</v>
      </c>
      <c r="F10" s="5">
        <v>1994</v>
      </c>
      <c r="G10" s="4">
        <v>135</v>
      </c>
      <c r="H10" s="4" t="s">
        <v>36</v>
      </c>
      <c r="I10" s="4" t="s">
        <v>140</v>
      </c>
      <c r="J10" s="7">
        <v>5.5</v>
      </c>
      <c r="K10" s="8">
        <v>1</v>
      </c>
      <c r="L10" s="9">
        <f>K10*J10</f>
        <v>5.5</v>
      </c>
      <c r="M10" s="10">
        <f>J10/5</f>
        <v>1.1000000000000001</v>
      </c>
      <c r="N10" s="11">
        <v>6</v>
      </c>
      <c r="O10" s="19">
        <f>M10*N10</f>
        <v>6.6000000000000005</v>
      </c>
    </row>
    <row r="11" spans="1:15" s="1" customFormat="1" x14ac:dyDescent="0.25">
      <c r="A11" s="4">
        <v>60</v>
      </c>
      <c r="B11" s="4" t="s">
        <v>211</v>
      </c>
      <c r="C11" s="4" t="s">
        <v>212</v>
      </c>
      <c r="D11" s="4" t="s">
        <v>213</v>
      </c>
      <c r="E11" s="4" t="s">
        <v>25</v>
      </c>
      <c r="F11" s="5">
        <v>2005</v>
      </c>
      <c r="G11" s="4">
        <v>127</v>
      </c>
      <c r="H11" s="6" t="s">
        <v>127</v>
      </c>
      <c r="I11" s="4" t="s">
        <v>140</v>
      </c>
      <c r="J11" s="7">
        <v>15.5</v>
      </c>
      <c r="K11" s="8">
        <v>1</v>
      </c>
      <c r="L11" s="9">
        <f>K11*J11</f>
        <v>15.5</v>
      </c>
      <c r="M11" s="10">
        <f>J11/5</f>
        <v>3.1</v>
      </c>
      <c r="N11" s="11">
        <v>4</v>
      </c>
      <c r="O11" s="19">
        <f>M11*N11</f>
        <v>12.4</v>
      </c>
    </row>
    <row r="12" spans="1:15" s="1" customFormat="1" x14ac:dyDescent="0.25">
      <c r="A12" s="4">
        <v>44</v>
      </c>
      <c r="B12" s="4" t="s">
        <v>165</v>
      </c>
      <c r="C12" s="4" t="s">
        <v>166</v>
      </c>
      <c r="D12" s="4" t="s">
        <v>167</v>
      </c>
      <c r="E12" s="4" t="s">
        <v>25</v>
      </c>
      <c r="F12" s="5">
        <v>2001</v>
      </c>
      <c r="G12" s="4">
        <v>129</v>
      </c>
      <c r="H12" s="4" t="s">
        <v>26</v>
      </c>
      <c r="I12" s="4" t="s">
        <v>168</v>
      </c>
      <c r="J12" s="7">
        <v>11</v>
      </c>
      <c r="K12" s="8">
        <v>1</v>
      </c>
      <c r="L12" s="9">
        <f>K12*J12</f>
        <v>11</v>
      </c>
      <c r="M12" s="10">
        <f>J12/5</f>
        <v>2.2000000000000002</v>
      </c>
      <c r="N12" s="11">
        <v>6</v>
      </c>
      <c r="O12" s="19">
        <f>M12*N12</f>
        <v>13.200000000000001</v>
      </c>
    </row>
    <row r="13" spans="1:15" s="1" customFormat="1" x14ac:dyDescent="0.25">
      <c r="A13" s="4">
        <v>7</v>
      </c>
      <c r="B13" s="4" t="s">
        <v>47</v>
      </c>
      <c r="C13" s="4" t="s">
        <v>48</v>
      </c>
      <c r="D13" s="4" t="s">
        <v>49</v>
      </c>
      <c r="E13" s="4" t="s">
        <v>25</v>
      </c>
      <c r="F13" s="5">
        <v>1988</v>
      </c>
      <c r="G13" s="4">
        <v>166</v>
      </c>
      <c r="H13" s="4" t="s">
        <v>26</v>
      </c>
      <c r="I13" s="4" t="s">
        <v>50</v>
      </c>
      <c r="J13" s="7">
        <v>11.9</v>
      </c>
      <c r="K13" s="8">
        <v>1</v>
      </c>
      <c r="L13" s="9">
        <f>K13*J13</f>
        <v>11.9</v>
      </c>
      <c r="M13" s="10">
        <f>J13/5</f>
        <v>2.38</v>
      </c>
      <c r="N13" s="11">
        <v>0</v>
      </c>
      <c r="O13" s="19">
        <f>M13*N13</f>
        <v>0</v>
      </c>
    </row>
    <row r="14" spans="1:15" s="1" customFormat="1" x14ac:dyDescent="0.25">
      <c r="A14" s="4">
        <v>53</v>
      </c>
      <c r="B14" s="4" t="s">
        <v>191</v>
      </c>
      <c r="C14" s="4" t="s">
        <v>192</v>
      </c>
      <c r="D14" s="4" t="s">
        <v>193</v>
      </c>
      <c r="E14" s="4" t="s">
        <v>25</v>
      </c>
      <c r="F14" s="5">
        <v>2000</v>
      </c>
      <c r="G14" s="4">
        <v>92</v>
      </c>
      <c r="H14" s="4" t="s">
        <v>26</v>
      </c>
      <c r="I14" s="4" t="s">
        <v>96</v>
      </c>
      <c r="J14" s="7">
        <v>12.9</v>
      </c>
      <c r="K14" s="8">
        <v>1</v>
      </c>
      <c r="L14" s="9">
        <f>K14*J14</f>
        <v>12.9</v>
      </c>
      <c r="M14" s="10">
        <f>J14/5</f>
        <v>2.58</v>
      </c>
      <c r="N14" s="11">
        <v>3</v>
      </c>
      <c r="O14" s="19">
        <f>M14*N14</f>
        <v>7.74</v>
      </c>
    </row>
    <row r="15" spans="1:15" s="1" customFormat="1" x14ac:dyDescent="0.25">
      <c r="A15" s="4">
        <v>2</v>
      </c>
      <c r="B15" s="4" t="s">
        <v>22</v>
      </c>
      <c r="C15" s="4" t="s">
        <v>23</v>
      </c>
      <c r="D15" s="4" t="s">
        <v>24</v>
      </c>
      <c r="E15" s="4" t="s">
        <v>25</v>
      </c>
      <c r="F15" s="5">
        <v>2001</v>
      </c>
      <c r="G15" s="4">
        <v>122</v>
      </c>
      <c r="H15" s="4" t="s">
        <v>26</v>
      </c>
      <c r="I15" s="4" t="s">
        <v>27</v>
      </c>
      <c r="J15" s="7">
        <v>14.5</v>
      </c>
      <c r="K15" s="8">
        <v>1</v>
      </c>
      <c r="L15" s="9">
        <f>K15*J15</f>
        <v>14.5</v>
      </c>
      <c r="M15" s="10">
        <f>J15/5</f>
        <v>2.9</v>
      </c>
      <c r="N15" s="11">
        <v>5</v>
      </c>
      <c r="O15" s="19">
        <f>M15*N15</f>
        <v>14.5</v>
      </c>
    </row>
    <row r="16" spans="1:15" s="1" customFormat="1" x14ac:dyDescent="0.25">
      <c r="A16" s="4">
        <v>20</v>
      </c>
      <c r="B16" s="4" t="s">
        <v>93</v>
      </c>
      <c r="C16" s="4" t="s">
        <v>94</v>
      </c>
      <c r="D16" s="4" t="s">
        <v>95</v>
      </c>
      <c r="E16" s="4" t="s">
        <v>25</v>
      </c>
      <c r="F16" s="5">
        <v>1977</v>
      </c>
      <c r="G16" s="4">
        <v>101</v>
      </c>
      <c r="H16" s="4" t="s">
        <v>64</v>
      </c>
      <c r="I16" s="4" t="s">
        <v>96</v>
      </c>
      <c r="J16" s="7">
        <v>8.9</v>
      </c>
      <c r="K16" s="8">
        <v>1</v>
      </c>
      <c r="L16" s="9">
        <f>K16*J16</f>
        <v>8.9</v>
      </c>
      <c r="M16" s="10">
        <f>J16/5</f>
        <v>1.78</v>
      </c>
      <c r="N16" s="11">
        <v>0</v>
      </c>
      <c r="O16" s="19">
        <f>M16*N16</f>
        <v>0</v>
      </c>
    </row>
    <row r="17" spans="1:15" s="1" customFormat="1" x14ac:dyDescent="0.25">
      <c r="A17" s="4">
        <v>40</v>
      </c>
      <c r="B17" s="4" t="s">
        <v>151</v>
      </c>
      <c r="C17" s="4" t="s">
        <v>73</v>
      </c>
      <c r="D17" s="4" t="s">
        <v>152</v>
      </c>
      <c r="E17" s="4" t="s">
        <v>25</v>
      </c>
      <c r="F17" s="5">
        <v>1963</v>
      </c>
      <c r="G17" s="4">
        <v>133</v>
      </c>
      <c r="H17" s="4" t="s">
        <v>64</v>
      </c>
      <c r="I17" s="4" t="s">
        <v>96</v>
      </c>
      <c r="J17" s="7">
        <v>18.899999999999999</v>
      </c>
      <c r="K17" s="8">
        <v>1</v>
      </c>
      <c r="L17" s="9">
        <f>K17*J17</f>
        <v>18.899999999999999</v>
      </c>
      <c r="M17" s="10">
        <f>J17/5</f>
        <v>3.78</v>
      </c>
      <c r="N17" s="11">
        <v>0</v>
      </c>
      <c r="O17" s="19">
        <f>M17*N17</f>
        <v>0</v>
      </c>
    </row>
    <row r="18" spans="1:15" s="1" customFormat="1" x14ac:dyDescent="0.25">
      <c r="A18" s="4">
        <v>15</v>
      </c>
      <c r="B18" s="4" t="s">
        <v>72</v>
      </c>
      <c r="C18" s="4" t="s">
        <v>73</v>
      </c>
      <c r="D18" s="4" t="s">
        <v>74</v>
      </c>
      <c r="E18" s="4" t="s">
        <v>25</v>
      </c>
      <c r="F18" s="5">
        <v>1960</v>
      </c>
      <c r="G18" s="4">
        <v>167</v>
      </c>
      <c r="H18" s="4" t="s">
        <v>64</v>
      </c>
      <c r="I18" s="4" t="s">
        <v>75</v>
      </c>
      <c r="J18" s="7">
        <v>5.2</v>
      </c>
      <c r="K18" s="8">
        <v>2</v>
      </c>
      <c r="L18" s="9">
        <f>K18*J18</f>
        <v>10.4</v>
      </c>
      <c r="M18" s="10">
        <f>J18/5</f>
        <v>1.04</v>
      </c>
      <c r="N18" s="11">
        <v>4</v>
      </c>
      <c r="O18" s="19">
        <f>M18*N18</f>
        <v>4.16</v>
      </c>
    </row>
    <row r="19" spans="1:15" s="1" customFormat="1" x14ac:dyDescent="0.25">
      <c r="A19" s="4">
        <v>12</v>
      </c>
      <c r="B19" s="4" t="s">
        <v>61</v>
      </c>
      <c r="C19" s="4" t="s">
        <v>62</v>
      </c>
      <c r="D19" s="4" t="s">
        <v>63</v>
      </c>
      <c r="E19" s="4" t="s">
        <v>25</v>
      </c>
      <c r="F19" s="5">
        <v>1971</v>
      </c>
      <c r="G19" s="4">
        <v>125</v>
      </c>
      <c r="H19" s="4" t="s">
        <v>64</v>
      </c>
      <c r="I19" s="4" t="s">
        <v>21</v>
      </c>
      <c r="J19" s="7">
        <v>11</v>
      </c>
      <c r="K19" s="8">
        <v>1</v>
      </c>
      <c r="L19" s="9">
        <f>K19*J19</f>
        <v>11</v>
      </c>
      <c r="M19" s="10">
        <f>J19/5</f>
        <v>2.2000000000000002</v>
      </c>
      <c r="N19" s="11">
        <v>12</v>
      </c>
      <c r="O19" s="19">
        <f>M19*N19</f>
        <v>26.400000000000002</v>
      </c>
    </row>
    <row r="20" spans="1:15" s="1" customFormat="1" x14ac:dyDescent="0.25">
      <c r="A20" s="4">
        <v>57</v>
      </c>
      <c r="B20" s="4" t="s">
        <v>203</v>
      </c>
      <c r="C20" s="4" t="s">
        <v>204</v>
      </c>
      <c r="D20" s="4" t="s">
        <v>205</v>
      </c>
      <c r="E20" s="4" t="s">
        <v>25</v>
      </c>
      <c r="F20" s="5">
        <v>1998</v>
      </c>
      <c r="G20" s="4">
        <v>112</v>
      </c>
      <c r="H20" s="4" t="s">
        <v>64</v>
      </c>
      <c r="I20" s="4" t="s">
        <v>206</v>
      </c>
      <c r="J20" s="7">
        <v>13.5</v>
      </c>
      <c r="K20" s="8">
        <v>1</v>
      </c>
      <c r="L20" s="9">
        <f>K20*J20</f>
        <v>13.5</v>
      </c>
      <c r="M20" s="10">
        <f>J20/5</f>
        <v>2.7</v>
      </c>
      <c r="N20" s="11">
        <v>0</v>
      </c>
      <c r="O20" s="19">
        <f>M20*N20</f>
        <v>0</v>
      </c>
    </row>
    <row r="21" spans="1:15" s="1" customFormat="1" x14ac:dyDescent="0.25">
      <c r="A21" s="4">
        <v>3</v>
      </c>
      <c r="B21" s="4" t="s">
        <v>28</v>
      </c>
      <c r="C21" s="4" t="s">
        <v>29</v>
      </c>
      <c r="D21" s="4" t="s">
        <v>30</v>
      </c>
      <c r="E21" s="4" t="s">
        <v>25</v>
      </c>
      <c r="F21" s="5">
        <v>1975</v>
      </c>
      <c r="G21" s="4">
        <v>83</v>
      </c>
      <c r="H21" s="6" t="s">
        <v>20</v>
      </c>
      <c r="I21" s="4" t="s">
        <v>31</v>
      </c>
      <c r="J21" s="7">
        <v>12.9</v>
      </c>
      <c r="K21" s="8">
        <v>2</v>
      </c>
      <c r="L21" s="9">
        <f>K21*J21</f>
        <v>25.8</v>
      </c>
      <c r="M21" s="10">
        <f>J21/5</f>
        <v>2.58</v>
      </c>
      <c r="N21" s="11">
        <v>12</v>
      </c>
      <c r="O21" s="19">
        <f>M21*N21</f>
        <v>30.96</v>
      </c>
    </row>
    <row r="22" spans="1:15" s="1" customFormat="1" x14ac:dyDescent="0.25">
      <c r="A22" s="4">
        <v>55</v>
      </c>
      <c r="B22" s="4" t="s">
        <v>197</v>
      </c>
      <c r="C22" s="4" t="s">
        <v>198</v>
      </c>
      <c r="D22" s="4" t="s">
        <v>199</v>
      </c>
      <c r="E22" s="4" t="s">
        <v>25</v>
      </c>
      <c r="F22" s="5">
        <v>2002</v>
      </c>
      <c r="G22" s="4">
        <v>132</v>
      </c>
      <c r="H22" s="6" t="s">
        <v>20</v>
      </c>
      <c r="I22" s="4" t="s">
        <v>128</v>
      </c>
      <c r="J22" s="7">
        <v>11</v>
      </c>
      <c r="K22" s="8">
        <v>3</v>
      </c>
      <c r="L22" s="9">
        <f>K22*J22</f>
        <v>33</v>
      </c>
      <c r="M22" s="10">
        <f>J22/5</f>
        <v>2.2000000000000002</v>
      </c>
      <c r="N22" s="11">
        <v>22</v>
      </c>
      <c r="O22" s="19">
        <f>M22*N22</f>
        <v>48.400000000000006</v>
      </c>
    </row>
    <row r="23" spans="1:15" s="1" customFormat="1" x14ac:dyDescent="0.25">
      <c r="A23" s="4">
        <v>43</v>
      </c>
      <c r="B23" s="4" t="s">
        <v>161</v>
      </c>
      <c r="C23" s="4" t="s">
        <v>55</v>
      </c>
      <c r="D23" s="4" t="s">
        <v>162</v>
      </c>
      <c r="E23" s="4" t="s">
        <v>25</v>
      </c>
      <c r="F23" s="5">
        <v>2001</v>
      </c>
      <c r="G23" s="4">
        <v>148</v>
      </c>
      <c r="H23" s="4" t="s">
        <v>163</v>
      </c>
      <c r="I23" s="4" t="s">
        <v>164</v>
      </c>
      <c r="J23" s="7">
        <v>5.5</v>
      </c>
      <c r="K23" s="8">
        <v>3</v>
      </c>
      <c r="L23" s="9">
        <f>K23*J23</f>
        <v>16.5</v>
      </c>
      <c r="M23" s="10">
        <f>J23/5</f>
        <v>1.1000000000000001</v>
      </c>
      <c r="N23" s="11">
        <v>20</v>
      </c>
      <c r="O23" s="19">
        <f>M23*N23</f>
        <v>22</v>
      </c>
    </row>
    <row r="24" spans="1:15" s="1" customFormat="1" x14ac:dyDescent="0.25">
      <c r="A24" s="4">
        <v>56</v>
      </c>
      <c r="B24" s="4" t="s">
        <v>200</v>
      </c>
      <c r="C24" s="4" t="s">
        <v>201</v>
      </c>
      <c r="D24" s="4" t="s">
        <v>202</v>
      </c>
      <c r="E24" s="4" t="s">
        <v>25</v>
      </c>
      <c r="F24" s="5">
        <v>1995</v>
      </c>
      <c r="G24" s="4">
        <v>89</v>
      </c>
      <c r="H24" s="4" t="s">
        <v>36</v>
      </c>
      <c r="I24" s="4" t="s">
        <v>46</v>
      </c>
      <c r="J24" s="7">
        <v>3.9</v>
      </c>
      <c r="K24" s="8">
        <v>2</v>
      </c>
      <c r="L24" s="9">
        <f>K24*J24</f>
        <v>7.8</v>
      </c>
      <c r="M24" s="10">
        <f>J24/5</f>
        <v>0.78</v>
      </c>
      <c r="N24" s="11">
        <v>11</v>
      </c>
      <c r="O24" s="19">
        <f>M24*N24</f>
        <v>8.58</v>
      </c>
    </row>
    <row r="25" spans="1:15" s="1" customFormat="1" x14ac:dyDescent="0.25">
      <c r="A25" s="4">
        <v>30</v>
      </c>
      <c r="B25" s="4" t="s">
        <v>120</v>
      </c>
      <c r="C25" s="4" t="s">
        <v>121</v>
      </c>
      <c r="D25" s="4" t="s">
        <v>122</v>
      </c>
      <c r="E25" s="4" t="s">
        <v>25</v>
      </c>
      <c r="F25" s="5">
        <v>1979</v>
      </c>
      <c r="G25" s="4">
        <v>100</v>
      </c>
      <c r="H25" s="4" t="s">
        <v>36</v>
      </c>
      <c r="I25" s="4" t="s">
        <v>123</v>
      </c>
      <c r="J25" s="7">
        <v>5.5</v>
      </c>
      <c r="K25" s="8">
        <v>4</v>
      </c>
      <c r="L25" s="9">
        <f>K25*J25</f>
        <v>22</v>
      </c>
      <c r="M25" s="10">
        <f>J25/5</f>
        <v>1.1000000000000001</v>
      </c>
      <c r="N25" s="11">
        <v>22</v>
      </c>
      <c r="O25" s="19">
        <f>M25*N25</f>
        <v>24.200000000000003</v>
      </c>
    </row>
    <row r="26" spans="1:15" s="1" customFormat="1" x14ac:dyDescent="0.25">
      <c r="A26" s="4">
        <v>33</v>
      </c>
      <c r="B26" s="4" t="s">
        <v>134</v>
      </c>
      <c r="C26" s="4" t="s">
        <v>55</v>
      </c>
      <c r="D26" s="4" t="s">
        <v>135</v>
      </c>
      <c r="E26" s="4" t="s">
        <v>25</v>
      </c>
      <c r="F26" s="5">
        <v>1971</v>
      </c>
      <c r="G26" s="4">
        <v>134</v>
      </c>
      <c r="H26" s="4" t="s">
        <v>36</v>
      </c>
      <c r="I26" s="4" t="s">
        <v>123</v>
      </c>
      <c r="J26" s="7">
        <v>15.9</v>
      </c>
      <c r="K26" s="8">
        <v>1</v>
      </c>
      <c r="L26" s="9">
        <f>K26*J26</f>
        <v>15.9</v>
      </c>
      <c r="M26" s="10">
        <f>J26/5</f>
        <v>3.18</v>
      </c>
      <c r="N26" s="11">
        <v>0</v>
      </c>
      <c r="O26" s="19">
        <f>M26*N26</f>
        <v>0</v>
      </c>
    </row>
    <row r="27" spans="1:15" s="1" customFormat="1" x14ac:dyDescent="0.25">
      <c r="A27" s="4">
        <v>11</v>
      </c>
      <c r="B27" s="4" t="s">
        <v>58</v>
      </c>
      <c r="C27" s="4" t="s">
        <v>59</v>
      </c>
      <c r="D27" s="4" t="s">
        <v>60</v>
      </c>
      <c r="E27" s="4" t="s">
        <v>25</v>
      </c>
      <c r="F27" s="5">
        <v>1995</v>
      </c>
      <c r="G27" s="4">
        <v>118</v>
      </c>
      <c r="H27" s="4" t="s">
        <v>36</v>
      </c>
      <c r="I27" s="4" t="s">
        <v>21</v>
      </c>
      <c r="J27" s="7">
        <v>8.5</v>
      </c>
      <c r="K27" s="8">
        <v>4</v>
      </c>
      <c r="L27" s="9">
        <f>K27*J27</f>
        <v>34</v>
      </c>
      <c r="M27" s="10">
        <f>J27/5</f>
        <v>1.7</v>
      </c>
      <c r="N27" s="11">
        <v>17</v>
      </c>
      <c r="O27" s="19">
        <f>M27*N27</f>
        <v>28.9</v>
      </c>
    </row>
    <row r="28" spans="1:15" s="1" customFormat="1" x14ac:dyDescent="0.25">
      <c r="A28" s="4">
        <v>34</v>
      </c>
      <c r="B28" s="4" t="s">
        <v>136</v>
      </c>
      <c r="C28" s="4" t="s">
        <v>137</v>
      </c>
      <c r="D28" s="4" t="s">
        <v>138</v>
      </c>
      <c r="E28" s="4" t="s">
        <v>25</v>
      </c>
      <c r="F28" s="5">
        <v>1979</v>
      </c>
      <c r="G28" s="4">
        <v>96</v>
      </c>
      <c r="H28" s="4" t="s">
        <v>36</v>
      </c>
      <c r="I28" s="4" t="s">
        <v>21</v>
      </c>
      <c r="J28" s="7">
        <v>11</v>
      </c>
      <c r="K28" s="8">
        <v>2</v>
      </c>
      <c r="L28" s="9">
        <f>K28*J28</f>
        <v>22</v>
      </c>
      <c r="M28" s="10">
        <f>J28/5</f>
        <v>2.2000000000000002</v>
      </c>
      <c r="N28" s="11">
        <v>14</v>
      </c>
      <c r="O28" s="19">
        <f>M28*N28</f>
        <v>30.800000000000004</v>
      </c>
    </row>
    <row r="29" spans="1:15" s="1" customFormat="1" x14ac:dyDescent="0.25">
      <c r="A29" s="4">
        <v>46</v>
      </c>
      <c r="B29" s="4" t="s">
        <v>172</v>
      </c>
      <c r="C29" s="4" t="s">
        <v>55</v>
      </c>
      <c r="D29" s="4" t="s">
        <v>173</v>
      </c>
      <c r="E29" s="4" t="s">
        <v>25</v>
      </c>
      <c r="F29" s="5">
        <v>1968</v>
      </c>
      <c r="G29" s="4">
        <v>131</v>
      </c>
      <c r="H29" s="4" t="s">
        <v>36</v>
      </c>
      <c r="I29" s="4" t="s">
        <v>57</v>
      </c>
      <c r="J29" s="7">
        <v>15.9</v>
      </c>
      <c r="K29" s="8">
        <v>4</v>
      </c>
      <c r="L29" s="9">
        <f>K29*J29</f>
        <v>63.6</v>
      </c>
      <c r="M29" s="10">
        <f>J29/5</f>
        <v>3.18</v>
      </c>
      <c r="N29" s="11">
        <v>24</v>
      </c>
      <c r="O29" s="19">
        <f>M29*N29</f>
        <v>76.320000000000007</v>
      </c>
    </row>
    <row r="30" spans="1:15" s="1" customFormat="1" x14ac:dyDescent="0.25">
      <c r="A30" s="4">
        <v>42</v>
      </c>
      <c r="B30" s="4" t="s">
        <v>158</v>
      </c>
      <c r="C30" s="4" t="s">
        <v>159</v>
      </c>
      <c r="D30" s="4" t="s">
        <v>160</v>
      </c>
      <c r="E30" s="4" t="s">
        <v>25</v>
      </c>
      <c r="F30" s="5">
        <v>1996</v>
      </c>
      <c r="G30" s="4">
        <v>162</v>
      </c>
      <c r="H30" s="4" t="s">
        <v>36</v>
      </c>
      <c r="I30" s="4" t="s">
        <v>128</v>
      </c>
      <c r="J30" s="7">
        <v>11</v>
      </c>
      <c r="K30" s="8">
        <v>3</v>
      </c>
      <c r="L30" s="9">
        <f>K30*J30</f>
        <v>33</v>
      </c>
      <c r="M30" s="10">
        <f>J30/5</f>
        <v>2.2000000000000002</v>
      </c>
      <c r="N30" s="11">
        <v>17</v>
      </c>
      <c r="O30" s="19">
        <f>M30*N30</f>
        <v>37.400000000000006</v>
      </c>
    </row>
    <row r="31" spans="1:15" s="1" customFormat="1" x14ac:dyDescent="0.25">
      <c r="A31" s="4">
        <v>28</v>
      </c>
      <c r="B31" s="4" t="s">
        <v>113</v>
      </c>
      <c r="C31" s="4" t="s">
        <v>114</v>
      </c>
      <c r="D31" s="4" t="s">
        <v>115</v>
      </c>
      <c r="E31" s="4" t="s">
        <v>25</v>
      </c>
      <c r="F31" s="5">
        <v>1993</v>
      </c>
      <c r="G31" s="4">
        <v>140</v>
      </c>
      <c r="H31" s="4" t="s">
        <v>36</v>
      </c>
      <c r="I31" s="4" t="s">
        <v>116</v>
      </c>
      <c r="J31" s="7">
        <v>12.5</v>
      </c>
      <c r="K31" s="8">
        <v>1</v>
      </c>
      <c r="L31" s="9">
        <f>K31*J31</f>
        <v>12.5</v>
      </c>
      <c r="M31" s="10">
        <f>J31/5</f>
        <v>2.5</v>
      </c>
      <c r="N31" s="11">
        <v>6</v>
      </c>
      <c r="O31" s="19">
        <f>M31*N31</f>
        <v>15</v>
      </c>
    </row>
    <row r="32" spans="1:15" s="1" customFormat="1" x14ac:dyDescent="0.25">
      <c r="A32" s="4">
        <v>49</v>
      </c>
      <c r="B32" s="4" t="s">
        <v>180</v>
      </c>
      <c r="C32" s="4" t="s">
        <v>181</v>
      </c>
      <c r="D32" s="4" t="s">
        <v>182</v>
      </c>
      <c r="E32" s="4" t="s">
        <v>25</v>
      </c>
      <c r="F32" s="5">
        <v>1993</v>
      </c>
      <c r="G32" s="4">
        <v>150</v>
      </c>
      <c r="H32" s="4" t="s">
        <v>36</v>
      </c>
      <c r="I32" s="4" t="s">
        <v>140</v>
      </c>
      <c r="J32" s="7">
        <v>8.8000000000000007</v>
      </c>
      <c r="K32" s="8">
        <v>1</v>
      </c>
      <c r="L32" s="9">
        <f>K32*J32</f>
        <v>8.8000000000000007</v>
      </c>
      <c r="M32" s="10">
        <f>J32/5</f>
        <v>1.7600000000000002</v>
      </c>
      <c r="N32" s="11">
        <v>0</v>
      </c>
      <c r="O32" s="19">
        <f>M32*N32</f>
        <v>0</v>
      </c>
    </row>
    <row r="33" spans="1:15" s="1" customFormat="1" x14ac:dyDescent="0.25">
      <c r="A33" s="4">
        <v>50</v>
      </c>
      <c r="B33" s="4" t="s">
        <v>183</v>
      </c>
      <c r="C33" s="4" t="s">
        <v>175</v>
      </c>
      <c r="D33" s="4" t="s">
        <v>184</v>
      </c>
      <c r="E33" s="4" t="s">
        <v>25</v>
      </c>
      <c r="F33" s="5">
        <v>1993</v>
      </c>
      <c r="G33" s="4">
        <v>183</v>
      </c>
      <c r="H33" s="4" t="s">
        <v>36</v>
      </c>
      <c r="I33" s="4" t="s">
        <v>140</v>
      </c>
      <c r="J33" s="7">
        <v>11</v>
      </c>
      <c r="K33" s="8">
        <v>3</v>
      </c>
      <c r="L33" s="9">
        <f>K33*J33</f>
        <v>33</v>
      </c>
      <c r="M33" s="10">
        <f>J33/5</f>
        <v>2.2000000000000002</v>
      </c>
      <c r="N33" s="11">
        <v>22</v>
      </c>
      <c r="O33" s="19">
        <f>M33*N33</f>
        <v>48.400000000000006</v>
      </c>
    </row>
    <row r="34" spans="1:15" s="1" customFormat="1" x14ac:dyDescent="0.25">
      <c r="A34" s="4">
        <v>8</v>
      </c>
      <c r="B34" s="4" t="s">
        <v>51</v>
      </c>
      <c r="C34" s="4" t="s">
        <v>52</v>
      </c>
      <c r="D34" s="4" t="s">
        <v>53</v>
      </c>
      <c r="E34" s="4" t="s">
        <v>25</v>
      </c>
      <c r="F34" s="5">
        <v>1943</v>
      </c>
      <c r="G34" s="4">
        <v>98</v>
      </c>
      <c r="H34" s="4" t="s">
        <v>36</v>
      </c>
      <c r="I34" s="4" t="s">
        <v>37</v>
      </c>
      <c r="J34" s="7">
        <v>9.5</v>
      </c>
      <c r="K34" s="8">
        <v>3</v>
      </c>
      <c r="L34" s="9">
        <f>K34*J34</f>
        <v>28.5</v>
      </c>
      <c r="M34" s="10">
        <f>J34/5</f>
        <v>1.9</v>
      </c>
      <c r="N34" s="11">
        <v>15</v>
      </c>
      <c r="O34" s="19">
        <f>M34*N34</f>
        <v>28.5</v>
      </c>
    </row>
    <row r="35" spans="1:15" s="1" customFormat="1" x14ac:dyDescent="0.25">
      <c r="A35" s="4">
        <v>18</v>
      </c>
      <c r="B35" s="4" t="s">
        <v>85</v>
      </c>
      <c r="C35" s="4" t="s">
        <v>86</v>
      </c>
      <c r="D35" s="4" t="s">
        <v>87</v>
      </c>
      <c r="E35" s="4" t="s">
        <v>25</v>
      </c>
      <c r="F35" s="5">
        <v>1982</v>
      </c>
      <c r="G35" s="4">
        <v>310</v>
      </c>
      <c r="H35" s="4" t="s">
        <v>88</v>
      </c>
      <c r="I35" s="4" t="s">
        <v>89</v>
      </c>
      <c r="J35" s="7">
        <v>18.899999999999999</v>
      </c>
      <c r="K35" s="8">
        <v>1</v>
      </c>
      <c r="L35" s="9">
        <f>K35*J35</f>
        <v>18.899999999999999</v>
      </c>
      <c r="M35" s="10">
        <f>J35/5</f>
        <v>3.78</v>
      </c>
      <c r="N35" s="11">
        <v>6</v>
      </c>
      <c r="O35" s="19">
        <f>M35*N35</f>
        <v>22.68</v>
      </c>
    </row>
    <row r="36" spans="1:15" s="1" customFormat="1" x14ac:dyDescent="0.25">
      <c r="A36" s="4">
        <v>31</v>
      </c>
      <c r="B36" s="4" t="s">
        <v>124</v>
      </c>
      <c r="C36" s="4" t="s">
        <v>125</v>
      </c>
      <c r="D36" s="4" t="s">
        <v>126</v>
      </c>
      <c r="E36" s="4" t="s">
        <v>99</v>
      </c>
      <c r="F36" s="5">
        <v>1994</v>
      </c>
      <c r="G36" s="4">
        <v>55</v>
      </c>
      <c r="H36" s="4" t="s">
        <v>127</v>
      </c>
      <c r="I36" s="4" t="s">
        <v>128</v>
      </c>
      <c r="J36" s="7">
        <v>4.5</v>
      </c>
      <c r="K36" s="8">
        <v>1</v>
      </c>
      <c r="L36" s="9">
        <f>K36*J36</f>
        <v>4.5</v>
      </c>
      <c r="M36" s="10">
        <f>J36/5</f>
        <v>0.9</v>
      </c>
      <c r="N36" s="11">
        <v>6</v>
      </c>
      <c r="O36" s="19">
        <f>M36*N36</f>
        <v>5.4</v>
      </c>
    </row>
    <row r="37" spans="1:15" s="1" customFormat="1" x14ac:dyDescent="0.25">
      <c r="A37" s="4">
        <v>35</v>
      </c>
      <c r="B37" s="4" t="s">
        <v>139</v>
      </c>
      <c r="C37" s="4" t="s">
        <v>125</v>
      </c>
      <c r="D37" s="4" t="s">
        <v>126</v>
      </c>
      <c r="E37" s="4" t="s">
        <v>99</v>
      </c>
      <c r="F37" s="5">
        <v>1990</v>
      </c>
      <c r="G37" s="4">
        <v>171</v>
      </c>
      <c r="H37" s="4" t="s">
        <v>127</v>
      </c>
      <c r="I37" s="4" t="s">
        <v>140</v>
      </c>
      <c r="J37" s="7">
        <v>6.8</v>
      </c>
      <c r="K37" s="8">
        <v>4</v>
      </c>
      <c r="L37" s="9">
        <f>K37*J37</f>
        <v>27.2</v>
      </c>
      <c r="M37" s="10">
        <f>J37/5</f>
        <v>1.3599999999999999</v>
      </c>
      <c r="N37" s="11">
        <v>36</v>
      </c>
      <c r="O37" s="19">
        <f>M37*N37</f>
        <v>48.959999999999994</v>
      </c>
    </row>
    <row r="38" spans="1:15" s="1" customFormat="1" x14ac:dyDescent="0.25">
      <c r="A38" s="4">
        <v>54</v>
      </c>
      <c r="B38" s="4" t="s">
        <v>194</v>
      </c>
      <c r="C38" s="4" t="s">
        <v>195</v>
      </c>
      <c r="D38" s="4" t="s">
        <v>196</v>
      </c>
      <c r="E38" s="4" t="s">
        <v>99</v>
      </c>
      <c r="F38" s="5">
        <v>1979</v>
      </c>
      <c r="G38" s="4">
        <v>117</v>
      </c>
      <c r="H38" s="4" t="s">
        <v>36</v>
      </c>
      <c r="I38" s="4" t="s">
        <v>37</v>
      </c>
      <c r="J38" s="7">
        <v>5.5</v>
      </c>
      <c r="K38" s="8">
        <v>2</v>
      </c>
      <c r="L38" s="9">
        <f>K38*J38</f>
        <v>11</v>
      </c>
      <c r="M38" s="10">
        <f>J38/5</f>
        <v>1.1000000000000001</v>
      </c>
      <c r="N38" s="11">
        <v>10</v>
      </c>
      <c r="O38" s="19">
        <f>M38*N38</f>
        <v>11</v>
      </c>
    </row>
    <row r="39" spans="1:15" s="1" customFormat="1" x14ac:dyDescent="0.25">
      <c r="A39" s="4">
        <v>22</v>
      </c>
      <c r="B39" s="4" t="s">
        <v>97</v>
      </c>
      <c r="C39" s="4" t="s">
        <v>86</v>
      </c>
      <c r="D39" s="4" t="s">
        <v>98</v>
      </c>
      <c r="E39" s="4" t="s">
        <v>99</v>
      </c>
      <c r="F39" s="5">
        <v>1955</v>
      </c>
      <c r="G39" s="4">
        <v>108</v>
      </c>
      <c r="H39" s="4" t="s">
        <v>88</v>
      </c>
      <c r="I39" s="4" t="s">
        <v>100</v>
      </c>
      <c r="J39" s="7">
        <v>8.5</v>
      </c>
      <c r="K39" s="8">
        <v>1</v>
      </c>
      <c r="L39" s="9">
        <f>K39*J39</f>
        <v>8.5</v>
      </c>
      <c r="M39" s="10">
        <f>J39/5</f>
        <v>1.7</v>
      </c>
      <c r="N39" s="11">
        <v>9</v>
      </c>
      <c r="O39" s="19">
        <f>M39*N39</f>
        <v>15.299999999999999</v>
      </c>
    </row>
    <row r="40" spans="1:15" s="1" customFormat="1" x14ac:dyDescent="0.25">
      <c r="A40" s="4">
        <v>45</v>
      </c>
      <c r="B40" s="4" t="s">
        <v>169</v>
      </c>
      <c r="C40" s="4" t="s">
        <v>170</v>
      </c>
      <c r="D40" s="4" t="s">
        <v>171</v>
      </c>
      <c r="E40" s="4" t="s">
        <v>41</v>
      </c>
      <c r="F40" s="5">
        <v>1995</v>
      </c>
      <c r="G40" s="4">
        <v>130</v>
      </c>
      <c r="H40" s="4" t="s">
        <v>36</v>
      </c>
      <c r="I40" s="4" t="s">
        <v>168</v>
      </c>
      <c r="J40" s="7">
        <v>15.9</v>
      </c>
      <c r="K40" s="8">
        <v>1</v>
      </c>
      <c r="L40" s="9">
        <f>K40*J40</f>
        <v>15.9</v>
      </c>
      <c r="M40" s="10">
        <f>J40/5</f>
        <v>3.18</v>
      </c>
      <c r="N40" s="11">
        <v>5</v>
      </c>
      <c r="O40" s="19">
        <f>M40*N40</f>
        <v>15.9</v>
      </c>
    </row>
    <row r="41" spans="1:15" s="1" customFormat="1" x14ac:dyDescent="0.25">
      <c r="A41" s="4">
        <v>9</v>
      </c>
      <c r="B41" s="4" t="s">
        <v>54</v>
      </c>
      <c r="C41" s="4" t="s">
        <v>55</v>
      </c>
      <c r="D41" s="4" t="s">
        <v>56</v>
      </c>
      <c r="E41" s="4" t="s">
        <v>41</v>
      </c>
      <c r="F41" s="5">
        <v>1974</v>
      </c>
      <c r="G41" s="4">
        <v>125</v>
      </c>
      <c r="H41" s="4" t="s">
        <v>36</v>
      </c>
      <c r="I41" s="4" t="s">
        <v>57</v>
      </c>
      <c r="J41" s="7">
        <v>13.4</v>
      </c>
      <c r="K41" s="8">
        <v>3</v>
      </c>
      <c r="L41" s="9">
        <f>K41*J41</f>
        <v>40.200000000000003</v>
      </c>
      <c r="M41" s="10">
        <f>J41/5</f>
        <v>2.68</v>
      </c>
      <c r="N41" s="11">
        <v>11</v>
      </c>
      <c r="O41" s="19">
        <f>M41*N41</f>
        <v>29.48</v>
      </c>
    </row>
    <row r="42" spans="1:15" s="1" customFormat="1" x14ac:dyDescent="0.25">
      <c r="A42" s="4">
        <v>23</v>
      </c>
      <c r="B42" s="4" t="s">
        <v>101</v>
      </c>
      <c r="C42" s="4" t="s">
        <v>102</v>
      </c>
      <c r="D42" s="4" t="s">
        <v>103</v>
      </c>
      <c r="E42" s="4" t="s">
        <v>41</v>
      </c>
      <c r="F42" s="5">
        <v>1972</v>
      </c>
      <c r="G42" s="4">
        <v>168</v>
      </c>
      <c r="H42" s="4" t="s">
        <v>36</v>
      </c>
      <c r="I42" s="4" t="s">
        <v>57</v>
      </c>
      <c r="J42" s="7">
        <v>8.5</v>
      </c>
      <c r="K42" s="8">
        <v>5</v>
      </c>
      <c r="L42" s="9">
        <f>K42*J42</f>
        <v>42.5</v>
      </c>
      <c r="M42" s="10">
        <f>J42/5</f>
        <v>1.7</v>
      </c>
      <c r="N42" s="11">
        <v>35</v>
      </c>
      <c r="O42" s="19">
        <f>M42*N42</f>
        <v>59.5</v>
      </c>
    </row>
    <row r="43" spans="1:15" s="1" customFormat="1" x14ac:dyDescent="0.25">
      <c r="A43" s="4">
        <v>24</v>
      </c>
      <c r="B43" s="4" t="s">
        <v>104</v>
      </c>
      <c r="C43" s="4" t="s">
        <v>102</v>
      </c>
      <c r="D43" s="4" t="s">
        <v>105</v>
      </c>
      <c r="E43" s="4" t="s">
        <v>41</v>
      </c>
      <c r="F43" s="5">
        <v>1974</v>
      </c>
      <c r="G43" s="4">
        <v>192</v>
      </c>
      <c r="H43" s="4" t="s">
        <v>36</v>
      </c>
      <c r="I43" s="4" t="s">
        <v>57</v>
      </c>
      <c r="J43" s="7">
        <v>8.5</v>
      </c>
      <c r="K43" s="8">
        <v>5</v>
      </c>
      <c r="L43" s="9">
        <f>K43*J43</f>
        <v>42.5</v>
      </c>
      <c r="M43" s="10">
        <f>J43/5</f>
        <v>1.7</v>
      </c>
      <c r="N43" s="11">
        <v>33</v>
      </c>
      <c r="O43" s="19">
        <f>M43*N43</f>
        <v>56.1</v>
      </c>
    </row>
    <row r="44" spans="1:15" s="1" customFormat="1" x14ac:dyDescent="0.25">
      <c r="A44" s="4">
        <v>25</v>
      </c>
      <c r="B44" s="4" t="s">
        <v>106</v>
      </c>
      <c r="C44" s="4" t="s">
        <v>102</v>
      </c>
      <c r="D44" s="4" t="s">
        <v>107</v>
      </c>
      <c r="E44" s="4" t="s">
        <v>41</v>
      </c>
      <c r="F44" s="5">
        <v>1990</v>
      </c>
      <c r="G44" s="4">
        <v>163</v>
      </c>
      <c r="H44" s="4" t="s">
        <v>36</v>
      </c>
      <c r="I44" s="4" t="s">
        <v>57</v>
      </c>
      <c r="J44" s="7">
        <v>8.5</v>
      </c>
      <c r="K44" s="8">
        <v>5</v>
      </c>
      <c r="L44" s="9">
        <f>K44*J44</f>
        <v>42.5</v>
      </c>
      <c r="M44" s="10">
        <f>J44/5</f>
        <v>1.7</v>
      </c>
      <c r="N44" s="11">
        <v>29</v>
      </c>
      <c r="O44" s="19">
        <f>M44*N44</f>
        <v>49.3</v>
      </c>
    </row>
    <row r="45" spans="1:15" s="1" customFormat="1" x14ac:dyDescent="0.25">
      <c r="A45" s="4">
        <v>29</v>
      </c>
      <c r="B45" s="4" t="s">
        <v>117</v>
      </c>
      <c r="C45" s="4" t="s">
        <v>118</v>
      </c>
      <c r="D45" s="4" t="s">
        <v>119</v>
      </c>
      <c r="E45" s="4" t="s">
        <v>41</v>
      </c>
      <c r="F45" s="5">
        <v>1990</v>
      </c>
      <c r="G45" s="4">
        <v>132</v>
      </c>
      <c r="H45" s="4" t="s">
        <v>36</v>
      </c>
      <c r="I45" s="4" t="s">
        <v>57</v>
      </c>
      <c r="J45" s="7">
        <v>13.5</v>
      </c>
      <c r="K45" s="8">
        <v>1</v>
      </c>
      <c r="L45" s="9">
        <f>K45*J45</f>
        <v>13.5</v>
      </c>
      <c r="M45" s="10">
        <f>J45/5</f>
        <v>2.7</v>
      </c>
      <c r="N45" s="11">
        <v>0</v>
      </c>
      <c r="O45" s="19">
        <f>M45*N45</f>
        <v>0</v>
      </c>
    </row>
    <row r="46" spans="1:15" s="1" customFormat="1" x14ac:dyDescent="0.25">
      <c r="A46" s="4">
        <v>5</v>
      </c>
      <c r="B46" s="4" t="s">
        <v>38</v>
      </c>
      <c r="C46" s="4" t="s">
        <v>39</v>
      </c>
      <c r="D46" s="4" t="s">
        <v>40</v>
      </c>
      <c r="E46" s="4" t="s">
        <v>41</v>
      </c>
      <c r="F46" s="5">
        <v>1967</v>
      </c>
      <c r="G46" s="4">
        <v>107</v>
      </c>
      <c r="H46" s="4" t="s">
        <v>36</v>
      </c>
      <c r="I46" s="4" t="s">
        <v>37</v>
      </c>
      <c r="J46" s="7">
        <v>9.9</v>
      </c>
      <c r="K46" s="8">
        <v>4</v>
      </c>
      <c r="L46" s="9">
        <f>K46*J46</f>
        <v>39.6</v>
      </c>
      <c r="M46" s="10">
        <f>J46/5</f>
        <v>1.98</v>
      </c>
      <c r="N46" s="11">
        <v>21</v>
      </c>
      <c r="O46" s="19">
        <f>M46*N46</f>
        <v>41.58</v>
      </c>
    </row>
    <row r="47" spans="1:15" s="1" customFormat="1" x14ac:dyDescent="0.25">
      <c r="A47" s="4">
        <v>26</v>
      </c>
      <c r="B47" s="4" t="s">
        <v>108</v>
      </c>
      <c r="C47" s="4" t="s">
        <v>109</v>
      </c>
      <c r="D47" s="4" t="s">
        <v>110</v>
      </c>
      <c r="E47" s="4" t="s">
        <v>41</v>
      </c>
      <c r="F47" s="5">
        <v>1990</v>
      </c>
      <c r="G47" s="4">
        <v>139</v>
      </c>
      <c r="H47" s="4" t="s">
        <v>36</v>
      </c>
      <c r="I47" s="4" t="s">
        <v>37</v>
      </c>
      <c r="J47" s="7">
        <v>11</v>
      </c>
      <c r="K47" s="8">
        <v>1</v>
      </c>
      <c r="L47" s="9">
        <f>K47*J47</f>
        <v>11</v>
      </c>
      <c r="M47" s="10">
        <f>J47/5</f>
        <v>2.2000000000000002</v>
      </c>
      <c r="N47" s="11">
        <v>7</v>
      </c>
      <c r="O47" s="19">
        <f>M47*N47</f>
        <v>15.400000000000002</v>
      </c>
    </row>
    <row r="48" spans="1:15" s="1" customFormat="1" x14ac:dyDescent="0.25">
      <c r="A48" s="4">
        <v>39</v>
      </c>
      <c r="B48" s="4" t="s">
        <v>149</v>
      </c>
      <c r="C48" s="4" t="s">
        <v>91</v>
      </c>
      <c r="D48" s="4" t="s">
        <v>150</v>
      </c>
      <c r="E48" s="4" t="s">
        <v>41</v>
      </c>
      <c r="F48" s="5">
        <v>1984</v>
      </c>
      <c r="G48" s="4">
        <v>220</v>
      </c>
      <c r="H48" s="4" t="s">
        <v>36</v>
      </c>
      <c r="I48" s="4" t="s">
        <v>37</v>
      </c>
      <c r="J48" s="7">
        <v>12</v>
      </c>
      <c r="K48" s="8">
        <v>3</v>
      </c>
      <c r="L48" s="9">
        <f>K48*J48</f>
        <v>36</v>
      </c>
      <c r="M48" s="10">
        <f>J48/5</f>
        <v>2.4</v>
      </c>
      <c r="N48" s="11">
        <v>25</v>
      </c>
      <c r="O48" s="19">
        <f>M48*N48</f>
        <v>60</v>
      </c>
    </row>
    <row r="49" spans="1:15" s="1" customFormat="1" x14ac:dyDescent="0.25">
      <c r="A49" s="4">
        <v>1</v>
      </c>
      <c r="B49" s="4" t="s">
        <v>16</v>
      </c>
      <c r="C49" s="4" t="s">
        <v>17</v>
      </c>
      <c r="D49" s="4" t="s">
        <v>18</v>
      </c>
      <c r="E49" s="4" t="s">
        <v>19</v>
      </c>
      <c r="F49" s="5">
        <v>1986</v>
      </c>
      <c r="G49" s="4">
        <v>155</v>
      </c>
      <c r="H49" s="6" t="s">
        <v>20</v>
      </c>
      <c r="I49" s="4" t="s">
        <v>21</v>
      </c>
      <c r="J49" s="7">
        <v>9.9</v>
      </c>
      <c r="K49" s="8">
        <v>4</v>
      </c>
      <c r="L49" s="9">
        <f>K49*J49</f>
        <v>39.6</v>
      </c>
      <c r="M49" s="10">
        <f>J49/5</f>
        <v>1.98</v>
      </c>
      <c r="N49" s="11">
        <v>15</v>
      </c>
      <c r="O49" s="19">
        <f>M49*N49</f>
        <v>29.7</v>
      </c>
    </row>
    <row r="50" spans="1:15" s="1" customFormat="1" x14ac:dyDescent="0.25">
      <c r="A50" s="4">
        <v>52</v>
      </c>
      <c r="B50" s="4" t="s">
        <v>188</v>
      </c>
      <c r="C50" s="4" t="s">
        <v>189</v>
      </c>
      <c r="D50" s="4" t="s">
        <v>190</v>
      </c>
      <c r="E50" s="4" t="s">
        <v>19</v>
      </c>
      <c r="F50" s="5">
        <v>1977</v>
      </c>
      <c r="G50" s="4">
        <v>149</v>
      </c>
      <c r="H50" s="6" t="s">
        <v>20</v>
      </c>
      <c r="I50" s="4" t="s">
        <v>31</v>
      </c>
      <c r="J50" s="7">
        <v>12.9</v>
      </c>
      <c r="K50" s="8">
        <v>5</v>
      </c>
      <c r="L50" s="9">
        <f>K50*J50</f>
        <v>64.5</v>
      </c>
      <c r="M50" s="10">
        <f>J50/5</f>
        <v>2.58</v>
      </c>
      <c r="N50" s="11">
        <v>35</v>
      </c>
      <c r="O50" s="19">
        <f>M50*N50</f>
        <v>90.3</v>
      </c>
    </row>
    <row r="51" spans="1:15" s="1" customFormat="1" x14ac:dyDescent="0.25">
      <c r="A51" s="4">
        <v>47</v>
      </c>
      <c r="B51" s="4" t="s">
        <v>174</v>
      </c>
      <c r="C51" s="4" t="s">
        <v>175</v>
      </c>
      <c r="D51" s="4" t="s">
        <v>176</v>
      </c>
      <c r="E51" s="4" t="s">
        <v>19</v>
      </c>
      <c r="F51" s="5">
        <v>1998</v>
      </c>
      <c r="G51" s="4">
        <v>163</v>
      </c>
      <c r="H51" s="4" t="s">
        <v>36</v>
      </c>
      <c r="I51" s="4" t="s">
        <v>57</v>
      </c>
      <c r="J51" s="7">
        <v>13.5</v>
      </c>
      <c r="K51" s="8">
        <v>5</v>
      </c>
      <c r="L51" s="9">
        <f>K51*J51</f>
        <v>67.5</v>
      </c>
      <c r="M51" s="10">
        <f>J51/5</f>
        <v>2.7</v>
      </c>
      <c r="N51" s="11">
        <v>31</v>
      </c>
      <c r="O51" s="19">
        <f>M51*N51</f>
        <v>83.7</v>
      </c>
    </row>
    <row r="52" spans="1:15" s="1" customFormat="1" x14ac:dyDescent="0.25">
      <c r="A52" s="4">
        <v>13</v>
      </c>
      <c r="B52" s="4" t="s">
        <v>65</v>
      </c>
      <c r="C52" s="4" t="s">
        <v>66</v>
      </c>
      <c r="D52" s="4" t="s">
        <v>67</v>
      </c>
      <c r="E52" s="4" t="s">
        <v>19</v>
      </c>
      <c r="F52" s="5">
        <v>1978</v>
      </c>
      <c r="G52" s="4">
        <v>183</v>
      </c>
      <c r="H52" s="4" t="s">
        <v>36</v>
      </c>
      <c r="I52" s="4" t="s">
        <v>68</v>
      </c>
      <c r="J52" s="7">
        <v>11</v>
      </c>
      <c r="K52" s="8">
        <v>4</v>
      </c>
      <c r="L52" s="9">
        <f>K52*J52</f>
        <v>44</v>
      </c>
      <c r="M52" s="10">
        <f>J52/5</f>
        <v>2.2000000000000002</v>
      </c>
      <c r="N52" s="11">
        <v>26</v>
      </c>
      <c r="O52" s="19">
        <f>M52*N52</f>
        <v>57.2</v>
      </c>
    </row>
    <row r="53" spans="1:15" s="1" customFormat="1" x14ac:dyDescent="0.25">
      <c r="A53" s="4">
        <v>59</v>
      </c>
      <c r="B53" s="4" t="s">
        <v>209</v>
      </c>
      <c r="C53" s="4" t="s">
        <v>175</v>
      </c>
      <c r="D53" s="4" t="s">
        <v>210</v>
      </c>
      <c r="E53" s="6" t="s">
        <v>84</v>
      </c>
      <c r="F53" s="5">
        <v>2005</v>
      </c>
      <c r="G53" s="4">
        <v>112</v>
      </c>
      <c r="H53" s="4" t="s">
        <v>36</v>
      </c>
      <c r="I53" s="4" t="s">
        <v>57</v>
      </c>
      <c r="J53" s="7">
        <v>17.899999999999999</v>
      </c>
      <c r="K53" s="8">
        <v>5</v>
      </c>
      <c r="L53" s="9">
        <f>K53*J53</f>
        <v>89.5</v>
      </c>
      <c r="M53" s="10">
        <f>J53/5</f>
        <v>3.5799999999999996</v>
      </c>
      <c r="N53" s="11">
        <v>28</v>
      </c>
      <c r="O53" s="19">
        <f>M53*N53</f>
        <v>100.24</v>
      </c>
    </row>
    <row r="54" spans="1:15" s="1" customFormat="1" x14ac:dyDescent="0.25">
      <c r="A54" s="4">
        <v>17</v>
      </c>
      <c r="B54" s="4" t="s">
        <v>81</v>
      </c>
      <c r="C54" s="4" t="s">
        <v>82</v>
      </c>
      <c r="D54" s="4" t="s">
        <v>83</v>
      </c>
      <c r="E54" s="4" t="s">
        <v>84</v>
      </c>
      <c r="F54" s="5">
        <v>2003</v>
      </c>
      <c r="G54" s="4">
        <v>128</v>
      </c>
      <c r="H54" s="4" t="s">
        <v>36</v>
      </c>
      <c r="I54" s="4" t="s">
        <v>37</v>
      </c>
      <c r="J54" s="7">
        <v>19.5</v>
      </c>
      <c r="K54" s="8">
        <v>3</v>
      </c>
      <c r="L54" s="9">
        <f>K54*J54</f>
        <v>58.5</v>
      </c>
      <c r="M54" s="10">
        <f>J54/5</f>
        <v>3.9</v>
      </c>
      <c r="N54" s="11">
        <v>14</v>
      </c>
      <c r="O54" s="19">
        <f>M54*N54</f>
        <v>54.6</v>
      </c>
    </row>
    <row r="55" spans="1:15" s="1" customFormat="1" x14ac:dyDescent="0.25">
      <c r="A55" s="4">
        <v>32</v>
      </c>
      <c r="B55" s="4" t="s">
        <v>129</v>
      </c>
      <c r="C55" s="4" t="s">
        <v>130</v>
      </c>
      <c r="D55" s="4" t="s">
        <v>131</v>
      </c>
      <c r="E55" s="4" t="s">
        <v>132</v>
      </c>
      <c r="F55" s="5">
        <v>2001</v>
      </c>
      <c r="G55" s="4">
        <v>178</v>
      </c>
      <c r="H55" s="4" t="s">
        <v>36</v>
      </c>
      <c r="I55" s="4" t="s">
        <v>133</v>
      </c>
      <c r="J55" s="7">
        <v>25</v>
      </c>
      <c r="K55" s="8">
        <v>3</v>
      </c>
      <c r="L55" s="9">
        <f>K55*J55</f>
        <v>75</v>
      </c>
      <c r="M55" s="10">
        <f>J55/5</f>
        <v>5</v>
      </c>
      <c r="N55" s="11">
        <v>14</v>
      </c>
      <c r="O55" s="19">
        <f>M55*N55</f>
        <v>70</v>
      </c>
    </row>
    <row r="56" spans="1:15" s="1" customFormat="1" x14ac:dyDescent="0.25">
      <c r="A56" s="4">
        <v>48</v>
      </c>
      <c r="B56" s="4" t="s">
        <v>177</v>
      </c>
      <c r="C56" s="4" t="s">
        <v>178</v>
      </c>
      <c r="D56" s="4" t="s">
        <v>179</v>
      </c>
      <c r="E56" s="4" t="s">
        <v>35</v>
      </c>
      <c r="F56" s="5">
        <v>1983</v>
      </c>
      <c r="G56" s="4">
        <v>165</v>
      </c>
      <c r="H56" s="4" t="s">
        <v>36</v>
      </c>
      <c r="I56" s="4" t="s">
        <v>140</v>
      </c>
      <c r="J56" s="7">
        <v>3.9</v>
      </c>
      <c r="K56" s="8">
        <v>2</v>
      </c>
      <c r="L56" s="9">
        <f>K56*J56</f>
        <v>7.8</v>
      </c>
      <c r="M56" s="10">
        <f>J56/5</f>
        <v>0.78</v>
      </c>
      <c r="N56" s="11">
        <v>10</v>
      </c>
      <c r="O56" s="19">
        <f>M56*N56</f>
        <v>7.8000000000000007</v>
      </c>
    </row>
    <row r="57" spans="1:15" s="1" customFormat="1" x14ac:dyDescent="0.25">
      <c r="A57" s="4">
        <v>4</v>
      </c>
      <c r="B57" s="4" t="s">
        <v>32</v>
      </c>
      <c r="C57" s="4" t="s">
        <v>33</v>
      </c>
      <c r="D57" s="4" t="s">
        <v>34</v>
      </c>
      <c r="E57" s="4" t="s">
        <v>35</v>
      </c>
      <c r="F57" s="5">
        <v>1981</v>
      </c>
      <c r="G57" s="4">
        <v>109</v>
      </c>
      <c r="H57" s="4" t="s">
        <v>36</v>
      </c>
      <c r="I57" s="4" t="s">
        <v>37</v>
      </c>
      <c r="J57" s="7">
        <v>8.9</v>
      </c>
      <c r="K57" s="8">
        <v>3</v>
      </c>
      <c r="L57" s="9">
        <f>K57*J57</f>
        <v>26.700000000000003</v>
      </c>
      <c r="M57" s="10">
        <f>J57/5</f>
        <v>1.78</v>
      </c>
      <c r="N57" s="11">
        <v>18</v>
      </c>
      <c r="O57" s="19">
        <f>M57*N57</f>
        <v>32.04</v>
      </c>
    </row>
    <row r="58" spans="1:15" s="1" customFormat="1" x14ac:dyDescent="0.25">
      <c r="A58" s="4">
        <v>14</v>
      </c>
      <c r="B58" s="4" t="s">
        <v>69</v>
      </c>
      <c r="C58" s="4" t="s">
        <v>70</v>
      </c>
      <c r="D58" s="4" t="s">
        <v>71</v>
      </c>
      <c r="E58" s="4" t="s">
        <v>35</v>
      </c>
      <c r="F58" s="5">
        <v>1994</v>
      </c>
      <c r="G58" s="4">
        <v>123</v>
      </c>
      <c r="H58" s="4" t="s">
        <v>36</v>
      </c>
      <c r="I58" s="4" t="s">
        <v>37</v>
      </c>
      <c r="J58" s="7">
        <v>7.5</v>
      </c>
      <c r="K58" s="8">
        <v>2</v>
      </c>
      <c r="L58" s="9">
        <f>K58*J58</f>
        <v>15</v>
      </c>
      <c r="M58" s="10">
        <f>J58/5</f>
        <v>1.5</v>
      </c>
      <c r="N58" s="11">
        <v>16</v>
      </c>
      <c r="O58" s="19">
        <f>M58*N58</f>
        <v>24</v>
      </c>
    </row>
    <row r="59" spans="1:15" s="1" customFormat="1" x14ac:dyDescent="0.25">
      <c r="A59" s="4">
        <v>19</v>
      </c>
      <c r="B59" s="4" t="s">
        <v>90</v>
      </c>
      <c r="C59" s="4" t="s">
        <v>91</v>
      </c>
      <c r="D59" s="4" t="s">
        <v>92</v>
      </c>
      <c r="E59" s="4" t="s">
        <v>45</v>
      </c>
      <c r="F59" s="5">
        <v>1964</v>
      </c>
      <c r="G59" s="4">
        <v>92</v>
      </c>
      <c r="H59" s="4" t="s">
        <v>64</v>
      </c>
      <c r="I59" s="4" t="s">
        <v>21</v>
      </c>
      <c r="J59" s="7">
        <v>4.9000000000000004</v>
      </c>
      <c r="K59" s="8">
        <v>3</v>
      </c>
      <c r="L59" s="9">
        <f>K59*J59</f>
        <v>14.700000000000001</v>
      </c>
      <c r="M59" s="10">
        <f>J59/5</f>
        <v>0.98000000000000009</v>
      </c>
      <c r="N59" s="11">
        <v>16</v>
      </c>
      <c r="O59" s="19">
        <f>M59*N59</f>
        <v>15.680000000000001</v>
      </c>
    </row>
    <row r="60" spans="1:15" s="1" customFormat="1" x14ac:dyDescent="0.25">
      <c r="A60" s="4">
        <v>6</v>
      </c>
      <c r="B60" s="4" t="s">
        <v>42</v>
      </c>
      <c r="C60" s="4" t="s">
        <v>43</v>
      </c>
      <c r="D60" s="4" t="s">
        <v>44</v>
      </c>
      <c r="E60" s="4" t="s">
        <v>45</v>
      </c>
      <c r="F60" s="5">
        <v>1969</v>
      </c>
      <c r="G60" s="4">
        <v>106</v>
      </c>
      <c r="H60" s="4" t="s">
        <v>36</v>
      </c>
      <c r="I60" s="4" t="s">
        <v>46</v>
      </c>
      <c r="J60" s="7">
        <v>9.9</v>
      </c>
      <c r="K60" s="8">
        <v>3</v>
      </c>
      <c r="L60" s="9">
        <f>K60*J60</f>
        <v>29.700000000000003</v>
      </c>
      <c r="M60" s="10">
        <f>J60/5</f>
        <v>1.98</v>
      </c>
      <c r="N60" s="11">
        <v>29</v>
      </c>
      <c r="O60" s="19">
        <f>M60*N60</f>
        <v>57.42</v>
      </c>
    </row>
    <row r="61" spans="1:15" s="1" customFormat="1" x14ac:dyDescent="0.25">
      <c r="A61" s="4">
        <v>27</v>
      </c>
      <c r="B61" s="4" t="s">
        <v>111</v>
      </c>
      <c r="C61" s="4" t="s">
        <v>91</v>
      </c>
      <c r="D61" s="4" t="s">
        <v>112</v>
      </c>
      <c r="E61" s="4" t="s">
        <v>45</v>
      </c>
      <c r="F61" s="5">
        <v>1966</v>
      </c>
      <c r="G61" s="4">
        <v>125</v>
      </c>
      <c r="H61" s="4" t="s">
        <v>36</v>
      </c>
      <c r="I61" s="4" t="s">
        <v>21</v>
      </c>
      <c r="J61" s="7">
        <v>14.9</v>
      </c>
      <c r="K61" s="8">
        <v>4</v>
      </c>
      <c r="L61" s="9">
        <f>K61*J61</f>
        <v>59.6</v>
      </c>
      <c r="M61" s="10">
        <f>J61/5</f>
        <v>2.98</v>
      </c>
      <c r="N61" s="11">
        <v>27</v>
      </c>
      <c r="O61" s="19">
        <f>M61*N61</f>
        <v>80.459999999999994</v>
      </c>
    </row>
    <row r="62" spans="1:15" s="1" customFormat="1" x14ac:dyDescent="0.25">
      <c r="A62" s="4">
        <v>38</v>
      </c>
      <c r="B62" s="4" t="s">
        <v>147</v>
      </c>
      <c r="C62" s="4" t="s">
        <v>91</v>
      </c>
      <c r="D62" s="4" t="s">
        <v>148</v>
      </c>
      <c r="E62" s="4" t="s">
        <v>45</v>
      </c>
      <c r="F62" s="5">
        <v>1968</v>
      </c>
      <c r="G62" s="4">
        <v>159</v>
      </c>
      <c r="H62" s="4" t="s">
        <v>36</v>
      </c>
      <c r="I62" s="4" t="s">
        <v>57</v>
      </c>
      <c r="J62" s="7">
        <v>12</v>
      </c>
      <c r="K62" s="8">
        <v>5</v>
      </c>
      <c r="L62" s="9">
        <f>K62*J62</f>
        <v>60</v>
      </c>
      <c r="M62" s="12">
        <f>J62/5</f>
        <v>2.4</v>
      </c>
      <c r="N62" s="11">
        <v>44</v>
      </c>
      <c r="O62" s="19">
        <f>M62*N62</f>
        <v>105.6</v>
      </c>
    </row>
    <row r="63" spans="1:15" s="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 s="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 s="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 s="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 s="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</sheetData>
  <mergeCells count="1">
    <mergeCell ref="B1:C1"/>
  </mergeCells>
  <conditionalFormatting sqref="O5:O62">
    <cfRule type="aboveAverage" dxfId="0" priority="1" aboveAverage="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Overzicht films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Knetsch</dc:creator>
  <cp:lastModifiedBy>Beuken, MJM (Maik)</cp:lastModifiedBy>
  <dcterms:created xsi:type="dcterms:W3CDTF">2014-05-09T08:37:43Z</dcterms:created>
  <dcterms:modified xsi:type="dcterms:W3CDTF">2018-10-04T07:26:54Z</dcterms:modified>
</cp:coreProperties>
</file>