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1004"/>
  <workbookPr/>
  <mc:AlternateContent xmlns:mc="http://schemas.openxmlformats.org/markup-compatibility/2006">
    <mc:Choice Requires="x15">
      <x15ac:absPath xmlns:x15ac="http://schemas.microsoft.com/office/spreadsheetml/2010/11/ac" url="/Volumes/ESD-USB/oefentoets/"/>
    </mc:Choice>
  </mc:AlternateContent>
  <bookViews>
    <workbookView xWindow="6760" yWindow="1060" windowWidth="28080" windowHeight="21000"/>
  </bookViews>
  <sheets>
    <sheet name="Scores" sheetId="1" r:id="rId1"/>
    <sheet name="Nota" sheetId="5" r:id="rId2"/>
  </sheets>
  <definedNames>
    <definedName name="Soort">Tabel1[[#All],[Kolom1]]</definedName>
  </definedNames>
  <calcPr calcId="162913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6" i="1"/>
  <c r="I5" i="1"/>
  <c r="E11" i="5"/>
  <c r="E10" i="5"/>
  <c r="E9" i="5"/>
  <c r="E8" i="5"/>
  <c r="E7" i="5"/>
  <c r="E6" i="5"/>
  <c r="E5" i="5"/>
  <c r="E4" i="5"/>
  <c r="E3" i="5"/>
  <c r="E2" i="5"/>
  <c r="F2" i="5" l="1"/>
  <c r="G2" i="5" s="1"/>
  <c r="I2" i="5" s="1"/>
  <c r="F3" i="5"/>
  <c r="G3" i="5" s="1"/>
  <c r="I3" i="5" s="1"/>
  <c r="F4" i="5"/>
  <c r="G4" i="5" s="1"/>
  <c r="I4" i="5" s="1"/>
  <c r="F5" i="5"/>
  <c r="G5" i="5" s="1"/>
  <c r="I5" i="5" s="1"/>
  <c r="F6" i="5"/>
  <c r="G6" i="5" s="1"/>
  <c r="I6" i="5" s="1"/>
  <c r="F7" i="5"/>
  <c r="G7" i="5" s="1"/>
  <c r="I7" i="5" s="1"/>
  <c r="F8" i="5"/>
  <c r="G8" i="5" s="1"/>
  <c r="I8" i="5" s="1"/>
  <c r="F9" i="5"/>
  <c r="G9" i="5" s="1"/>
  <c r="I9" i="5" s="1"/>
  <c r="F10" i="5"/>
  <c r="G10" i="5" s="1"/>
  <c r="I10" i="5" s="1"/>
  <c r="F11" i="5"/>
  <c r="G11" i="5" s="1"/>
  <c r="I11" i="5" s="1"/>
</calcChain>
</file>

<file path=xl/sharedStrings.xml><?xml version="1.0" encoding="utf-8"?>
<sst xmlns="http://schemas.openxmlformats.org/spreadsheetml/2006/main" count="41" uniqueCount="41">
  <si>
    <t>Naam</t>
  </si>
  <si>
    <t>Nr.</t>
  </si>
  <si>
    <t>Zwemmen (200 m)</t>
  </si>
  <si>
    <t>Schermen (degen)</t>
  </si>
  <si>
    <t>Hardlopen (3000 m)</t>
  </si>
  <si>
    <t>Paardrijden (springen)</t>
  </si>
  <si>
    <t>Adema, Astrid</t>
  </si>
  <si>
    <t>Boukari, Benjamin</t>
  </si>
  <si>
    <t>Claassen, Claudia</t>
  </si>
  <si>
    <t>Dikhout, Dries van</t>
  </si>
  <si>
    <t>El Bakir, Esther</t>
  </si>
  <si>
    <t>Fortez, Fatima</t>
  </si>
  <si>
    <t>Gomes, Gilbert</t>
  </si>
  <si>
    <t>Heidema, Hans</t>
  </si>
  <si>
    <t>Immerzeel, Iwris</t>
  </si>
  <si>
    <t>Janssen, Joke</t>
  </si>
  <si>
    <t>Aantal deelnemers:</t>
  </si>
  <si>
    <t>Luchtdruk-
pistool 
(10 m)</t>
  </si>
  <si>
    <t xml:space="preserve">Vijfkamp </t>
  </si>
  <si>
    <t>Namen in hoofdletters</t>
  </si>
  <si>
    <t>Aantal flessen</t>
  </si>
  <si>
    <t>Inkoop (AUD)</t>
  </si>
  <si>
    <t>Inkoop (EUR)</t>
  </si>
  <si>
    <t>Opslag (EUR)</t>
  </si>
  <si>
    <t>Verkoop (ex BTW)</t>
  </si>
  <si>
    <t>BTW (6%)</t>
  </si>
  <si>
    <t>Verkoop (incl. BTW)</t>
  </si>
  <si>
    <t>Deen De Bortoli Durif 2011</t>
  </si>
  <si>
    <t>Penley Estate Merlot 2010</t>
  </si>
  <si>
    <t>Hollick Cabernet Sauvignon 2009</t>
  </si>
  <si>
    <t>Penley Estate Hyland Shiraz 2010</t>
  </si>
  <si>
    <t>Penley Estate Shiraz Cabernet 2009</t>
  </si>
  <si>
    <t>Grant Burge Barossa Vines Shiraz 2012</t>
  </si>
  <si>
    <t>Sacred Hill Semillion Chardonnay 2010</t>
  </si>
  <si>
    <t>Hollick Wooded Chardonnay 2010</t>
  </si>
  <si>
    <t>Penley Chardonnay 2009</t>
  </si>
  <si>
    <t>Grant Burge Barossa Chardonnay 2008</t>
  </si>
  <si>
    <t>Kolom1</t>
  </si>
  <si>
    <t>Wijnen</t>
  </si>
  <si>
    <t>Limietscore</t>
  </si>
  <si>
    <t>Limiet NK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</si>
</sst>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_-[$€-2]\ * #,##0.00_-;_-[$€-2]\ * #,##0.00\-;_-[$€-2]\ * &quot;-&quot;??_-"/>
    <numFmt numFmtId="167" formatCode="_-&quot;€&quot;\ * #,##0.00_-;_-&quot;€&quot;\ * #,##0.00\-;_-&quot;€&quot;\ 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rgb="FF7030A0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3" xfId="0" applyFont="1" applyFill="1" applyBorder="1"/>
    <xf numFmtId="0" fontId="1" fillId="5" borderId="4" xfId="0" applyFont="1" applyFill="1" applyBorder="1"/>
    <xf numFmtId="0" fontId="1" fillId="5" borderId="7" xfId="0" applyFont="1" applyFill="1" applyBorder="1"/>
    <xf numFmtId="0" fontId="1" fillId="5" borderId="9" xfId="0" applyFont="1" applyFill="1" applyBorder="1"/>
    <xf numFmtId="0" fontId="1" fillId="0" borderId="1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13" xfId="0" applyFont="1" applyFill="1" applyBorder="1" applyAlignment="1">
      <alignment horizontal="center" vertical="center" wrapText="1"/>
    </xf>
    <xf numFmtId="0" fontId="1" fillId="0" borderId="0" xfId="1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vertical="center"/>
    </xf>
    <xf numFmtId="2" fontId="0" fillId="0" borderId="0" xfId="0" applyNumberFormat="1"/>
  </cellXfs>
  <cellStyles count="4">
    <cellStyle name="Euro" xfId="2"/>
    <cellStyle name="Stand." xfId="0" builtinId="0"/>
    <cellStyle name="Standaard 2" xfId="1"/>
    <cellStyle name="Valuta 2" xfId="3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1" displayName="Tabel1" ref="A1:I11" totalsRowShown="0">
  <autoFilter ref="A1:I11"/>
  <tableColumns count="9">
    <tableColumn id="1" name="Wijnen"/>
    <tableColumn id="9" name="Kolom1"/>
    <tableColumn id="2" name="Aantal flessen"/>
    <tableColumn id="3" name="Inkoop (AUD)"/>
    <tableColumn id="4" name="Inkoop (EUR)" dataDxfId="4">
      <calculatedColumnFormula>D2*$C$3</calculatedColumnFormula>
    </tableColumn>
    <tableColumn id="5" name="Opslag (EUR)" dataDxfId="3">
      <calculatedColumnFormula>E2*$C$4</calculatedColumnFormula>
    </tableColumn>
    <tableColumn id="6" name="Verkoop (ex BTW)" dataDxfId="2">
      <calculatedColumnFormula>E2+F2</calculatedColumnFormula>
    </tableColumn>
    <tableColumn id="7" name="BTW (6%)" dataDxfId="1"/>
    <tableColumn id="8" name="Verkoop (incl. BTW)" dataDxfId="0">
      <calculatedColumnFormula>G2+H2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160" zoomScaleNormal="160" workbookViewId="0">
      <selection activeCell="F14" sqref="F14"/>
    </sheetView>
  </sheetViews>
  <sheetFormatPr baseColWidth="10" defaultColWidth="8.83203125" defaultRowHeight="15" x14ac:dyDescent="0.2"/>
  <cols>
    <col min="1" max="1" width="15.83203125" bestFit="1" customWidth="1"/>
    <col min="2" max="2" width="7.6640625" customWidth="1"/>
    <col min="3" max="3" width="0.83203125" customWidth="1"/>
    <col min="4" max="9" width="11.6640625" customWidth="1"/>
    <col min="10" max="10" width="11" customWidth="1"/>
  </cols>
  <sheetData>
    <row r="1" spans="1:10" ht="21" x14ac:dyDescent="0.25">
      <c r="A1" s="23" t="s">
        <v>18</v>
      </c>
      <c r="B1" s="24"/>
      <c r="C1" s="24"/>
      <c r="D1" s="24"/>
      <c r="E1" s="24"/>
      <c r="F1" s="24"/>
      <c r="G1" s="24"/>
      <c r="H1" s="24"/>
      <c r="I1" s="24"/>
    </row>
    <row r="2" spans="1:10" x14ac:dyDescent="0.2">
      <c r="A2" s="1" t="s">
        <v>40</v>
      </c>
      <c r="C2" s="1"/>
      <c r="D2" s="1"/>
      <c r="E2" s="1"/>
      <c r="F2" s="1"/>
      <c r="G2" s="1"/>
      <c r="H2" s="1"/>
      <c r="I2" s="1"/>
    </row>
    <row r="3" spans="1:10" ht="16" thickBot="1" x14ac:dyDescent="0.25">
      <c r="A3" s="25">
        <v>4250</v>
      </c>
      <c r="B3" s="1"/>
      <c r="C3" s="1"/>
      <c r="D3" s="1"/>
      <c r="E3" s="1"/>
      <c r="F3" s="1"/>
      <c r="G3" s="1"/>
      <c r="H3" s="1"/>
      <c r="I3" s="1"/>
    </row>
    <row r="4" spans="1:10" ht="50" customHeight="1" thickTop="1" thickBot="1" x14ac:dyDescent="0.25">
      <c r="A4" s="21" t="s">
        <v>0</v>
      </c>
      <c r="B4" s="21" t="s">
        <v>1</v>
      </c>
      <c r="C4" s="1"/>
      <c r="D4" s="21" t="s">
        <v>2</v>
      </c>
      <c r="E4" s="21" t="s">
        <v>17</v>
      </c>
      <c r="F4" s="21" t="s">
        <v>3</v>
      </c>
      <c r="G4" s="21" t="s">
        <v>4</v>
      </c>
      <c r="H4" s="21" t="s">
        <v>5</v>
      </c>
      <c r="I4" s="21" t="s">
        <v>39</v>
      </c>
      <c r="J4" s="21" t="s">
        <v>19</v>
      </c>
    </row>
    <row r="5" spans="1:10" ht="16" thickTop="1" x14ac:dyDescent="0.2">
      <c r="A5" s="15" t="s">
        <v>6</v>
      </c>
      <c r="B5" s="15">
        <v>201408</v>
      </c>
      <c r="C5" s="1"/>
      <c r="D5" s="19">
        <v>724</v>
      </c>
      <c r="E5" s="20">
        <v>872</v>
      </c>
      <c r="F5" s="3">
        <v>680</v>
      </c>
      <c r="G5" s="3">
        <v>580</v>
      </c>
      <c r="H5" s="18">
        <v>1025</v>
      </c>
      <c r="I5" s="18">
        <f>SUM(D5:H5)</f>
        <v>3881</v>
      </c>
      <c r="J5" s="4"/>
    </row>
    <row r="6" spans="1:10" x14ac:dyDescent="0.2">
      <c r="A6" s="16" t="s">
        <v>7</v>
      </c>
      <c r="B6" s="16">
        <v>201409</v>
      </c>
      <c r="C6" s="1"/>
      <c r="D6" s="2">
        <v>616</v>
      </c>
      <c r="E6" s="5">
        <v>676</v>
      </c>
      <c r="F6" s="5">
        <v>840</v>
      </c>
      <c r="G6" s="5">
        <v>748</v>
      </c>
      <c r="H6" s="8">
        <v>1200</v>
      </c>
      <c r="I6" s="8">
        <f>SUM(D6:H6)</f>
        <v>4080</v>
      </c>
      <c r="J6" s="6"/>
    </row>
    <row r="7" spans="1:10" x14ac:dyDescent="0.2">
      <c r="A7" s="16" t="s">
        <v>8</v>
      </c>
      <c r="B7" s="16">
        <v>201417</v>
      </c>
      <c r="C7" s="1"/>
      <c r="D7" s="2">
        <v>532</v>
      </c>
      <c r="E7" s="5">
        <v>574</v>
      </c>
      <c r="F7" s="5">
        <v>980</v>
      </c>
      <c r="G7" s="5">
        <v>739</v>
      </c>
      <c r="H7" s="8">
        <v>1110</v>
      </c>
      <c r="I7" s="8">
        <f t="shared" ref="I7:I14" si="0">SUM(D7:H7)</f>
        <v>3935</v>
      </c>
      <c r="J7" s="6"/>
    </row>
    <row r="8" spans="1:10" x14ac:dyDescent="0.2">
      <c r="A8" s="16" t="s">
        <v>9</v>
      </c>
      <c r="B8" s="16">
        <v>201421</v>
      </c>
      <c r="C8" s="1"/>
      <c r="D8" s="2">
        <v>872</v>
      </c>
      <c r="E8" s="7">
        <v>868</v>
      </c>
      <c r="F8" s="5">
        <v>860</v>
      </c>
      <c r="G8" s="5">
        <v>619</v>
      </c>
      <c r="H8" s="8">
        <v>1080</v>
      </c>
      <c r="I8" s="8">
        <f t="shared" si="0"/>
        <v>4299</v>
      </c>
      <c r="J8" s="6"/>
    </row>
    <row r="9" spans="1:10" x14ac:dyDescent="0.2">
      <c r="A9" s="16" t="s">
        <v>10</v>
      </c>
      <c r="B9" s="16">
        <v>201425</v>
      </c>
      <c r="C9" s="1"/>
      <c r="D9" s="2">
        <v>878</v>
      </c>
      <c r="E9" s="7">
        <v>772</v>
      </c>
      <c r="F9" s="5">
        <v>740</v>
      </c>
      <c r="G9" s="5">
        <v>619</v>
      </c>
      <c r="H9" s="8">
        <v>1035</v>
      </c>
      <c r="I9" s="8">
        <f t="shared" si="0"/>
        <v>4044</v>
      </c>
      <c r="J9" s="6"/>
    </row>
    <row r="10" spans="1:10" x14ac:dyDescent="0.2">
      <c r="A10" s="16" t="s">
        <v>11</v>
      </c>
      <c r="B10" s="16">
        <v>201431</v>
      </c>
      <c r="C10" s="1"/>
      <c r="D10" s="2">
        <v>924</v>
      </c>
      <c r="E10" s="7">
        <v>544</v>
      </c>
      <c r="F10" s="5">
        <v>680</v>
      </c>
      <c r="G10" s="5">
        <v>631</v>
      </c>
      <c r="H10" s="8">
        <v>1005</v>
      </c>
      <c r="I10" s="8">
        <f t="shared" si="0"/>
        <v>3784</v>
      </c>
      <c r="J10" s="8"/>
    </row>
    <row r="11" spans="1:10" x14ac:dyDescent="0.2">
      <c r="A11" s="16" t="s">
        <v>12</v>
      </c>
      <c r="B11" s="16">
        <v>201441</v>
      </c>
      <c r="C11" s="1"/>
      <c r="D11" s="2">
        <v>960</v>
      </c>
      <c r="E11" s="7">
        <v>724</v>
      </c>
      <c r="F11" s="5">
        <v>920</v>
      </c>
      <c r="G11" s="5">
        <v>956</v>
      </c>
      <c r="H11" s="8">
        <v>1172</v>
      </c>
      <c r="I11" s="8">
        <f t="shared" si="0"/>
        <v>4732</v>
      </c>
      <c r="J11" s="6"/>
    </row>
    <row r="12" spans="1:10" x14ac:dyDescent="0.2">
      <c r="A12" s="16" t="s">
        <v>13</v>
      </c>
      <c r="B12" s="16">
        <v>201449</v>
      </c>
      <c r="C12" s="1"/>
      <c r="D12" s="2">
        <v>864</v>
      </c>
      <c r="E12" s="7">
        <v>772</v>
      </c>
      <c r="F12" s="5">
        <v>980</v>
      </c>
      <c r="G12" s="5">
        <v>631</v>
      </c>
      <c r="H12" s="8">
        <v>1045</v>
      </c>
      <c r="I12" s="8">
        <f t="shared" si="0"/>
        <v>4292</v>
      </c>
      <c r="J12" s="6"/>
    </row>
    <row r="13" spans="1:10" x14ac:dyDescent="0.2">
      <c r="A13" s="16" t="s">
        <v>14</v>
      </c>
      <c r="B13" s="16">
        <v>201454</v>
      </c>
      <c r="C13" s="1"/>
      <c r="D13" s="2">
        <v>745</v>
      </c>
      <c r="E13" s="7">
        <v>835</v>
      </c>
      <c r="F13" s="5">
        <v>720</v>
      </c>
      <c r="G13" s="5">
        <v>814</v>
      </c>
      <c r="H13" s="8">
        <v>1040</v>
      </c>
      <c r="I13" s="8">
        <f t="shared" si="0"/>
        <v>4154</v>
      </c>
      <c r="J13" s="6"/>
    </row>
    <row r="14" spans="1:10" x14ac:dyDescent="0.2">
      <c r="A14" s="17" t="s">
        <v>15</v>
      </c>
      <c r="B14" s="17">
        <v>201455</v>
      </c>
      <c r="C14" s="1"/>
      <c r="D14" s="9">
        <v>910</v>
      </c>
      <c r="E14" s="10">
        <v>496</v>
      </c>
      <c r="F14" s="11">
        <v>900</v>
      </c>
      <c r="G14" s="11">
        <v>792</v>
      </c>
      <c r="H14" s="12">
        <v>1150</v>
      </c>
      <c r="I14" s="12">
        <f t="shared" si="0"/>
        <v>4248</v>
      </c>
      <c r="J14" s="13"/>
    </row>
    <row r="15" spans="1:10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10" x14ac:dyDescent="0.2">
      <c r="A16" s="1" t="s">
        <v>16</v>
      </c>
      <c r="C16" s="1"/>
      <c r="D16" s="1"/>
      <c r="E16" s="1"/>
      <c r="F16" s="1"/>
      <c r="G16" s="1"/>
      <c r="H16" s="1"/>
      <c r="I16" s="1"/>
    </row>
    <row r="17" spans="1:1" x14ac:dyDescent="0.2">
      <c r="A17" s="14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50" zoomScaleNormal="150" workbookViewId="0">
      <selection activeCell="C15" sqref="C15"/>
    </sheetView>
  </sheetViews>
  <sheetFormatPr baseColWidth="10" defaultColWidth="9.1640625" defaultRowHeight="15" x14ac:dyDescent="0.2"/>
  <cols>
    <col min="1" max="1" width="31" style="22" bestFit="1" customWidth="1"/>
    <col min="2" max="2" width="7.83203125" style="22" bestFit="1" customWidth="1"/>
    <col min="3" max="3" width="14.1640625" style="22" customWidth="1"/>
    <col min="4" max="4" width="13.6640625" style="22" customWidth="1"/>
    <col min="5" max="5" width="13.1640625" style="22" customWidth="1"/>
    <col min="6" max="6" width="12.83203125" style="22" customWidth="1"/>
    <col min="7" max="7" width="17.1640625" style="22" customWidth="1"/>
    <col min="8" max="8" width="10.6640625" style="22" customWidth="1"/>
    <col min="9" max="9" width="18.6640625" style="22" customWidth="1"/>
    <col min="10" max="16384" width="9.1640625" style="22"/>
  </cols>
  <sheetData>
    <row r="1" spans="1:9" x14ac:dyDescent="0.2">
      <c r="A1" t="s">
        <v>38</v>
      </c>
      <c r="B1" t="s">
        <v>37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 t="s">
        <v>27</v>
      </c>
      <c r="B2"/>
      <c r="C2">
        <v>175</v>
      </c>
      <c r="D2">
        <v>13</v>
      </c>
      <c r="E2" s="26">
        <f t="shared" ref="E2:E7" si="0">D2*$C$3</f>
        <v>1170</v>
      </c>
      <c r="F2" s="26">
        <f t="shared" ref="F2:F7" si="1">E2*$C$4</f>
        <v>58500</v>
      </c>
      <c r="G2" s="26">
        <f t="shared" ref="G2:G7" si="2">E2+F2</f>
        <v>59670</v>
      </c>
      <c r="H2" s="26">
        <v>0.57710249999999996</v>
      </c>
      <c r="I2" s="26">
        <f t="shared" ref="I2:I7" si="3">G2+H2</f>
        <v>59670.577102499999</v>
      </c>
    </row>
    <row r="3" spans="1:9" x14ac:dyDescent="0.2">
      <c r="A3" t="s">
        <v>28</v>
      </c>
      <c r="B3"/>
      <c r="C3">
        <v>90</v>
      </c>
      <c r="D3">
        <v>22</v>
      </c>
      <c r="E3" s="26">
        <f t="shared" si="0"/>
        <v>1980</v>
      </c>
      <c r="F3" s="26">
        <f t="shared" si="1"/>
        <v>99000</v>
      </c>
      <c r="G3" s="26">
        <f t="shared" si="2"/>
        <v>100980</v>
      </c>
      <c r="H3" s="26">
        <v>0.97663499999999992</v>
      </c>
      <c r="I3" s="26">
        <f t="shared" si="3"/>
        <v>100980.976635</v>
      </c>
    </row>
    <row r="4" spans="1:9" x14ac:dyDescent="0.2">
      <c r="A4" t="s">
        <v>29</v>
      </c>
      <c r="B4"/>
      <c r="C4">
        <v>50</v>
      </c>
      <c r="D4">
        <v>16</v>
      </c>
      <c r="E4" s="26">
        <f t="shared" si="0"/>
        <v>1440</v>
      </c>
      <c r="F4" s="26">
        <f t="shared" si="1"/>
        <v>72000</v>
      </c>
      <c r="G4" s="26">
        <f t="shared" si="2"/>
        <v>73440</v>
      </c>
      <c r="H4" s="26">
        <v>0.71027999999999991</v>
      </c>
      <c r="I4" s="26">
        <f t="shared" si="3"/>
        <v>73440.710279999999</v>
      </c>
    </row>
    <row r="5" spans="1:9" x14ac:dyDescent="0.2">
      <c r="A5" t="s">
        <v>30</v>
      </c>
      <c r="B5"/>
      <c r="C5">
        <v>120</v>
      </c>
      <c r="D5">
        <v>17</v>
      </c>
      <c r="E5" s="26">
        <f t="shared" si="0"/>
        <v>1530</v>
      </c>
      <c r="F5" s="26">
        <f t="shared" si="1"/>
        <v>76500</v>
      </c>
      <c r="G5" s="26">
        <f t="shared" si="2"/>
        <v>78030</v>
      </c>
      <c r="H5" s="26">
        <v>0.75467249999999997</v>
      </c>
      <c r="I5" s="26">
        <f t="shared" si="3"/>
        <v>78030.754672499999</v>
      </c>
    </row>
    <row r="6" spans="1:9" x14ac:dyDescent="0.2">
      <c r="A6" t="s">
        <v>31</v>
      </c>
      <c r="B6"/>
      <c r="C6">
        <v>250</v>
      </c>
      <c r="D6">
        <v>21</v>
      </c>
      <c r="E6" s="26">
        <f t="shared" si="0"/>
        <v>1890</v>
      </c>
      <c r="F6" s="26">
        <f t="shared" si="1"/>
        <v>94500</v>
      </c>
      <c r="G6" s="26">
        <f t="shared" si="2"/>
        <v>96390</v>
      </c>
      <c r="H6" s="26">
        <v>0.93224249999999997</v>
      </c>
      <c r="I6" s="26">
        <f t="shared" si="3"/>
        <v>96390.932242499999</v>
      </c>
    </row>
    <row r="7" spans="1:9" x14ac:dyDescent="0.2">
      <c r="A7" t="s">
        <v>32</v>
      </c>
      <c r="B7"/>
      <c r="C7">
        <v>175</v>
      </c>
      <c r="D7">
        <v>11</v>
      </c>
      <c r="E7" s="26">
        <f t="shared" si="0"/>
        <v>990</v>
      </c>
      <c r="F7" s="26">
        <f t="shared" si="1"/>
        <v>49500</v>
      </c>
      <c r="G7" s="26">
        <f t="shared" si="2"/>
        <v>50490</v>
      </c>
      <c r="H7" s="26">
        <v>0.48831749999999996</v>
      </c>
      <c r="I7" s="26">
        <f t="shared" si="3"/>
        <v>50490.4883175</v>
      </c>
    </row>
    <row r="8" spans="1:9" x14ac:dyDescent="0.2">
      <c r="A8" t="s">
        <v>33</v>
      </c>
      <c r="B8"/>
      <c r="C8">
        <v>40</v>
      </c>
      <c r="D8">
        <v>7</v>
      </c>
      <c r="E8" s="26">
        <f>D8*$C$3</f>
        <v>630</v>
      </c>
      <c r="F8" s="26">
        <f>E8*$C$4</f>
        <v>31500</v>
      </c>
      <c r="G8" s="26">
        <f>E8+F8</f>
        <v>32130</v>
      </c>
      <c r="H8" s="26">
        <v>0.31074750000000001</v>
      </c>
      <c r="I8" s="26">
        <f>G8+H8</f>
        <v>32130.3107475</v>
      </c>
    </row>
    <row r="9" spans="1:9" x14ac:dyDescent="0.2">
      <c r="A9" t="s">
        <v>34</v>
      </c>
      <c r="B9"/>
      <c r="C9">
        <v>80</v>
      </c>
      <c r="D9">
        <v>15</v>
      </c>
      <c r="E9" s="26">
        <f>D9*$C$3</f>
        <v>1350</v>
      </c>
      <c r="F9" s="26">
        <f>E9*$C$4</f>
        <v>67500</v>
      </c>
      <c r="G9" s="26">
        <f>E9+F9</f>
        <v>68850</v>
      </c>
      <c r="H9" s="26">
        <v>0.66588749999999997</v>
      </c>
      <c r="I9" s="26">
        <f>G9+H9</f>
        <v>68850.665887499999</v>
      </c>
    </row>
    <row r="10" spans="1:9" x14ac:dyDescent="0.2">
      <c r="A10" t="s">
        <v>35</v>
      </c>
      <c r="B10"/>
      <c r="C10">
        <v>190</v>
      </c>
      <c r="D10">
        <v>17</v>
      </c>
      <c r="E10" s="26">
        <f>D10*$C$3</f>
        <v>1530</v>
      </c>
      <c r="F10" s="26">
        <f>E10*$C$4</f>
        <v>76500</v>
      </c>
      <c r="G10" s="26">
        <f>E10+F10</f>
        <v>78030</v>
      </c>
      <c r="H10" s="26">
        <v>0.75467249999999997</v>
      </c>
      <c r="I10" s="26">
        <f>G10+H10</f>
        <v>78030.754672499999</v>
      </c>
    </row>
    <row r="11" spans="1:9" x14ac:dyDescent="0.2">
      <c r="A11" t="s">
        <v>36</v>
      </c>
      <c r="B11"/>
      <c r="C11">
        <v>110</v>
      </c>
      <c r="D11">
        <v>8</v>
      </c>
      <c r="E11" s="26">
        <f>D11*$C$3</f>
        <v>720</v>
      </c>
      <c r="F11" s="26">
        <f>E11*$C$4</f>
        <v>36000</v>
      </c>
      <c r="G11" s="26">
        <f>E11+F11</f>
        <v>36720</v>
      </c>
      <c r="H11" s="26">
        <v>0.35513999999999996</v>
      </c>
      <c r="I11" s="26">
        <f>G11+H11</f>
        <v>36720.35514</v>
      </c>
    </row>
  </sheetData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Scores</vt:lpstr>
      <vt:lpstr>Nota</vt:lpstr>
      <vt:lpstr>Soort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Sangers, JJH (Jannie)</cp:lastModifiedBy>
  <dcterms:created xsi:type="dcterms:W3CDTF">2008-03-28T13:16:01Z</dcterms:created>
  <dcterms:modified xsi:type="dcterms:W3CDTF">2017-10-23T20:35:14Z</dcterms:modified>
</cp:coreProperties>
</file>