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08" windowWidth="14808" windowHeight="8016" tabRatio="955" activeTab="20" xr2:uid="{00000000-000D-0000-FFFF-FFFF00000000}"/>
  </bookViews>
  <sheets>
    <sheet name="5017" sheetId="6" r:id="rId1"/>
    <sheet name="5021" sheetId="7" r:id="rId2"/>
    <sheet name="5022" sheetId="8" r:id="rId3"/>
    <sheet name="5023" sheetId="9" r:id="rId4"/>
    <sheet name="5028" sheetId="11" r:id="rId5"/>
    <sheet name="5030" sheetId="18" r:id="rId6"/>
    <sheet name="5043" sheetId="12" r:id="rId7"/>
    <sheet name="5044" sheetId="17" r:id="rId8"/>
    <sheet name="5055" sheetId="19" r:id="rId9"/>
    <sheet name="5056" sheetId="20" r:id="rId10"/>
    <sheet name="5058" sheetId="21" r:id="rId11"/>
    <sheet name="5067" sheetId="13" r:id="rId12"/>
    <sheet name="5069" sheetId="14" r:id="rId13"/>
    <sheet name="5083" sheetId="15" r:id="rId14"/>
    <sheet name="5092" sheetId="16" r:id="rId15"/>
    <sheet name="5099" sheetId="1" r:id="rId16"/>
    <sheet name="5105" sheetId="2" r:id="rId17"/>
    <sheet name="5133" sheetId="3" r:id="rId18"/>
    <sheet name="5137" sheetId="4" r:id="rId19"/>
    <sheet name="5153" sheetId="5" r:id="rId20"/>
    <sheet name="Havorka" sheetId="22" r:id="rId21"/>
  </sheets>
  <calcPr calcId="171027"/>
</workbook>
</file>

<file path=xl/calcChain.xml><?xml version="1.0" encoding="utf-8"?>
<calcChain xmlns="http://schemas.openxmlformats.org/spreadsheetml/2006/main">
  <c r="B19" i="1" l="1"/>
  <c r="B14" i="1"/>
  <c r="B10" i="1"/>
  <c r="B9" i="1"/>
  <c r="B6" i="1"/>
  <c r="B5" i="1"/>
  <c r="B2" i="1"/>
</calcChain>
</file>

<file path=xl/sharedStrings.xml><?xml version="1.0" encoding="utf-8"?>
<sst xmlns="http://schemas.openxmlformats.org/spreadsheetml/2006/main" count="432" uniqueCount="221">
  <si>
    <t xml:space="preserve">    S_ID = 0.00045497</t>
  </si>
  <si>
    <t xml:space="preserve">    S_IE = 0.012902</t>
  </si>
  <si>
    <t xml:space="preserve">    k_a_int = 0.0736</t>
  </si>
  <si>
    <t xml:space="preserve">    k_b2 = 0.39819</t>
  </si>
  <si>
    <t xml:space="preserve">    k_b3 = 0.10536</t>
  </si>
  <si>
    <t>Bio</t>
  </si>
  <si>
    <t xml:space="preserve">    EGP_0 </t>
  </si>
  <si>
    <t xml:space="preserve">    Fs_01</t>
  </si>
  <si>
    <t xml:space="preserve"> = 0.4159</t>
  </si>
  <si>
    <t xml:space="preserve">    I_0</t>
  </si>
  <si>
    <t xml:space="preserve"> = 3.733e-06</t>
  </si>
  <si>
    <t xml:space="preserve">    R_cl </t>
  </si>
  <si>
    <t xml:space="preserve">    R_thr </t>
  </si>
  <si>
    <t xml:space="preserve">    S_ID</t>
  </si>
  <si>
    <t xml:space="preserve"> = 0.00045497</t>
  </si>
  <si>
    <t xml:space="preserve">    S_IE</t>
  </si>
  <si>
    <t xml:space="preserve"> = 0.012902</t>
  </si>
  <si>
    <t xml:space="preserve">    S_IT </t>
  </si>
  <si>
    <t xml:space="preserve">    V_G </t>
  </si>
  <si>
    <t xml:space="preserve">    V_I</t>
  </si>
  <si>
    <t xml:space="preserve"> = -1.8823</t>
  </si>
  <si>
    <t xml:space="preserve">    k_12</t>
  </si>
  <si>
    <t xml:space="preserve"> = 0.1642</t>
  </si>
  <si>
    <t xml:space="preserve">    k_a</t>
  </si>
  <si>
    <t xml:space="preserve"> = 0.022416</t>
  </si>
  <si>
    <t xml:space="preserve">    k_a_int </t>
  </si>
  <si>
    <t xml:space="preserve">    k_b1</t>
  </si>
  <si>
    <t xml:space="preserve"> = -0.00092819</t>
  </si>
  <si>
    <t xml:space="preserve">    k_b2</t>
  </si>
  <si>
    <t xml:space="preserve"> = 0.39819</t>
  </si>
  <si>
    <t xml:space="preserve">    k_b3</t>
  </si>
  <si>
    <t xml:space="preserve"> = 0.10536</t>
  </si>
  <si>
    <t xml:space="preserve">    k_e</t>
  </si>
  <si>
    <t xml:space="preserve"> = 0.11849</t>
  </si>
  <si>
    <t xml:space="preserve">    t_max </t>
  </si>
  <si>
    <t>Bio = -0.092407</t>
  </si>
  <si>
    <t xml:space="preserve">    EGP_0 = 7.2958</t>
  </si>
  <si>
    <t xml:space="preserve">    Fs_01 = 0.2881</t>
  </si>
  <si>
    <t xml:space="preserve">    I_0 = 2.6488e-06</t>
  </si>
  <si>
    <t xml:space="preserve">    R_cl = 0.44306</t>
  </si>
  <si>
    <t xml:space="preserve">    R_thr = 69.858</t>
  </si>
  <si>
    <t xml:space="preserve">    S_IT = 4.1034e-06</t>
  </si>
  <si>
    <t xml:space="preserve">    V_G = 0.46338</t>
  </si>
  <si>
    <t xml:space="preserve">    V_I = -1.9976</t>
  </si>
  <si>
    <t xml:space="preserve">    k_12 = 0.28655</t>
  </si>
  <si>
    <t xml:space="preserve">    k_a = 0.017713</t>
  </si>
  <si>
    <t xml:space="preserve">    k_b1 = -0.0006397</t>
  </si>
  <si>
    <t xml:space="preserve">    k_e = 0.11846</t>
  </si>
  <si>
    <t xml:space="preserve">    t_max = 2.4875</t>
  </si>
  <si>
    <t>stimation result(s):</t>
  </si>
  <si>
    <t xml:space="preserve">    Bio = -0.048089</t>
  </si>
  <si>
    <t xml:space="preserve">    EGP_0 = 7.4862</t>
  </si>
  <si>
    <t xml:space="preserve">    Fs_01 = 0.28738</t>
  </si>
  <si>
    <t xml:space="preserve">    R_cl = 0.54699</t>
  </si>
  <si>
    <t xml:space="preserve">    R_thr = 80.98</t>
  </si>
  <si>
    <t xml:space="preserve">    V_G = 0.56376</t>
  </si>
  <si>
    <t xml:space="preserve">    t_max = 2.5015</t>
  </si>
  <si>
    <t xml:space="preserve">  Estimation result(s):</t>
  </si>
  <si>
    <t xml:space="preserve">    Bio = -0.039307</t>
  </si>
  <si>
    <t xml:space="preserve">    Fs_01 = 0.28675</t>
  </si>
  <si>
    <t xml:space="preserve">    R_cl = 0.69096</t>
  </si>
  <si>
    <t xml:space="preserve">    R_thr = 94.696</t>
  </si>
  <si>
    <t xml:space="preserve">    V_G = 0.70192</t>
  </si>
  <si>
    <t xml:space="preserve">    t_max = 2.4772</t>
  </si>
  <si>
    <t xml:space="preserve">    Bio = -0.059986</t>
  </si>
  <si>
    <t xml:space="preserve">    EGP_0 = 6.5566</t>
  </si>
  <si>
    <t xml:space="preserve">    Fs_01 = 0.29031</t>
  </si>
  <si>
    <t xml:space="preserve">    R_cl = 0.46427</t>
  </si>
  <si>
    <t xml:space="preserve">    R_thr = 48.933</t>
  </si>
  <si>
    <t xml:space="preserve">    V_G = 0.22559</t>
  </si>
  <si>
    <t xml:space="preserve">    t_max = 2.4854</t>
  </si>
  <si>
    <t>Bio = -0.082891</t>
  </si>
  <si>
    <t xml:space="preserve">    EGP_0 = 8.8797</t>
  </si>
  <si>
    <t xml:space="preserve">    Fs_01 = 0.2639</t>
  </si>
  <si>
    <t xml:space="preserve">    I_0 = 3.7404e-06</t>
  </si>
  <si>
    <t xml:space="preserve">    R_cl = 0.20953</t>
  </si>
  <si>
    <t xml:space="preserve">    R_thr = 6.7852</t>
  </si>
  <si>
    <t xml:space="preserve">    S_IT = 3.5281e-06</t>
  </si>
  <si>
    <t xml:space="preserve">    V_G = 0.41069</t>
  </si>
  <si>
    <t xml:space="preserve">    V_I = -2.0172</t>
  </si>
  <si>
    <t xml:space="preserve">    k_12 = 0.76879</t>
  </si>
  <si>
    <t xml:space="preserve">    k_a = 0.013197</t>
  </si>
  <si>
    <t xml:space="preserve">    k_b1 = -0.00056563</t>
  </si>
  <si>
    <t xml:space="preserve">    k_e = 0.11841</t>
  </si>
  <si>
    <t xml:space="preserve">    t_max = 2.3616</t>
  </si>
  <si>
    <t>Estimation result(s):</t>
  </si>
  <si>
    <t xml:space="preserve">    Bio = -0.10761</t>
  </si>
  <si>
    <t xml:space="preserve">    EGP_0 = 6.6782</t>
  </si>
  <si>
    <t xml:space="preserve">    Fs_01 = 0.266</t>
  </si>
  <si>
    <t xml:space="preserve">    R_cl = 0.19</t>
  </si>
  <si>
    <t xml:space="preserve">    R_thr = 6.7397</t>
  </si>
  <si>
    <t xml:space="preserve">    V_G = 0.36478</t>
  </si>
  <si>
    <t xml:space="preserve">    t_max = 2.3015</t>
  </si>
  <si>
    <t xml:space="preserve">    Bio = -0.16774</t>
  </si>
  <si>
    <t xml:space="preserve">    EGP_0 = 3.8088</t>
  </si>
  <si>
    <t xml:space="preserve">    Fs_01 = 0.27693</t>
  </si>
  <si>
    <t xml:space="preserve">    R_cl = 0.13302</t>
  </si>
  <si>
    <t xml:space="preserve">    R_thr = 6.5624</t>
  </si>
  <si>
    <t xml:space="preserve">    V_G = 0.24089</t>
  </si>
  <si>
    <t xml:space="preserve">    t_max = 2.268</t>
  </si>
  <si>
    <t xml:space="preserve">    Bio = 0.25717</t>
  </si>
  <si>
    <t xml:space="preserve">    EGP_0 = 4.7226</t>
  </si>
  <si>
    <t xml:space="preserve">    Fs_01 = 0.26291</t>
  </si>
  <si>
    <t xml:space="preserve">    R_cl = 0.11598</t>
  </si>
  <si>
    <t xml:space="preserve">    R_thr = 6.6662</t>
  </si>
  <si>
    <t xml:space="preserve">    V_G = 0.37911</t>
  </si>
  <si>
    <t xml:space="preserve">    t_max = 2.2005</t>
  </si>
  <si>
    <t xml:space="preserve">    Bio = -0.28235</t>
  </si>
  <si>
    <t xml:space="preserve">    EGP_0 = 7.1571</t>
  </si>
  <si>
    <t xml:space="preserve">    Fs_01 = 0.25371</t>
  </si>
  <si>
    <t xml:space="preserve">    R_cl = 0.16421</t>
  </si>
  <si>
    <t xml:space="preserve">    R_thr = 6.7778</t>
  </si>
  <si>
    <t xml:space="preserve">    V_G = 0.41218</t>
  </si>
  <si>
    <t xml:space="preserve">    t_max = 2.0225</t>
  </si>
  <si>
    <t xml:space="preserve">    Bio = -0.59171</t>
  </si>
  <si>
    <t xml:space="preserve">    EGP_0 = 4.4532</t>
  </si>
  <si>
    <t xml:space="preserve">    Fs_01 = 0.26407</t>
  </si>
  <si>
    <t xml:space="preserve">    I_0 = 3.7403e-06</t>
  </si>
  <si>
    <t xml:space="preserve">    R_cl = 0.13343</t>
  </si>
  <si>
    <t xml:space="preserve">    R_thr = 6.6168</t>
  </si>
  <si>
    <t xml:space="preserve">    S_IT = 3.528e-06</t>
  </si>
  <si>
    <t xml:space="preserve">    V_G = 0.28827</t>
  </si>
  <si>
    <t xml:space="preserve">    k_12 = 0.76881</t>
  </si>
  <si>
    <t xml:space="preserve">    k_b1 = -0.00056526</t>
  </si>
  <si>
    <t xml:space="preserve">    t_max = 1.6068</t>
  </si>
  <si>
    <t xml:space="preserve">    Bio = 2.3522</t>
  </si>
  <si>
    <t xml:space="preserve">    EGP_0 = 5.2157</t>
  </si>
  <si>
    <t xml:space="preserve">    Fs_01 = 0.26128</t>
  </si>
  <si>
    <t xml:space="preserve">    R_cl = 0.19061</t>
  </si>
  <si>
    <t xml:space="preserve">    R_thr = 6.4295</t>
  </si>
  <si>
    <t xml:space="preserve">    V_G = 0.28881</t>
  </si>
  <si>
    <t xml:space="preserve">    t_max = 2.6795</t>
  </si>
  <si>
    <t xml:space="preserve">    Bio = -7.4067</t>
  </si>
  <si>
    <t xml:space="preserve">    EGP_0 = 8.5825</t>
  </si>
  <si>
    <t xml:space="preserve">    Fs_01 = 0.24842</t>
  </si>
  <si>
    <t xml:space="preserve">    R_cl = 0.19444</t>
  </si>
  <si>
    <t xml:space="preserve">    R_thr = 6.3547</t>
  </si>
  <si>
    <t xml:space="preserve">    V_G = 0.33797</t>
  </si>
  <si>
    <t xml:space="preserve">    t_max = 2.6972</t>
  </si>
  <si>
    <t xml:space="preserve">    Bio = -0.10186</t>
  </si>
  <si>
    <t xml:space="preserve">    EGP_0 = 15.658</t>
  </si>
  <si>
    <t xml:space="preserve">    Fs_01 = 0.24675</t>
  </si>
  <si>
    <t xml:space="preserve">    R_cl = 0.29897</t>
  </si>
  <si>
    <t xml:space="preserve">    R_thr = 6.5212</t>
  </si>
  <si>
    <t xml:space="preserve">    V_G = 0.53279</t>
  </si>
  <si>
    <t xml:space="preserve">    k_b1 = -0.0005657</t>
  </si>
  <si>
    <t xml:space="preserve">    t_max = 2.0392</t>
  </si>
  <si>
    <t xml:space="preserve">    Bio = -0.099063</t>
  </si>
  <si>
    <t xml:space="preserve">    EGP_0 = 16.366</t>
  </si>
  <si>
    <t xml:space="preserve">    Fs_01 = 0.24658</t>
  </si>
  <si>
    <t xml:space="preserve">    R_cl = 0.33213</t>
  </si>
  <si>
    <t xml:space="preserve">    R_thr = 6.5494</t>
  </si>
  <si>
    <t xml:space="preserve">    V_G = 0.48565</t>
  </si>
  <si>
    <t xml:space="preserve">    t_max = 1.4004</t>
  </si>
  <si>
    <t xml:space="preserve">    Bio = -0.12482</t>
  </si>
  <si>
    <t xml:space="preserve">    EGP_0 = 11.927</t>
  </si>
  <si>
    <t xml:space="preserve">    Fs_01 = 0.24684</t>
  </si>
  <si>
    <t xml:space="preserve">    R_cl = 0.23979</t>
  </si>
  <si>
    <t xml:space="preserve">    R_thr = 6.5135</t>
  </si>
  <si>
    <t xml:space="preserve">    V_G = 0.42424</t>
  </si>
  <si>
    <t xml:space="preserve">    t_max = 1.3929</t>
  </si>
  <si>
    <t xml:space="preserve">    Bio = 0.033202</t>
  </si>
  <si>
    <t xml:space="preserve">    EGP_0 = 15.852</t>
  </si>
  <si>
    <t xml:space="preserve">    Fs_01 = 0.24598</t>
  </si>
  <si>
    <t xml:space="preserve">    R_cl = 0.50329</t>
  </si>
  <si>
    <t xml:space="preserve">    R_thr = 6.6076</t>
  </si>
  <si>
    <t xml:space="preserve">    V_G = 0.35502</t>
  </si>
  <si>
    <t xml:space="preserve">    t_max = 1.4137</t>
  </si>
  <si>
    <t xml:space="preserve">    Bio = 0.031205</t>
  </si>
  <si>
    <t xml:space="preserve">    EGP_0 = 12.26</t>
  </si>
  <si>
    <t xml:space="preserve">    Fs_01 = 0.26157</t>
  </si>
  <si>
    <t xml:space="preserve">    I_0 = 3.6586e-06</t>
  </si>
  <si>
    <t xml:space="preserve">    R_cl = 0.40498</t>
  </si>
  <si>
    <t xml:space="preserve">    R_thr = 5.1374</t>
  </si>
  <si>
    <t xml:space="preserve">    S_IT = 2.2367e-07</t>
  </si>
  <si>
    <t xml:space="preserve">    V_G = 0.31156</t>
  </si>
  <si>
    <t xml:space="preserve">    V_I = -2.7587</t>
  </si>
  <si>
    <t xml:space="preserve">    k_12 = 0.89301</t>
  </si>
  <si>
    <t xml:space="preserve">    k_a = 0.010301</t>
  </si>
  <si>
    <t xml:space="preserve">    k_b1 = 0.00014967</t>
  </si>
  <si>
    <t xml:space="preserve">    t_max = 1.4359</t>
  </si>
  <si>
    <t xml:space="preserve">    Bio = -0.027266</t>
  </si>
  <si>
    <t xml:space="preserve">    EGP_0 = 37.57</t>
  </si>
  <si>
    <t xml:space="preserve">    Fs_01 = 0.23734</t>
  </si>
  <si>
    <t xml:space="preserve">    R_cl = 0.76846</t>
  </si>
  <si>
    <t xml:space="preserve">    R_thr = 6.0373</t>
  </si>
  <si>
    <t xml:space="preserve">    V_G = 0.46933</t>
  </si>
  <si>
    <t xml:space="preserve">    t_max = 1.372</t>
  </si>
  <si>
    <t xml:space="preserve">    Bio = -0.031837</t>
  </si>
  <si>
    <t xml:space="preserve">    EGP_0 = 21.06</t>
  </si>
  <si>
    <t xml:space="preserve">    Fs_01 = 0.23759</t>
  </si>
  <si>
    <t xml:space="preserve">    R_cl = 0.7821</t>
  </si>
  <si>
    <t xml:space="preserve">    R_thr = 5.957</t>
  </si>
  <si>
    <t xml:space="preserve">    V_G = 0.26465</t>
  </si>
  <si>
    <t xml:space="preserve">    t_max = 1.3709</t>
  </si>
  <si>
    <t xml:space="preserve">GR (mmol l−1)a </t>
  </si>
  <si>
    <t xml:space="preserve">FIE,basal (unitless)a </t>
  </si>
  <si>
    <t>kR (min−1)a</t>
  </si>
  <si>
    <t xml:space="preserve">KM,I (mU l−1)a </t>
  </si>
  <si>
    <t xml:space="preserve">VG (l kg−1)a </t>
  </si>
  <si>
    <t xml:space="preserve">VI (l kg−1)a </t>
  </si>
  <si>
    <t xml:space="preserve">KM,N (mmol l−1)b </t>
  </si>
  <si>
    <t xml:space="preserve">ke (min−1)b </t>
  </si>
  <si>
    <t>EGP0 (mmol kg−1 min−1)c</t>
  </si>
  <si>
    <t xml:space="preserve">FGE (unitless)c </t>
  </si>
  <si>
    <t xml:space="preserve">KM,T (mU l−1)c </t>
  </si>
  <si>
    <t>MI (mU kg−1 min−1 per mmol l−1)c</t>
  </si>
  <si>
    <t xml:space="preserve">t1/2,IE (min)c </t>
  </si>
  <si>
    <t xml:space="preserve">tmax,G (min)c </t>
  </si>
  <si>
    <t xml:space="preserve">UIE,basal (mU kg−1 min−1)c </t>
  </si>
  <si>
    <t xml:space="preserve">F01 (mmol kg−1 min−1)c </t>
  </si>
  <si>
    <t xml:space="preserve">k12 (min−1)c </t>
  </si>
  <si>
    <t xml:space="preserve">ka1 (min−1)c </t>
  </si>
  <si>
    <t xml:space="preserve">ka2 (min−1)c </t>
  </si>
  <si>
    <t xml:space="preserve">ka3 (min−1)c </t>
  </si>
  <si>
    <t xml:space="preserve">SID (min−1 per mU l−1)c </t>
  </si>
  <si>
    <t>SIE (per mU l−1)c</t>
  </si>
  <si>
    <t xml:space="preserve">SIT (min−1)c </t>
  </si>
  <si>
    <t>BICB (mU l−1)d</t>
  </si>
  <si>
    <t>Model Parameters</t>
  </si>
  <si>
    <t>Patient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</si>
</sst>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sqref="A1:A19"/>
    </sheetView>
  </sheetViews>
  <sheetFormatPr defaultRowHeight="14.4" x14ac:dyDescent="0.55000000000000004"/>
  <sheetData>
    <row r="1" spans="1:1" x14ac:dyDescent="0.55000000000000004">
      <c r="A1" t="s">
        <v>71</v>
      </c>
    </row>
    <row r="2" spans="1:1" x14ac:dyDescent="0.55000000000000004">
      <c r="A2" t="s">
        <v>72</v>
      </c>
    </row>
    <row r="3" spans="1:1" x14ac:dyDescent="0.55000000000000004">
      <c r="A3" t="s">
        <v>73</v>
      </c>
    </row>
    <row r="4" spans="1:1" x14ac:dyDescent="0.55000000000000004">
      <c r="A4" t="s">
        <v>74</v>
      </c>
    </row>
    <row r="5" spans="1:1" x14ac:dyDescent="0.55000000000000004">
      <c r="A5" t="s">
        <v>75</v>
      </c>
    </row>
    <row r="6" spans="1:1" x14ac:dyDescent="0.55000000000000004">
      <c r="A6" t="s">
        <v>76</v>
      </c>
    </row>
    <row r="7" spans="1:1" x14ac:dyDescent="0.55000000000000004">
      <c r="A7" t="s">
        <v>0</v>
      </c>
    </row>
    <row r="8" spans="1:1" x14ac:dyDescent="0.55000000000000004">
      <c r="A8" t="s">
        <v>1</v>
      </c>
    </row>
    <row r="9" spans="1:1" x14ac:dyDescent="0.55000000000000004">
      <c r="A9" t="s">
        <v>77</v>
      </c>
    </row>
    <row r="10" spans="1:1" x14ac:dyDescent="0.55000000000000004">
      <c r="A10" t="s">
        <v>78</v>
      </c>
    </row>
    <row r="11" spans="1:1" x14ac:dyDescent="0.55000000000000004">
      <c r="A11" t="s">
        <v>79</v>
      </c>
    </row>
    <row r="12" spans="1:1" x14ac:dyDescent="0.55000000000000004">
      <c r="A12" t="s">
        <v>80</v>
      </c>
    </row>
    <row r="13" spans="1:1" x14ac:dyDescent="0.55000000000000004">
      <c r="A13" t="s">
        <v>81</v>
      </c>
    </row>
    <row r="14" spans="1:1" x14ac:dyDescent="0.55000000000000004">
      <c r="A14" t="s">
        <v>2</v>
      </c>
    </row>
    <row r="15" spans="1:1" x14ac:dyDescent="0.55000000000000004">
      <c r="A15" t="s">
        <v>82</v>
      </c>
    </row>
    <row r="16" spans="1:1" x14ac:dyDescent="0.55000000000000004">
      <c r="A16" t="s">
        <v>3</v>
      </c>
    </row>
    <row r="17" spans="1:1" x14ac:dyDescent="0.55000000000000004">
      <c r="A17" t="s">
        <v>4</v>
      </c>
    </row>
    <row r="18" spans="1:1" x14ac:dyDescent="0.55000000000000004">
      <c r="A18" t="s">
        <v>83</v>
      </c>
    </row>
    <row r="19" spans="1:1" x14ac:dyDescent="0.55000000000000004">
      <c r="A19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0"/>
  <sheetViews>
    <sheetView workbookViewId="0">
      <selection activeCell="D7" sqref="D7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147</v>
      </c>
    </row>
    <row r="3" spans="1:1" x14ac:dyDescent="0.55000000000000004">
      <c r="A3" t="s">
        <v>148</v>
      </c>
    </row>
    <row r="4" spans="1:1" x14ac:dyDescent="0.55000000000000004">
      <c r="A4" t="s">
        <v>149</v>
      </c>
    </row>
    <row r="5" spans="1:1" x14ac:dyDescent="0.55000000000000004">
      <c r="A5" t="s">
        <v>74</v>
      </c>
    </row>
    <row r="6" spans="1:1" x14ac:dyDescent="0.55000000000000004">
      <c r="A6" t="s">
        <v>150</v>
      </c>
    </row>
    <row r="7" spans="1:1" x14ac:dyDescent="0.55000000000000004">
      <c r="A7" t="s">
        <v>151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152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145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0"/>
  <sheetViews>
    <sheetView workbookViewId="0">
      <selection activeCell="H8" sqref="H8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154</v>
      </c>
    </row>
    <row r="3" spans="1:1" x14ac:dyDescent="0.55000000000000004">
      <c r="A3" t="s">
        <v>155</v>
      </c>
    </row>
    <row r="4" spans="1:1" x14ac:dyDescent="0.55000000000000004">
      <c r="A4" t="s">
        <v>156</v>
      </c>
    </row>
    <row r="5" spans="1:1" x14ac:dyDescent="0.55000000000000004">
      <c r="A5" t="s">
        <v>74</v>
      </c>
    </row>
    <row r="6" spans="1:1" x14ac:dyDescent="0.55000000000000004">
      <c r="A6" t="s">
        <v>157</v>
      </c>
    </row>
    <row r="7" spans="1:1" x14ac:dyDescent="0.55000000000000004">
      <c r="A7" t="s">
        <v>158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159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145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0"/>
  <sheetViews>
    <sheetView workbookViewId="0">
      <selection activeCell="E17" sqref="E17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161</v>
      </c>
    </row>
    <row r="3" spans="1:1" x14ac:dyDescent="0.55000000000000004">
      <c r="A3" t="s">
        <v>162</v>
      </c>
    </row>
    <row r="4" spans="1:1" x14ac:dyDescent="0.55000000000000004">
      <c r="A4" t="s">
        <v>163</v>
      </c>
    </row>
    <row r="5" spans="1:1" x14ac:dyDescent="0.55000000000000004">
      <c r="A5" t="s">
        <v>74</v>
      </c>
    </row>
    <row r="6" spans="1:1" x14ac:dyDescent="0.55000000000000004">
      <c r="A6" t="s">
        <v>164</v>
      </c>
    </row>
    <row r="7" spans="1:1" x14ac:dyDescent="0.55000000000000004">
      <c r="A7" t="s">
        <v>165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166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145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20"/>
  <sheetViews>
    <sheetView workbookViewId="0">
      <selection activeCell="D22" sqref="D22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168</v>
      </c>
    </row>
    <row r="3" spans="1:1" x14ac:dyDescent="0.55000000000000004">
      <c r="A3" t="s">
        <v>169</v>
      </c>
    </row>
    <row r="4" spans="1:1" x14ac:dyDescent="0.55000000000000004">
      <c r="A4" t="s">
        <v>170</v>
      </c>
    </row>
    <row r="5" spans="1:1" x14ac:dyDescent="0.55000000000000004">
      <c r="A5" t="s">
        <v>171</v>
      </c>
    </row>
    <row r="6" spans="1:1" x14ac:dyDescent="0.55000000000000004">
      <c r="A6" t="s">
        <v>172</v>
      </c>
    </row>
    <row r="7" spans="1:1" x14ac:dyDescent="0.55000000000000004">
      <c r="A7" t="s">
        <v>173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174</v>
      </c>
    </row>
    <row r="11" spans="1:1" x14ac:dyDescent="0.55000000000000004">
      <c r="A11" t="s">
        <v>175</v>
      </c>
    </row>
    <row r="12" spans="1:1" x14ac:dyDescent="0.55000000000000004">
      <c r="A12" t="s">
        <v>176</v>
      </c>
    </row>
    <row r="13" spans="1:1" x14ac:dyDescent="0.55000000000000004">
      <c r="A13" t="s">
        <v>177</v>
      </c>
    </row>
    <row r="14" spans="1:1" x14ac:dyDescent="0.55000000000000004">
      <c r="A14" t="s">
        <v>178</v>
      </c>
    </row>
    <row r="15" spans="1:1" x14ac:dyDescent="0.55000000000000004">
      <c r="A15" t="s">
        <v>2</v>
      </c>
    </row>
    <row r="16" spans="1:1" x14ac:dyDescent="0.55000000000000004">
      <c r="A16" t="s">
        <v>179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0"/>
  <sheetViews>
    <sheetView workbookViewId="0">
      <selection sqref="A1:A20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181</v>
      </c>
    </row>
    <row r="3" spans="1:1" x14ac:dyDescent="0.55000000000000004">
      <c r="A3" t="s">
        <v>182</v>
      </c>
    </row>
    <row r="4" spans="1:1" x14ac:dyDescent="0.55000000000000004">
      <c r="A4" t="s">
        <v>183</v>
      </c>
    </row>
    <row r="5" spans="1:1" x14ac:dyDescent="0.55000000000000004">
      <c r="A5" t="s">
        <v>171</v>
      </c>
    </row>
    <row r="6" spans="1:1" x14ac:dyDescent="0.55000000000000004">
      <c r="A6" t="s">
        <v>184</v>
      </c>
    </row>
    <row r="7" spans="1:1" x14ac:dyDescent="0.55000000000000004">
      <c r="A7" t="s">
        <v>185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174</v>
      </c>
    </row>
    <row r="11" spans="1:1" x14ac:dyDescent="0.55000000000000004">
      <c r="A11" t="s">
        <v>186</v>
      </c>
    </row>
    <row r="12" spans="1:1" x14ac:dyDescent="0.55000000000000004">
      <c r="A12" t="s">
        <v>176</v>
      </c>
    </row>
    <row r="13" spans="1:1" x14ac:dyDescent="0.55000000000000004">
      <c r="A13" t="s">
        <v>177</v>
      </c>
    </row>
    <row r="14" spans="1:1" x14ac:dyDescent="0.55000000000000004">
      <c r="A14" t="s">
        <v>178</v>
      </c>
    </row>
    <row r="15" spans="1:1" x14ac:dyDescent="0.55000000000000004">
      <c r="A15" t="s">
        <v>2</v>
      </c>
    </row>
    <row r="16" spans="1:1" x14ac:dyDescent="0.55000000000000004">
      <c r="A16" t="s">
        <v>179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0"/>
  <sheetViews>
    <sheetView workbookViewId="0">
      <selection activeCell="D11" sqref="D11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188</v>
      </c>
    </row>
    <row r="3" spans="1:1" x14ac:dyDescent="0.55000000000000004">
      <c r="A3" t="s">
        <v>189</v>
      </c>
    </row>
    <row r="4" spans="1:1" x14ac:dyDescent="0.55000000000000004">
      <c r="A4" t="s">
        <v>190</v>
      </c>
    </row>
    <row r="5" spans="1:1" x14ac:dyDescent="0.55000000000000004">
      <c r="A5" t="s">
        <v>171</v>
      </c>
    </row>
    <row r="6" spans="1:1" x14ac:dyDescent="0.55000000000000004">
      <c r="A6" t="s">
        <v>191</v>
      </c>
    </row>
    <row r="7" spans="1:1" x14ac:dyDescent="0.55000000000000004">
      <c r="A7" t="s">
        <v>192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174</v>
      </c>
    </row>
    <row r="11" spans="1:1" x14ac:dyDescent="0.55000000000000004">
      <c r="A11" t="s">
        <v>193</v>
      </c>
    </row>
    <row r="12" spans="1:1" x14ac:dyDescent="0.55000000000000004">
      <c r="A12" t="s">
        <v>176</v>
      </c>
    </row>
    <row r="13" spans="1:1" x14ac:dyDescent="0.55000000000000004">
      <c r="A13" t="s">
        <v>177</v>
      </c>
    </row>
    <row r="14" spans="1:1" x14ac:dyDescent="0.55000000000000004">
      <c r="A14" t="s">
        <v>178</v>
      </c>
    </row>
    <row r="15" spans="1:1" x14ac:dyDescent="0.55000000000000004">
      <c r="A15" t="s">
        <v>2</v>
      </c>
    </row>
    <row r="16" spans="1:1" x14ac:dyDescent="0.55000000000000004">
      <c r="A16" t="s">
        <v>179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9"/>
  <sheetViews>
    <sheetView workbookViewId="0">
      <selection sqref="A1:A19"/>
    </sheetView>
  </sheetViews>
  <sheetFormatPr defaultRowHeight="14.4" x14ac:dyDescent="0.55000000000000004"/>
  <sheetData>
    <row r="1" spans="1:2" x14ac:dyDescent="0.55000000000000004">
      <c r="A1" t="s">
        <v>5</v>
      </c>
      <c r="B1">
        <v>-0.18135000000000001</v>
      </c>
    </row>
    <row r="2" spans="1:2" x14ac:dyDescent="0.55000000000000004">
      <c r="A2" t="s">
        <v>6</v>
      </c>
      <c r="B2">
        <f xml:space="preserve"> 6.1954</f>
        <v>6.1954000000000002</v>
      </c>
    </row>
    <row r="3" spans="1:2" x14ac:dyDescent="0.55000000000000004">
      <c r="A3" t="s">
        <v>7</v>
      </c>
      <c r="B3" t="s">
        <v>8</v>
      </c>
    </row>
    <row r="4" spans="1:2" x14ac:dyDescent="0.55000000000000004">
      <c r="A4" t="s">
        <v>9</v>
      </c>
      <c r="B4" t="s">
        <v>10</v>
      </c>
    </row>
    <row r="5" spans="1:2" x14ac:dyDescent="0.55000000000000004">
      <c r="A5" t="s">
        <v>11</v>
      </c>
      <c r="B5">
        <f xml:space="preserve"> 0.21634</f>
        <v>0.21634</v>
      </c>
    </row>
    <row r="6" spans="1:2" x14ac:dyDescent="0.55000000000000004">
      <c r="A6" t="s">
        <v>12</v>
      </c>
      <c r="B6">
        <f xml:space="preserve"> 25.005</f>
        <v>25.004999999999999</v>
      </c>
    </row>
    <row r="7" spans="1:2" x14ac:dyDescent="0.55000000000000004">
      <c r="A7" t="s">
        <v>13</v>
      </c>
      <c r="B7" t="s">
        <v>14</v>
      </c>
    </row>
    <row r="8" spans="1:2" x14ac:dyDescent="0.55000000000000004">
      <c r="A8" t="s">
        <v>15</v>
      </c>
      <c r="B8" t="s">
        <v>16</v>
      </c>
    </row>
    <row r="9" spans="1:2" x14ac:dyDescent="0.55000000000000004">
      <c r="A9" t="s">
        <v>17</v>
      </c>
      <c r="B9">
        <f xml:space="preserve"> 0.0044272</f>
        <v>4.4272000000000001E-3</v>
      </c>
    </row>
    <row r="10" spans="1:2" x14ac:dyDescent="0.55000000000000004">
      <c r="A10" t="s">
        <v>18</v>
      </c>
      <c r="B10">
        <f xml:space="preserve"> 0.35123</f>
        <v>0.35122999999999999</v>
      </c>
    </row>
    <row r="11" spans="1:2" x14ac:dyDescent="0.55000000000000004">
      <c r="A11" t="s">
        <v>19</v>
      </c>
      <c r="B11" t="s">
        <v>20</v>
      </c>
    </row>
    <row r="12" spans="1:2" x14ac:dyDescent="0.55000000000000004">
      <c r="A12" t="s">
        <v>21</v>
      </c>
      <c r="B12" t="s">
        <v>22</v>
      </c>
    </row>
    <row r="13" spans="1:2" x14ac:dyDescent="0.55000000000000004">
      <c r="A13" t="s">
        <v>23</v>
      </c>
      <c r="B13" t="s">
        <v>24</v>
      </c>
    </row>
    <row r="14" spans="1:2" x14ac:dyDescent="0.55000000000000004">
      <c r="A14" t="s">
        <v>25</v>
      </c>
      <c r="B14">
        <f xml:space="preserve"> 0.0736</f>
        <v>7.3599999999999999E-2</v>
      </c>
    </row>
    <row r="15" spans="1:2" x14ac:dyDescent="0.55000000000000004">
      <c r="A15" t="s">
        <v>26</v>
      </c>
      <c r="B15" t="s">
        <v>27</v>
      </c>
    </row>
    <row r="16" spans="1:2" x14ac:dyDescent="0.55000000000000004">
      <c r="A16" t="s">
        <v>28</v>
      </c>
      <c r="B16" t="s">
        <v>29</v>
      </c>
    </row>
    <row r="17" spans="1:2" x14ac:dyDescent="0.55000000000000004">
      <c r="A17" t="s">
        <v>30</v>
      </c>
      <c r="B17" t="s">
        <v>31</v>
      </c>
    </row>
    <row r="18" spans="1:2" x14ac:dyDescent="0.55000000000000004">
      <c r="A18" t="s">
        <v>32</v>
      </c>
      <c r="B18" t="s">
        <v>33</v>
      </c>
    </row>
    <row r="19" spans="1:2" x14ac:dyDescent="0.55000000000000004">
      <c r="A19" t="s">
        <v>34</v>
      </c>
      <c r="B19">
        <f xml:space="preserve"> 2.4042</f>
        <v>2.4041999999999999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9"/>
  <sheetViews>
    <sheetView workbookViewId="0">
      <selection activeCell="C25" sqref="C25"/>
    </sheetView>
  </sheetViews>
  <sheetFormatPr defaultRowHeight="14.4" x14ac:dyDescent="0.55000000000000004"/>
  <sheetData>
    <row r="1" spans="1:1" x14ac:dyDescent="0.55000000000000004">
      <c r="A1" t="s">
        <v>35</v>
      </c>
    </row>
    <row r="2" spans="1:1" x14ac:dyDescent="0.55000000000000004">
      <c r="A2" t="s">
        <v>36</v>
      </c>
    </row>
    <row r="3" spans="1:1" x14ac:dyDescent="0.55000000000000004">
      <c r="A3" t="s">
        <v>37</v>
      </c>
    </row>
    <row r="4" spans="1:1" x14ac:dyDescent="0.55000000000000004">
      <c r="A4" t="s">
        <v>38</v>
      </c>
    </row>
    <row r="5" spans="1:1" x14ac:dyDescent="0.55000000000000004">
      <c r="A5" t="s">
        <v>39</v>
      </c>
    </row>
    <row r="6" spans="1:1" x14ac:dyDescent="0.55000000000000004">
      <c r="A6" t="s">
        <v>40</v>
      </c>
    </row>
    <row r="7" spans="1:1" x14ac:dyDescent="0.55000000000000004">
      <c r="A7" t="s">
        <v>0</v>
      </c>
    </row>
    <row r="8" spans="1:1" x14ac:dyDescent="0.55000000000000004">
      <c r="A8" t="s">
        <v>1</v>
      </c>
    </row>
    <row r="9" spans="1:1" x14ac:dyDescent="0.55000000000000004">
      <c r="A9" t="s">
        <v>41</v>
      </c>
    </row>
    <row r="10" spans="1:1" x14ac:dyDescent="0.55000000000000004">
      <c r="A10" t="s">
        <v>42</v>
      </c>
    </row>
    <row r="11" spans="1:1" x14ac:dyDescent="0.55000000000000004">
      <c r="A11" t="s">
        <v>43</v>
      </c>
    </row>
    <row r="12" spans="1:1" x14ac:dyDescent="0.55000000000000004">
      <c r="A12" t="s">
        <v>44</v>
      </c>
    </row>
    <row r="13" spans="1:1" x14ac:dyDescent="0.55000000000000004">
      <c r="A13" t="s">
        <v>45</v>
      </c>
    </row>
    <row r="14" spans="1:1" x14ac:dyDescent="0.55000000000000004">
      <c r="A14" t="s">
        <v>2</v>
      </c>
    </row>
    <row r="15" spans="1:1" x14ac:dyDescent="0.55000000000000004">
      <c r="A15" t="s">
        <v>46</v>
      </c>
    </row>
    <row r="16" spans="1:1" x14ac:dyDescent="0.55000000000000004">
      <c r="A16" t="s">
        <v>3</v>
      </c>
    </row>
    <row r="17" spans="1:1" x14ac:dyDescent="0.55000000000000004">
      <c r="A17" t="s">
        <v>4</v>
      </c>
    </row>
    <row r="18" spans="1:1" x14ac:dyDescent="0.55000000000000004">
      <c r="A18" t="s">
        <v>47</v>
      </c>
    </row>
    <row r="19" spans="1:1" x14ac:dyDescent="0.55000000000000004">
      <c r="A19" t="s">
        <v>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0"/>
  <sheetViews>
    <sheetView workbookViewId="0">
      <selection activeCell="E15" sqref="E15"/>
    </sheetView>
  </sheetViews>
  <sheetFormatPr defaultRowHeight="14.4" x14ac:dyDescent="0.55000000000000004"/>
  <sheetData>
    <row r="1" spans="1:1" x14ac:dyDescent="0.55000000000000004">
      <c r="A1" t="s">
        <v>49</v>
      </c>
    </row>
    <row r="2" spans="1:1" x14ac:dyDescent="0.55000000000000004">
      <c r="A2" t="s">
        <v>50</v>
      </c>
    </row>
    <row r="3" spans="1:1" x14ac:dyDescent="0.55000000000000004">
      <c r="A3" t="s">
        <v>51</v>
      </c>
    </row>
    <row r="4" spans="1:1" x14ac:dyDescent="0.55000000000000004">
      <c r="A4" t="s">
        <v>52</v>
      </c>
    </row>
    <row r="5" spans="1:1" x14ac:dyDescent="0.55000000000000004">
      <c r="A5" t="s">
        <v>38</v>
      </c>
    </row>
    <row r="6" spans="1:1" x14ac:dyDescent="0.55000000000000004">
      <c r="A6" t="s">
        <v>53</v>
      </c>
    </row>
    <row r="7" spans="1:1" x14ac:dyDescent="0.55000000000000004">
      <c r="A7" t="s">
        <v>54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41</v>
      </c>
    </row>
    <row r="11" spans="1:1" x14ac:dyDescent="0.55000000000000004">
      <c r="A11" t="s">
        <v>55</v>
      </c>
    </row>
    <row r="12" spans="1:1" x14ac:dyDescent="0.55000000000000004">
      <c r="A12" t="s">
        <v>43</v>
      </c>
    </row>
    <row r="13" spans="1:1" x14ac:dyDescent="0.55000000000000004">
      <c r="A13" t="s">
        <v>44</v>
      </c>
    </row>
    <row r="14" spans="1:1" x14ac:dyDescent="0.55000000000000004">
      <c r="A14" t="s">
        <v>45</v>
      </c>
    </row>
    <row r="15" spans="1:1" x14ac:dyDescent="0.55000000000000004">
      <c r="A15" t="s">
        <v>2</v>
      </c>
    </row>
    <row r="16" spans="1:1" x14ac:dyDescent="0.55000000000000004">
      <c r="A16" t="s">
        <v>46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47</v>
      </c>
    </row>
    <row r="20" spans="1:1" x14ac:dyDescent="0.55000000000000004">
      <c r="A20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19"/>
  <sheetViews>
    <sheetView workbookViewId="0">
      <selection activeCell="D7" sqref="D7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58</v>
      </c>
    </row>
    <row r="3" spans="1:1" x14ac:dyDescent="0.55000000000000004">
      <c r="A3" t="s">
        <v>59</v>
      </c>
    </row>
    <row r="4" spans="1:1" x14ac:dyDescent="0.55000000000000004">
      <c r="A4" t="s">
        <v>38</v>
      </c>
    </row>
    <row r="5" spans="1:1" x14ac:dyDescent="0.55000000000000004">
      <c r="A5" t="s">
        <v>60</v>
      </c>
    </row>
    <row r="6" spans="1:1" x14ac:dyDescent="0.55000000000000004">
      <c r="A6" t="s">
        <v>61</v>
      </c>
    </row>
    <row r="7" spans="1:1" x14ac:dyDescent="0.55000000000000004">
      <c r="A7" t="s">
        <v>0</v>
      </c>
    </row>
    <row r="8" spans="1:1" x14ac:dyDescent="0.55000000000000004">
      <c r="A8" t="s">
        <v>1</v>
      </c>
    </row>
    <row r="9" spans="1:1" x14ac:dyDescent="0.55000000000000004">
      <c r="A9" t="s">
        <v>41</v>
      </c>
    </row>
    <row r="10" spans="1:1" x14ac:dyDescent="0.55000000000000004">
      <c r="A10" t="s">
        <v>62</v>
      </c>
    </row>
    <row r="11" spans="1:1" x14ac:dyDescent="0.55000000000000004">
      <c r="A11" t="s">
        <v>43</v>
      </c>
    </row>
    <row r="12" spans="1:1" x14ac:dyDescent="0.55000000000000004">
      <c r="A12" t="s">
        <v>44</v>
      </c>
    </row>
    <row r="13" spans="1:1" x14ac:dyDescent="0.55000000000000004">
      <c r="A13" t="s">
        <v>45</v>
      </c>
    </row>
    <row r="14" spans="1:1" x14ac:dyDescent="0.55000000000000004">
      <c r="A14" t="s">
        <v>2</v>
      </c>
    </row>
    <row r="15" spans="1:1" x14ac:dyDescent="0.55000000000000004">
      <c r="A15" t="s">
        <v>46</v>
      </c>
    </row>
    <row r="16" spans="1:1" x14ac:dyDescent="0.55000000000000004">
      <c r="A16" t="s">
        <v>3</v>
      </c>
    </row>
    <row r="17" spans="1:1" x14ac:dyDescent="0.55000000000000004">
      <c r="A17" t="s">
        <v>4</v>
      </c>
    </row>
    <row r="18" spans="1:1" x14ac:dyDescent="0.55000000000000004">
      <c r="A18" t="s">
        <v>47</v>
      </c>
    </row>
    <row r="19" spans="1:1" x14ac:dyDescent="0.55000000000000004">
      <c r="A1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D8" sqref="D8"/>
    </sheetView>
  </sheetViews>
  <sheetFormatPr defaultRowHeight="14.4" x14ac:dyDescent="0.55000000000000004"/>
  <sheetData>
    <row r="1" spans="1:1" x14ac:dyDescent="0.55000000000000004">
      <c r="A1" t="s">
        <v>85</v>
      </c>
    </row>
    <row r="2" spans="1:1" x14ac:dyDescent="0.55000000000000004">
      <c r="A2" t="s">
        <v>86</v>
      </c>
    </row>
    <row r="3" spans="1:1" x14ac:dyDescent="0.55000000000000004">
      <c r="A3" t="s">
        <v>87</v>
      </c>
    </row>
    <row r="4" spans="1:1" x14ac:dyDescent="0.55000000000000004">
      <c r="A4" t="s">
        <v>88</v>
      </c>
    </row>
    <row r="5" spans="1:1" x14ac:dyDescent="0.55000000000000004">
      <c r="A5" t="s">
        <v>74</v>
      </c>
    </row>
    <row r="6" spans="1:1" x14ac:dyDescent="0.55000000000000004">
      <c r="A6" t="s">
        <v>89</v>
      </c>
    </row>
    <row r="7" spans="1:1" x14ac:dyDescent="0.55000000000000004">
      <c r="A7" t="s">
        <v>90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91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82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20"/>
  <sheetViews>
    <sheetView workbookViewId="0">
      <selection activeCell="C10" sqref="C10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64</v>
      </c>
    </row>
    <row r="3" spans="1:1" x14ac:dyDescent="0.55000000000000004">
      <c r="A3" t="s">
        <v>65</v>
      </c>
    </row>
    <row r="4" spans="1:1" x14ac:dyDescent="0.55000000000000004">
      <c r="A4" t="s">
        <v>66</v>
      </c>
    </row>
    <row r="5" spans="1:1" x14ac:dyDescent="0.55000000000000004">
      <c r="A5" t="s">
        <v>38</v>
      </c>
    </row>
    <row r="6" spans="1:1" x14ac:dyDescent="0.55000000000000004">
      <c r="A6" t="s">
        <v>67</v>
      </c>
    </row>
    <row r="7" spans="1:1" x14ac:dyDescent="0.55000000000000004">
      <c r="A7" t="s">
        <v>68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41</v>
      </c>
    </row>
    <row r="11" spans="1:1" x14ac:dyDescent="0.55000000000000004">
      <c r="A11" t="s">
        <v>69</v>
      </c>
    </row>
    <row r="12" spans="1:1" x14ac:dyDescent="0.55000000000000004">
      <c r="A12" t="s">
        <v>43</v>
      </c>
    </row>
    <row r="13" spans="1:1" x14ac:dyDescent="0.55000000000000004">
      <c r="A13" t="s">
        <v>44</v>
      </c>
    </row>
    <row r="14" spans="1:1" x14ac:dyDescent="0.55000000000000004">
      <c r="A14" t="s">
        <v>45</v>
      </c>
    </row>
    <row r="15" spans="1:1" x14ac:dyDescent="0.55000000000000004">
      <c r="A15" t="s">
        <v>2</v>
      </c>
    </row>
    <row r="16" spans="1:1" x14ac:dyDescent="0.55000000000000004">
      <c r="A16" t="s">
        <v>46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47</v>
      </c>
    </row>
    <row r="20" spans="1:1" x14ac:dyDescent="0.55000000000000004">
      <c r="A20" t="s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6"/>
  <sheetViews>
    <sheetView tabSelected="1" workbookViewId="0">
      <selection activeCell="H9" sqref="H9"/>
    </sheetView>
  </sheetViews>
  <sheetFormatPr defaultRowHeight="14.4" x14ac:dyDescent="0.55000000000000004"/>
  <cols>
    <col min="1" max="1" width="28.734375" bestFit="1" customWidth="1"/>
  </cols>
  <sheetData>
    <row r="1" spans="1:6" x14ac:dyDescent="0.55000000000000004">
      <c r="A1" s="2" t="s">
        <v>219</v>
      </c>
      <c r="B1" s="2" t="s">
        <v>220</v>
      </c>
      <c r="C1" s="2"/>
      <c r="D1" s="2"/>
      <c r="E1" s="2"/>
      <c r="F1" s="2"/>
    </row>
    <row r="2" spans="1:6" x14ac:dyDescent="0.55000000000000004">
      <c r="A2" s="2"/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x14ac:dyDescent="0.55000000000000004">
      <c r="A3" t="s">
        <v>195</v>
      </c>
      <c r="B3">
        <v>10.199999999999999</v>
      </c>
      <c r="C3">
        <v>10.9</v>
      </c>
      <c r="D3">
        <v>8.3000000000000007</v>
      </c>
      <c r="E3">
        <v>11</v>
      </c>
      <c r="F3">
        <v>10.3</v>
      </c>
    </row>
    <row r="4" spans="1:6" x14ac:dyDescent="0.55000000000000004">
      <c r="A4" t="s">
        <v>196</v>
      </c>
      <c r="B4">
        <v>0.15</v>
      </c>
      <c r="D4">
        <v>0.36</v>
      </c>
      <c r="E4">
        <v>0.09</v>
      </c>
      <c r="F4">
        <v>0.2</v>
      </c>
    </row>
    <row r="5" spans="1:6" x14ac:dyDescent="0.55000000000000004">
      <c r="A5" t="s">
        <v>197</v>
      </c>
      <c r="B5">
        <v>1.2E-2</v>
      </c>
      <c r="C5">
        <v>6.0000000000000001E-3</v>
      </c>
      <c r="D5">
        <v>8.0000000000000002E-3</v>
      </c>
      <c r="E5">
        <v>1.2999999999999999E-2</v>
      </c>
      <c r="F5">
        <v>8.9999999999999993E-3</v>
      </c>
    </row>
    <row r="6" spans="1:6" x14ac:dyDescent="0.55000000000000004">
      <c r="A6" t="s">
        <v>198</v>
      </c>
      <c r="B6">
        <v>470</v>
      </c>
      <c r="C6">
        <v>385</v>
      </c>
      <c r="D6">
        <v>404</v>
      </c>
      <c r="E6">
        <v>458</v>
      </c>
      <c r="F6">
        <v>564</v>
      </c>
    </row>
    <row r="7" spans="1:6" x14ac:dyDescent="0.55000000000000004">
      <c r="A7" t="s">
        <v>199</v>
      </c>
      <c r="B7">
        <v>0.18</v>
      </c>
      <c r="C7">
        <v>0.15</v>
      </c>
      <c r="D7">
        <v>0.16</v>
      </c>
      <c r="E7">
        <v>0.21</v>
      </c>
      <c r="F7">
        <v>0.16</v>
      </c>
    </row>
    <row r="8" spans="1:6" x14ac:dyDescent="0.55000000000000004">
      <c r="A8" t="s">
        <v>200</v>
      </c>
      <c r="B8">
        <v>0.12</v>
      </c>
      <c r="C8">
        <v>0.14000000000000001</v>
      </c>
      <c r="D8">
        <v>0.11</v>
      </c>
      <c r="E8">
        <v>0.13</v>
      </c>
      <c r="F8">
        <v>0.12</v>
      </c>
    </row>
    <row r="9" spans="1:6" x14ac:dyDescent="0.55000000000000004">
      <c r="A9" t="s">
        <v>201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55000000000000004">
      <c r="A10" t="s">
        <v>202</v>
      </c>
      <c r="B10">
        <v>0.15</v>
      </c>
      <c r="C10">
        <v>0.15</v>
      </c>
      <c r="D10">
        <v>0.15</v>
      </c>
      <c r="E10">
        <v>0.15</v>
      </c>
      <c r="F10">
        <v>0.15</v>
      </c>
    </row>
    <row r="11" spans="1:6" x14ac:dyDescent="0.55000000000000004">
      <c r="A11" t="s">
        <v>203</v>
      </c>
      <c r="B11">
        <v>1.6899999999999998E-2</v>
      </c>
      <c r="C11">
        <v>6.2899999999999998E-2</v>
      </c>
      <c r="D11">
        <v>1.61E-2</v>
      </c>
      <c r="E11">
        <v>4.3400000000000001E-2</v>
      </c>
      <c r="F11">
        <v>2.2599999999999999E-2</v>
      </c>
    </row>
    <row r="12" spans="1:6" x14ac:dyDescent="0.55000000000000004">
      <c r="A12" t="s">
        <v>204</v>
      </c>
      <c r="B12">
        <v>0.45</v>
      </c>
      <c r="C12">
        <v>1.53</v>
      </c>
      <c r="D12">
        <v>0.8</v>
      </c>
      <c r="E12">
        <v>1.48</v>
      </c>
      <c r="F12">
        <v>0.28999999999999998</v>
      </c>
    </row>
    <row r="13" spans="1:6" x14ac:dyDescent="0.55000000000000004">
      <c r="A13" t="s">
        <v>205</v>
      </c>
      <c r="B13">
        <v>30.4</v>
      </c>
      <c r="C13">
        <v>10.8</v>
      </c>
      <c r="D13">
        <v>7.2</v>
      </c>
      <c r="E13">
        <v>9.4</v>
      </c>
      <c r="F13">
        <v>15.8</v>
      </c>
    </row>
    <row r="14" spans="1:6" x14ac:dyDescent="0.55000000000000004">
      <c r="A14" t="s">
        <v>206</v>
      </c>
      <c r="B14">
        <v>6.0999999999999999E-2</v>
      </c>
      <c r="C14">
        <v>2.7E-2</v>
      </c>
      <c r="D14">
        <v>3.6999999999999998E-2</v>
      </c>
      <c r="E14">
        <v>2.9000000000000001E-2</v>
      </c>
      <c r="F14">
        <v>0.32300000000000001</v>
      </c>
    </row>
    <row r="15" spans="1:6" x14ac:dyDescent="0.55000000000000004">
      <c r="A15" t="s">
        <v>207</v>
      </c>
      <c r="B15">
        <v>53</v>
      </c>
      <c r="C15">
        <v>144</v>
      </c>
      <c r="D15">
        <v>152</v>
      </c>
      <c r="E15">
        <v>212</v>
      </c>
      <c r="F15">
        <v>88</v>
      </c>
    </row>
    <row r="16" spans="1:6" x14ac:dyDescent="0.55000000000000004">
      <c r="A16" t="s">
        <v>208</v>
      </c>
      <c r="B16">
        <v>52</v>
      </c>
      <c r="C16">
        <v>16</v>
      </c>
      <c r="D16">
        <v>30</v>
      </c>
      <c r="E16">
        <v>14</v>
      </c>
      <c r="F16">
        <v>14</v>
      </c>
    </row>
    <row r="17" spans="1:6" x14ac:dyDescent="0.55000000000000004">
      <c r="A17" t="s">
        <v>209</v>
      </c>
      <c r="B17">
        <v>0.23</v>
      </c>
      <c r="C17">
        <v>1.17</v>
      </c>
      <c r="D17">
        <v>0.21</v>
      </c>
      <c r="E17">
        <v>1.1599999999999999</v>
      </c>
      <c r="F17">
        <v>0.39</v>
      </c>
    </row>
    <row r="18" spans="1:6" x14ac:dyDescent="0.55000000000000004">
      <c r="A18" t="s">
        <v>210</v>
      </c>
      <c r="B18">
        <v>9.4999999999999998E-3</v>
      </c>
      <c r="C18">
        <v>1.5599999999999999E-2</v>
      </c>
      <c r="D18">
        <v>1.3299999999999999E-2</v>
      </c>
      <c r="E18">
        <v>1.4200000000000001E-2</v>
      </c>
      <c r="F18">
        <v>1.04E-2</v>
      </c>
    </row>
    <row r="19" spans="1:6" x14ac:dyDescent="0.55000000000000004">
      <c r="A19" t="s">
        <v>211</v>
      </c>
      <c r="B19">
        <v>4.2000000000000003E-2</v>
      </c>
      <c r="C19">
        <v>2.7E-2</v>
      </c>
      <c r="D19">
        <v>2.5999999999999999E-2</v>
      </c>
      <c r="E19">
        <v>2.4E-2</v>
      </c>
      <c r="F19">
        <v>6.3E-2</v>
      </c>
    </row>
    <row r="20" spans="1:6" x14ac:dyDescent="0.55000000000000004">
      <c r="A20" t="s">
        <v>212</v>
      </c>
      <c r="B20">
        <v>1.6000000000000001E-3</v>
      </c>
      <c r="C20">
        <v>8.0000000000000004E-4</v>
      </c>
      <c r="D20">
        <v>1.1999999999999999E-3</v>
      </c>
      <c r="E20">
        <v>5.0000000000000001E-4</v>
      </c>
      <c r="F20">
        <v>3.2000000000000002E-3</v>
      </c>
    </row>
    <row r="21" spans="1:6" x14ac:dyDescent="0.55000000000000004">
      <c r="A21" t="s">
        <v>213</v>
      </c>
      <c r="B21">
        <v>8.8499999999999995E-2</v>
      </c>
      <c r="C21">
        <v>0.15010000000000001</v>
      </c>
      <c r="D21">
        <v>0.13070000000000001</v>
      </c>
      <c r="E21">
        <v>0.19639999999999999</v>
      </c>
      <c r="F21">
        <v>5.5800000000000002E-2</v>
      </c>
    </row>
    <row r="22" spans="1:6" x14ac:dyDescent="0.55000000000000004">
      <c r="A22" t="s">
        <v>214</v>
      </c>
      <c r="B22">
        <v>5.1000000000000004E-3</v>
      </c>
      <c r="C22">
        <v>3.2899999999999999E-2</v>
      </c>
      <c r="D22">
        <v>7.0300000000000001E-2</v>
      </c>
      <c r="E22">
        <v>5.1999999999999998E-3</v>
      </c>
      <c r="F22">
        <v>3.63E-3</v>
      </c>
    </row>
    <row r="23" spans="1:6" x14ac:dyDescent="0.55000000000000004">
      <c r="A23" t="s">
        <v>215</v>
      </c>
      <c r="B23">
        <v>1.1999999999999999E-3</v>
      </c>
      <c r="C23">
        <v>5.0000000000000001E-4</v>
      </c>
      <c r="D23">
        <v>2.0000000000000001E-4</v>
      </c>
      <c r="E23">
        <v>2.0000000000000001E-4</v>
      </c>
      <c r="F23">
        <v>2.9999999999999997E-4</v>
      </c>
    </row>
    <row r="24" spans="1:6" x14ac:dyDescent="0.55000000000000004">
      <c r="A24" t="s">
        <v>216</v>
      </c>
      <c r="B24">
        <v>3.2000000000000001E-2</v>
      </c>
      <c r="C24">
        <v>6.7000000000000004E-2</v>
      </c>
      <c r="D24">
        <v>0.02</v>
      </c>
      <c r="E24">
        <v>6.5000000000000002E-2</v>
      </c>
      <c r="F24">
        <v>7.1999999999999995E-2</v>
      </c>
    </row>
    <row r="25" spans="1:6" x14ac:dyDescent="0.55000000000000004">
      <c r="A25" t="s">
        <v>217</v>
      </c>
      <c r="B25">
        <v>0.12</v>
      </c>
      <c r="C25">
        <v>0.371</v>
      </c>
      <c r="D25">
        <v>8.5999999999999993E-2</v>
      </c>
      <c r="E25">
        <v>0.31900000000000001</v>
      </c>
      <c r="F25">
        <v>0.109</v>
      </c>
    </row>
    <row r="26" spans="1:6" x14ac:dyDescent="0.55000000000000004">
      <c r="A26" t="s">
        <v>218</v>
      </c>
      <c r="B26">
        <v>14.2</v>
      </c>
      <c r="C26">
        <v>11.9</v>
      </c>
      <c r="D26">
        <v>51.7</v>
      </c>
      <c r="E26">
        <v>14</v>
      </c>
      <c r="F26">
        <v>4.7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D8" sqref="D8"/>
    </sheetView>
  </sheetViews>
  <sheetFormatPr defaultRowHeight="14.4" x14ac:dyDescent="0.55000000000000004"/>
  <sheetData>
    <row r="1" spans="1:1" x14ac:dyDescent="0.55000000000000004">
      <c r="A1" t="s">
        <v>93</v>
      </c>
    </row>
    <row r="2" spans="1:1" x14ac:dyDescent="0.55000000000000004">
      <c r="A2" t="s">
        <v>94</v>
      </c>
    </row>
    <row r="3" spans="1:1" x14ac:dyDescent="0.55000000000000004">
      <c r="A3" t="s">
        <v>95</v>
      </c>
    </row>
    <row r="4" spans="1:1" x14ac:dyDescent="0.55000000000000004">
      <c r="A4" t="s">
        <v>74</v>
      </c>
    </row>
    <row r="5" spans="1:1" x14ac:dyDescent="0.55000000000000004">
      <c r="A5" t="s">
        <v>96</v>
      </c>
    </row>
    <row r="6" spans="1:1" x14ac:dyDescent="0.55000000000000004">
      <c r="A6" t="s">
        <v>97</v>
      </c>
    </row>
    <row r="7" spans="1:1" x14ac:dyDescent="0.55000000000000004">
      <c r="A7" t="s">
        <v>0</v>
      </c>
    </row>
    <row r="8" spans="1:1" x14ac:dyDescent="0.55000000000000004">
      <c r="A8" t="s">
        <v>1</v>
      </c>
    </row>
    <row r="9" spans="1:1" x14ac:dyDescent="0.55000000000000004">
      <c r="A9" t="s">
        <v>77</v>
      </c>
    </row>
    <row r="10" spans="1:1" x14ac:dyDescent="0.55000000000000004">
      <c r="A10" t="s">
        <v>98</v>
      </c>
    </row>
    <row r="11" spans="1:1" x14ac:dyDescent="0.55000000000000004">
      <c r="A11" t="s">
        <v>79</v>
      </c>
    </row>
    <row r="12" spans="1:1" x14ac:dyDescent="0.55000000000000004">
      <c r="A12" t="s">
        <v>80</v>
      </c>
    </row>
    <row r="13" spans="1:1" x14ac:dyDescent="0.55000000000000004">
      <c r="A13" t="s">
        <v>81</v>
      </c>
    </row>
    <row r="14" spans="1:1" x14ac:dyDescent="0.55000000000000004">
      <c r="A14" t="s">
        <v>2</v>
      </c>
    </row>
    <row r="15" spans="1:1" x14ac:dyDescent="0.55000000000000004">
      <c r="A15" t="s">
        <v>82</v>
      </c>
    </row>
    <row r="16" spans="1:1" x14ac:dyDescent="0.55000000000000004">
      <c r="A16" t="s">
        <v>3</v>
      </c>
    </row>
    <row r="17" spans="1:1" x14ac:dyDescent="0.55000000000000004">
      <c r="A17" t="s">
        <v>4</v>
      </c>
    </row>
    <row r="18" spans="1:1" x14ac:dyDescent="0.55000000000000004">
      <c r="A18" t="s">
        <v>83</v>
      </c>
    </row>
    <row r="19" spans="1:1" x14ac:dyDescent="0.55000000000000004">
      <c r="A19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"/>
  <sheetViews>
    <sheetView workbookViewId="0">
      <selection activeCell="M7" sqref="M7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100</v>
      </c>
    </row>
    <row r="3" spans="1:1" x14ac:dyDescent="0.55000000000000004">
      <c r="A3" t="s">
        <v>101</v>
      </c>
    </row>
    <row r="4" spans="1:1" x14ac:dyDescent="0.55000000000000004">
      <c r="A4" t="s">
        <v>102</v>
      </c>
    </row>
    <row r="5" spans="1:1" x14ac:dyDescent="0.55000000000000004">
      <c r="A5" t="s">
        <v>74</v>
      </c>
    </row>
    <row r="6" spans="1:1" x14ac:dyDescent="0.55000000000000004">
      <c r="A6" t="s">
        <v>103</v>
      </c>
    </row>
    <row r="7" spans="1:1" x14ac:dyDescent="0.55000000000000004">
      <c r="A7" t="s">
        <v>104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105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82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0"/>
  <sheetViews>
    <sheetView workbookViewId="0">
      <selection activeCell="D9" sqref="D9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107</v>
      </c>
    </row>
    <row r="3" spans="1:1" x14ac:dyDescent="0.55000000000000004">
      <c r="A3" t="s">
        <v>108</v>
      </c>
    </row>
    <row r="4" spans="1:1" x14ac:dyDescent="0.55000000000000004">
      <c r="A4" t="s">
        <v>109</v>
      </c>
    </row>
    <row r="5" spans="1:1" x14ac:dyDescent="0.55000000000000004">
      <c r="A5" t="s">
        <v>74</v>
      </c>
    </row>
    <row r="6" spans="1:1" x14ac:dyDescent="0.55000000000000004">
      <c r="A6" t="s">
        <v>110</v>
      </c>
    </row>
    <row r="7" spans="1:1" x14ac:dyDescent="0.55000000000000004">
      <c r="A7" t="s">
        <v>111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112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82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activeCell="D7" sqref="D7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114</v>
      </c>
    </row>
    <row r="3" spans="1:1" x14ac:dyDescent="0.55000000000000004">
      <c r="A3" t="s">
        <v>115</v>
      </c>
    </row>
    <row r="4" spans="1:1" x14ac:dyDescent="0.55000000000000004">
      <c r="A4" t="s">
        <v>116</v>
      </c>
    </row>
    <row r="5" spans="1:1" x14ac:dyDescent="0.55000000000000004">
      <c r="A5" t="s">
        <v>117</v>
      </c>
    </row>
    <row r="6" spans="1:1" x14ac:dyDescent="0.55000000000000004">
      <c r="A6" t="s">
        <v>118</v>
      </c>
    </row>
    <row r="7" spans="1:1" x14ac:dyDescent="0.55000000000000004">
      <c r="A7" t="s">
        <v>119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120</v>
      </c>
    </row>
    <row r="11" spans="1:1" x14ac:dyDescent="0.55000000000000004">
      <c r="A11" t="s">
        <v>121</v>
      </c>
    </row>
    <row r="12" spans="1:1" x14ac:dyDescent="0.55000000000000004">
      <c r="A12" t="s">
        <v>79</v>
      </c>
    </row>
    <row r="13" spans="1:1" x14ac:dyDescent="0.55000000000000004">
      <c r="A13" t="s">
        <v>122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123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0"/>
  <sheetViews>
    <sheetView workbookViewId="0">
      <selection activeCell="D12" sqref="D12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125</v>
      </c>
    </row>
    <row r="3" spans="1:1" x14ac:dyDescent="0.55000000000000004">
      <c r="A3" t="s">
        <v>126</v>
      </c>
    </row>
    <row r="4" spans="1:1" x14ac:dyDescent="0.55000000000000004">
      <c r="A4" t="s">
        <v>127</v>
      </c>
    </row>
    <row r="5" spans="1:1" x14ac:dyDescent="0.55000000000000004">
      <c r="A5" t="s">
        <v>117</v>
      </c>
    </row>
    <row r="6" spans="1:1" x14ac:dyDescent="0.55000000000000004">
      <c r="A6" t="s">
        <v>128</v>
      </c>
    </row>
    <row r="7" spans="1:1" x14ac:dyDescent="0.55000000000000004">
      <c r="A7" t="s">
        <v>129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120</v>
      </c>
    </row>
    <row r="11" spans="1:1" x14ac:dyDescent="0.55000000000000004">
      <c r="A11" t="s">
        <v>130</v>
      </c>
    </row>
    <row r="12" spans="1:1" x14ac:dyDescent="0.55000000000000004">
      <c r="A12" t="s">
        <v>79</v>
      </c>
    </row>
    <row r="13" spans="1:1" x14ac:dyDescent="0.55000000000000004">
      <c r="A13" t="s">
        <v>122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123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0"/>
  <sheetViews>
    <sheetView workbookViewId="0">
      <selection activeCell="C2" sqref="C2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132</v>
      </c>
    </row>
    <row r="3" spans="1:1" x14ac:dyDescent="0.55000000000000004">
      <c r="A3" t="s">
        <v>133</v>
      </c>
    </row>
    <row r="4" spans="1:1" x14ac:dyDescent="0.55000000000000004">
      <c r="A4" t="s">
        <v>134</v>
      </c>
    </row>
    <row r="5" spans="1:1" x14ac:dyDescent="0.55000000000000004">
      <c r="A5" t="s">
        <v>117</v>
      </c>
    </row>
    <row r="6" spans="1:1" x14ac:dyDescent="0.55000000000000004">
      <c r="A6" t="s">
        <v>135</v>
      </c>
    </row>
    <row r="7" spans="1:1" x14ac:dyDescent="0.55000000000000004">
      <c r="A7" t="s">
        <v>136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120</v>
      </c>
    </row>
    <row r="11" spans="1:1" x14ac:dyDescent="0.55000000000000004">
      <c r="A11" t="s">
        <v>137</v>
      </c>
    </row>
    <row r="12" spans="1:1" x14ac:dyDescent="0.55000000000000004">
      <c r="A12" t="s">
        <v>79</v>
      </c>
    </row>
    <row r="13" spans="1:1" x14ac:dyDescent="0.55000000000000004">
      <c r="A13" t="s">
        <v>122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123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0"/>
  <sheetViews>
    <sheetView workbookViewId="0">
      <selection sqref="A1:A20"/>
    </sheetView>
  </sheetViews>
  <sheetFormatPr defaultRowHeight="14.4" x14ac:dyDescent="0.55000000000000004"/>
  <sheetData>
    <row r="1" spans="1:1" x14ac:dyDescent="0.55000000000000004">
      <c r="A1" t="s">
        <v>57</v>
      </c>
    </row>
    <row r="2" spans="1:1" x14ac:dyDescent="0.55000000000000004">
      <c r="A2" t="s">
        <v>139</v>
      </c>
    </row>
    <row r="3" spans="1:1" x14ac:dyDescent="0.55000000000000004">
      <c r="A3" t="s">
        <v>140</v>
      </c>
    </row>
    <row r="4" spans="1:1" x14ac:dyDescent="0.55000000000000004">
      <c r="A4" t="s">
        <v>141</v>
      </c>
    </row>
    <row r="5" spans="1:1" x14ac:dyDescent="0.55000000000000004">
      <c r="A5" t="s">
        <v>74</v>
      </c>
    </row>
    <row r="6" spans="1:1" x14ac:dyDescent="0.55000000000000004">
      <c r="A6" t="s">
        <v>142</v>
      </c>
    </row>
    <row r="7" spans="1:1" x14ac:dyDescent="0.55000000000000004">
      <c r="A7" t="s">
        <v>143</v>
      </c>
    </row>
    <row r="8" spans="1:1" x14ac:dyDescent="0.55000000000000004">
      <c r="A8" t="s">
        <v>0</v>
      </c>
    </row>
    <row r="9" spans="1:1" x14ac:dyDescent="0.55000000000000004">
      <c r="A9" t="s">
        <v>1</v>
      </c>
    </row>
    <row r="10" spans="1:1" x14ac:dyDescent="0.55000000000000004">
      <c r="A10" t="s">
        <v>77</v>
      </c>
    </row>
    <row r="11" spans="1:1" x14ac:dyDescent="0.55000000000000004">
      <c r="A11" t="s">
        <v>144</v>
      </c>
    </row>
    <row r="12" spans="1:1" x14ac:dyDescent="0.55000000000000004">
      <c r="A12" t="s">
        <v>79</v>
      </c>
    </row>
    <row r="13" spans="1:1" x14ac:dyDescent="0.55000000000000004">
      <c r="A13" t="s">
        <v>80</v>
      </c>
    </row>
    <row r="14" spans="1:1" x14ac:dyDescent="0.55000000000000004">
      <c r="A14" t="s">
        <v>81</v>
      </c>
    </row>
    <row r="15" spans="1:1" x14ac:dyDescent="0.55000000000000004">
      <c r="A15" t="s">
        <v>2</v>
      </c>
    </row>
    <row r="16" spans="1:1" x14ac:dyDescent="0.55000000000000004">
      <c r="A16" t="s">
        <v>145</v>
      </c>
    </row>
    <row r="17" spans="1:1" x14ac:dyDescent="0.55000000000000004">
      <c r="A17" t="s">
        <v>3</v>
      </c>
    </row>
    <row r="18" spans="1:1" x14ac:dyDescent="0.55000000000000004">
      <c r="A18" t="s">
        <v>4</v>
      </c>
    </row>
    <row r="19" spans="1:1" x14ac:dyDescent="0.55000000000000004">
      <c r="A19" t="s">
        <v>83</v>
      </c>
    </row>
    <row r="20" spans="1:1" x14ac:dyDescent="0.55000000000000004">
      <c r="A2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5017</vt:lpstr>
      <vt:lpstr>5021</vt:lpstr>
      <vt:lpstr>5022</vt:lpstr>
      <vt:lpstr>5023</vt:lpstr>
      <vt:lpstr>5028</vt:lpstr>
      <vt:lpstr>5030</vt:lpstr>
      <vt:lpstr>5043</vt:lpstr>
      <vt:lpstr>5044</vt:lpstr>
      <vt:lpstr>5055</vt:lpstr>
      <vt:lpstr>5056</vt:lpstr>
      <vt:lpstr>5058</vt:lpstr>
      <vt:lpstr>5067</vt:lpstr>
      <vt:lpstr>5069</vt:lpstr>
      <vt:lpstr>5083</vt:lpstr>
      <vt:lpstr>5092</vt:lpstr>
      <vt:lpstr>5099</vt:lpstr>
      <vt:lpstr>5105</vt:lpstr>
      <vt:lpstr>5133</vt:lpstr>
      <vt:lpstr>5137</vt:lpstr>
      <vt:lpstr>5153</vt:lpstr>
      <vt:lpstr>Havorka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2018-03-09T23:06:15Z</dcterms:modified>
</cp:coreProperties>
</file>