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35" yWindow="615" windowWidth="14940" windowHeight="7725" tabRatio="628" firstSheet="3" activeTab="3"/>
  </bookViews>
  <sheets>
    <sheet name="DCD" sheetId="19" state="hidden" r:id="rId1"/>
    <sheet name="Systems开发工期" sheetId="24" state="hidden" r:id="rId2"/>
    <sheet name="费用" sheetId="23" state="hidden" r:id="rId3"/>
    <sheet name="项目费用构建详细" sheetId="25" r:id="rId4"/>
  </sheets>
  <calcPr calcId="145621"/>
</workbook>
</file>

<file path=xl/calcChain.xml><?xml version="1.0" encoding="utf-8"?>
<calcChain xmlns="http://schemas.openxmlformats.org/spreadsheetml/2006/main">
  <c r="D13" i="25" l="1"/>
  <c r="K63" i="24" l="1"/>
  <c r="L63" i="24" s="1"/>
  <c r="I63" i="24"/>
  <c r="J63" i="24" s="1"/>
  <c r="G63" i="24"/>
  <c r="H63" i="24" s="1"/>
  <c r="K62" i="24"/>
  <c r="L62" i="24" s="1"/>
  <c r="I62" i="24"/>
  <c r="J62" i="24" s="1"/>
  <c r="G62" i="24"/>
  <c r="H62" i="24" s="1"/>
  <c r="K61" i="24"/>
  <c r="L61" i="24" s="1"/>
  <c r="I61" i="24"/>
  <c r="J61" i="24" s="1"/>
  <c r="G61" i="24"/>
  <c r="H61" i="24" s="1"/>
  <c r="K60" i="24"/>
  <c r="L60" i="24" s="1"/>
  <c r="I60" i="24"/>
  <c r="J60" i="24" s="1"/>
  <c r="G60" i="24"/>
  <c r="H60" i="24" s="1"/>
  <c r="K59" i="24"/>
  <c r="L59" i="24" s="1"/>
  <c r="I59" i="24"/>
  <c r="J59" i="24" s="1"/>
  <c r="G59" i="24"/>
  <c r="H59" i="24" s="1"/>
  <c r="K58" i="24"/>
  <c r="L58" i="24" s="1"/>
  <c r="I58" i="24"/>
  <c r="J58" i="24" s="1"/>
  <c r="G58" i="24"/>
  <c r="H58" i="24" s="1"/>
  <c r="K57" i="24"/>
  <c r="L57" i="24" s="1"/>
  <c r="I57" i="24"/>
  <c r="J57" i="24" s="1"/>
  <c r="G57" i="24"/>
  <c r="H57" i="24" s="1"/>
  <c r="K56" i="24"/>
  <c r="L56" i="24" s="1"/>
  <c r="I56" i="24"/>
  <c r="J56" i="24" s="1"/>
  <c r="G56" i="24"/>
  <c r="H56" i="24" s="1"/>
  <c r="K55" i="24"/>
  <c r="L55" i="24" s="1"/>
  <c r="I55" i="24"/>
  <c r="J55" i="24" s="1"/>
  <c r="G55" i="24"/>
  <c r="H55" i="24" s="1"/>
  <c r="K54" i="24"/>
  <c r="L54" i="24" s="1"/>
  <c r="I54" i="24"/>
  <c r="J54" i="24" s="1"/>
  <c r="G54" i="24"/>
  <c r="H54" i="24" s="1"/>
  <c r="K53" i="24"/>
  <c r="L53" i="24" s="1"/>
  <c r="I53" i="24"/>
  <c r="J53" i="24" s="1"/>
  <c r="G53" i="24"/>
  <c r="H53" i="24" s="1"/>
  <c r="K52" i="24"/>
  <c r="L52" i="24" s="1"/>
  <c r="I52" i="24"/>
  <c r="J52" i="24" s="1"/>
  <c r="G52" i="24"/>
  <c r="H52" i="24" s="1"/>
  <c r="K51" i="24"/>
  <c r="L51" i="24" s="1"/>
  <c r="I51" i="24"/>
  <c r="J51" i="24" s="1"/>
  <c r="G51" i="24"/>
  <c r="H51" i="24" s="1"/>
  <c r="K50" i="24"/>
  <c r="L50" i="24" s="1"/>
  <c r="I50" i="24"/>
  <c r="J50" i="24" s="1"/>
  <c r="G50" i="24"/>
  <c r="H50" i="24" s="1"/>
  <c r="K49" i="24"/>
  <c r="L49" i="24" s="1"/>
  <c r="I49" i="24"/>
  <c r="J49" i="24" s="1"/>
  <c r="G49" i="24"/>
  <c r="H49" i="24" s="1"/>
  <c r="K48" i="24"/>
  <c r="L48" i="24" s="1"/>
  <c r="I48" i="24"/>
  <c r="J48" i="24" s="1"/>
  <c r="G48" i="24"/>
  <c r="H48" i="24" s="1"/>
  <c r="L47" i="24"/>
  <c r="K47" i="24"/>
  <c r="J47" i="24"/>
  <c r="I47" i="24"/>
  <c r="H47" i="24"/>
  <c r="G47" i="24"/>
  <c r="L46" i="24"/>
  <c r="K46" i="24"/>
  <c r="J46" i="24"/>
  <c r="I46" i="24"/>
  <c r="H46" i="24"/>
  <c r="G46" i="24"/>
  <c r="L45" i="24"/>
  <c r="K45" i="24"/>
  <c r="J45" i="24"/>
  <c r="I45" i="24"/>
  <c r="H45" i="24"/>
  <c r="G45" i="24"/>
  <c r="L44" i="24"/>
  <c r="K44" i="24"/>
  <c r="J44" i="24"/>
  <c r="I44" i="24"/>
  <c r="H44" i="24"/>
  <c r="G44" i="24"/>
  <c r="L43" i="24"/>
  <c r="K43" i="24"/>
  <c r="J43" i="24"/>
  <c r="I43" i="24"/>
  <c r="H43" i="24"/>
  <c r="G43" i="24"/>
  <c r="L42" i="24"/>
  <c r="K42" i="24"/>
  <c r="J42" i="24"/>
  <c r="I42" i="24"/>
  <c r="H42" i="24"/>
  <c r="G42" i="24"/>
  <c r="L41" i="24"/>
  <c r="K41" i="24"/>
  <c r="J41" i="24"/>
  <c r="I41" i="24"/>
  <c r="H41" i="24"/>
  <c r="G41" i="24"/>
  <c r="L40" i="24"/>
  <c r="K40" i="24"/>
  <c r="J40" i="24"/>
  <c r="I40" i="24"/>
  <c r="H40" i="24"/>
  <c r="G40" i="24"/>
  <c r="L39" i="24"/>
  <c r="K39" i="24"/>
  <c r="J39" i="24"/>
  <c r="I39" i="24"/>
  <c r="H39" i="24"/>
  <c r="G39" i="24"/>
  <c r="L38" i="24"/>
  <c r="K38" i="24"/>
  <c r="J38" i="24"/>
  <c r="I38" i="24"/>
  <c r="H38" i="24"/>
  <c r="G38" i="24"/>
  <c r="L37" i="24"/>
  <c r="K37" i="24"/>
  <c r="J37" i="24"/>
  <c r="I37" i="24"/>
  <c r="H37" i="24"/>
  <c r="G37" i="24"/>
  <c r="K36" i="24"/>
  <c r="L36" i="24" s="1"/>
  <c r="J36" i="24"/>
  <c r="I36" i="24"/>
  <c r="G36" i="24"/>
  <c r="H36" i="24" s="1"/>
  <c r="L35" i="24"/>
  <c r="K35" i="24"/>
  <c r="I35" i="24"/>
  <c r="J35" i="24" s="1"/>
  <c r="H35" i="24"/>
  <c r="G35" i="24"/>
  <c r="K34" i="24"/>
  <c r="L34" i="24" s="1"/>
  <c r="J34" i="24"/>
  <c r="I34" i="24"/>
  <c r="G34" i="24"/>
  <c r="H34" i="24" s="1"/>
  <c r="L33" i="24"/>
  <c r="K33" i="24"/>
  <c r="I33" i="24"/>
  <c r="J33" i="24" s="1"/>
  <c r="H33" i="24"/>
  <c r="G33" i="24"/>
  <c r="K32" i="24"/>
  <c r="L32" i="24" s="1"/>
  <c r="J32" i="24"/>
  <c r="I32" i="24"/>
  <c r="G32" i="24"/>
  <c r="H32" i="24" s="1"/>
  <c r="L31" i="24"/>
  <c r="K31" i="24"/>
  <c r="I31" i="24"/>
  <c r="J31" i="24" s="1"/>
  <c r="H31" i="24"/>
  <c r="G31" i="24"/>
  <c r="K30" i="24"/>
  <c r="L30" i="24" s="1"/>
  <c r="J30" i="24"/>
  <c r="I30" i="24"/>
  <c r="G30" i="24"/>
  <c r="H30" i="24" s="1"/>
  <c r="L29" i="24"/>
  <c r="K29" i="24"/>
  <c r="I29" i="24"/>
  <c r="J29" i="24" s="1"/>
  <c r="H29" i="24"/>
  <c r="G29" i="24"/>
  <c r="K28" i="24"/>
  <c r="L28" i="24" s="1"/>
  <c r="J28" i="24"/>
  <c r="I28" i="24"/>
  <c r="G28" i="24"/>
  <c r="H28" i="24" s="1"/>
  <c r="L27" i="24"/>
  <c r="K27" i="24"/>
  <c r="I27" i="24"/>
  <c r="J27" i="24" s="1"/>
  <c r="H27" i="24"/>
  <c r="G27" i="24"/>
  <c r="K26" i="24"/>
  <c r="L26" i="24" s="1"/>
  <c r="J26" i="24"/>
  <c r="I26" i="24"/>
  <c r="G26" i="24"/>
  <c r="H26" i="24" s="1"/>
  <c r="L25" i="24"/>
  <c r="K25" i="24"/>
  <c r="I25" i="24"/>
  <c r="J25" i="24" s="1"/>
  <c r="H25" i="24"/>
  <c r="G25" i="24"/>
  <c r="K24" i="24"/>
  <c r="L24" i="24" s="1"/>
  <c r="J24" i="24"/>
  <c r="I24" i="24"/>
  <c r="G24" i="24"/>
  <c r="H24" i="24" s="1"/>
  <c r="L23" i="24"/>
  <c r="K23" i="24"/>
  <c r="I23" i="24"/>
  <c r="J23" i="24" s="1"/>
  <c r="H23" i="24"/>
  <c r="G23" i="24"/>
  <c r="K22" i="24"/>
  <c r="L22" i="24" s="1"/>
  <c r="J22" i="24"/>
  <c r="I22" i="24"/>
  <c r="G22" i="24"/>
  <c r="H22" i="24" s="1"/>
  <c r="L21" i="24"/>
  <c r="K21" i="24"/>
  <c r="I21" i="24"/>
  <c r="J21" i="24" s="1"/>
  <c r="H21" i="24"/>
  <c r="G21" i="24"/>
  <c r="K20" i="24"/>
  <c r="L20" i="24" s="1"/>
  <c r="J20" i="24"/>
  <c r="I20" i="24"/>
  <c r="G20" i="24"/>
  <c r="H20" i="24" s="1"/>
  <c r="L19" i="24"/>
  <c r="K19" i="24"/>
  <c r="I19" i="24"/>
  <c r="J19" i="24" s="1"/>
  <c r="H19" i="24"/>
  <c r="G19" i="24"/>
  <c r="K18" i="24"/>
  <c r="L18" i="24" s="1"/>
  <c r="J18" i="24"/>
  <c r="I18" i="24"/>
  <c r="G18" i="24"/>
  <c r="H18" i="24" s="1"/>
  <c r="L17" i="24"/>
  <c r="K17" i="24"/>
  <c r="I17" i="24"/>
  <c r="J17" i="24" s="1"/>
  <c r="H17" i="24"/>
  <c r="G17" i="24"/>
  <c r="K16" i="24"/>
  <c r="L16" i="24" s="1"/>
  <c r="J16" i="24"/>
  <c r="I16" i="24"/>
  <c r="G16" i="24"/>
  <c r="H16" i="24" s="1"/>
  <c r="L15" i="24"/>
  <c r="K15" i="24"/>
  <c r="I15" i="24"/>
  <c r="J15" i="24" s="1"/>
  <c r="H15" i="24"/>
  <c r="G15" i="24"/>
  <c r="K14" i="24"/>
  <c r="L14" i="24" s="1"/>
  <c r="J14" i="24"/>
  <c r="I14" i="24"/>
  <c r="G14" i="24"/>
  <c r="H14" i="24" s="1"/>
  <c r="L13" i="24"/>
  <c r="K13" i="24"/>
  <c r="I13" i="24"/>
  <c r="J13" i="24" s="1"/>
  <c r="H13" i="24"/>
  <c r="G13" i="24"/>
  <c r="K12" i="24"/>
  <c r="L12" i="24" s="1"/>
  <c r="J12" i="24"/>
  <c r="I12" i="24"/>
  <c r="G12" i="24"/>
  <c r="H12" i="24" s="1"/>
  <c r="L11" i="24"/>
  <c r="K11" i="24"/>
  <c r="I11" i="24"/>
  <c r="J11" i="24" s="1"/>
  <c r="H11" i="24"/>
  <c r="G11" i="24"/>
  <c r="K10" i="24"/>
  <c r="L10" i="24" s="1"/>
  <c r="J10" i="24"/>
  <c r="I10" i="24"/>
  <c r="G10" i="24"/>
  <c r="H10" i="24" s="1"/>
  <c r="L9" i="24"/>
  <c r="K9" i="24"/>
  <c r="I9" i="24"/>
  <c r="J9" i="24" s="1"/>
  <c r="H9" i="24"/>
  <c r="G9" i="24"/>
  <c r="K8" i="24"/>
  <c r="L8" i="24" s="1"/>
  <c r="J8" i="24"/>
  <c r="I8" i="24"/>
  <c r="G8" i="24"/>
  <c r="H8" i="24" s="1"/>
  <c r="L7" i="24"/>
  <c r="K7" i="24"/>
  <c r="I7" i="24"/>
  <c r="J7" i="24" s="1"/>
  <c r="H7" i="24"/>
  <c r="G7" i="24"/>
  <c r="K6" i="24"/>
  <c r="L6" i="24" s="1"/>
  <c r="J6" i="24"/>
  <c r="I6" i="24"/>
  <c r="G6" i="24"/>
  <c r="H6" i="24" s="1"/>
  <c r="L5" i="24"/>
  <c r="K5" i="24"/>
  <c r="I5" i="24"/>
  <c r="J5" i="24" s="1"/>
  <c r="H5" i="24"/>
  <c r="G5" i="24"/>
  <c r="K4" i="24"/>
  <c r="L4" i="24" s="1"/>
  <c r="J4" i="24"/>
  <c r="I4" i="24"/>
  <c r="G4" i="24"/>
  <c r="H4" i="24" s="1"/>
  <c r="I65" i="24" l="1"/>
  <c r="K65" i="24"/>
  <c r="G65" i="24"/>
  <c r="G17" i="23" l="1"/>
  <c r="G16" i="23"/>
  <c r="G15" i="23"/>
  <c r="H10" i="23"/>
  <c r="I8" i="23"/>
  <c r="K8" i="23" s="1"/>
  <c r="G10" i="23"/>
  <c r="F10" i="23"/>
  <c r="E10" i="23"/>
  <c r="D10" i="23"/>
  <c r="I9" i="23"/>
  <c r="K9" i="23" s="1"/>
  <c r="I7" i="23"/>
  <c r="K7" i="23" s="1"/>
  <c r="I6" i="23"/>
  <c r="K6" i="23" s="1"/>
  <c r="I5" i="23"/>
  <c r="K5" i="23" s="1"/>
  <c r="G18" i="23" l="1"/>
  <c r="I10" i="23"/>
  <c r="J10" i="23"/>
  <c r="B23" i="23" s="1"/>
</calcChain>
</file>

<file path=xl/sharedStrings.xml><?xml version="1.0" encoding="utf-8"?>
<sst xmlns="http://schemas.openxmlformats.org/spreadsheetml/2006/main" count="341" uniqueCount="278">
  <si>
    <t>角色</t>
  </si>
  <si>
    <t>投入人员</t>
  </si>
  <si>
    <t>项目期间</t>
  </si>
  <si>
    <t>时间合计　</t>
  </si>
  <si>
    <t>单价</t>
  </si>
  <si>
    <t>总费用</t>
  </si>
  <si>
    <r>
      <t>合计</t>
    </r>
    <r>
      <rPr>
        <b/>
        <sz val="14"/>
        <color rgb="FF000000"/>
        <rFont val="맑은 고딕"/>
        <family val="2"/>
      </rPr>
      <t>(MM)</t>
    </r>
  </si>
  <si>
    <t>1.服务和申请</t>
  </si>
  <si>
    <t>服务申请登记</t>
  </si>
  <si>
    <t>代理服务申请</t>
  </si>
  <si>
    <t>服务申请查询</t>
  </si>
  <si>
    <t>服务申请处理详情</t>
  </si>
  <si>
    <t>我的申请查询</t>
  </si>
  <si>
    <t>评价/投诉</t>
  </si>
  <si>
    <t>再提问</t>
  </si>
  <si>
    <t>我的审批查询</t>
  </si>
  <si>
    <t>审批申请查询</t>
  </si>
  <si>
    <t>代理人设置</t>
  </si>
  <si>
    <t>2.统计报表</t>
  </si>
  <si>
    <t>部门处理统计</t>
  </si>
  <si>
    <t>负责人处理统计</t>
  </si>
  <si>
    <t>服务类型处理统计</t>
  </si>
  <si>
    <t>日常报表</t>
  </si>
  <si>
    <t>日处理统计</t>
  </si>
  <si>
    <t>未处理统计</t>
  </si>
  <si>
    <t>当天未处理现状</t>
  </si>
  <si>
    <t>Email发送查询</t>
  </si>
  <si>
    <t>3.公告</t>
  </si>
  <si>
    <t>公告查询</t>
  </si>
  <si>
    <t>公告登记</t>
  </si>
  <si>
    <t>主页公告弹出</t>
  </si>
  <si>
    <t>4.知识库</t>
  </si>
  <si>
    <t>知识库分类管理</t>
  </si>
  <si>
    <t>知识库查询</t>
  </si>
  <si>
    <t>知识库登记/修改</t>
  </si>
  <si>
    <t>知识库评分</t>
  </si>
  <si>
    <t>参考知识库</t>
  </si>
  <si>
    <t>5.系统设置</t>
  </si>
  <si>
    <t>组织管理</t>
  </si>
  <si>
    <t>职位管理</t>
  </si>
  <si>
    <t>角色管理</t>
  </si>
  <si>
    <t>账号查询</t>
  </si>
  <si>
    <t>项目组管理</t>
  </si>
  <si>
    <t>团队配置</t>
  </si>
  <si>
    <t>服务分类定义</t>
  </si>
  <si>
    <t>审批类型定义</t>
  </si>
  <si>
    <t>假期设定</t>
  </si>
  <si>
    <t>6.账号</t>
    <phoneticPr fontId="9" type="noConversion"/>
  </si>
  <si>
    <t>个人账号管理</t>
    <phoneticPr fontId="9" type="noConversion"/>
  </si>
  <si>
    <t>初级1</t>
    <phoneticPr fontId="9" type="noConversion"/>
  </si>
  <si>
    <t>模块</t>
    <phoneticPr fontId="9" type="noConversion"/>
  </si>
  <si>
    <t>页面</t>
    <phoneticPr fontId="9" type="noConversion"/>
  </si>
  <si>
    <t>序号</t>
    <phoneticPr fontId="9" type="noConversion"/>
  </si>
  <si>
    <t>一级</t>
  </si>
  <si>
    <t>二级</t>
  </si>
  <si>
    <t>功能编号</t>
    <phoneticPr fontId="9" type="noConversion"/>
  </si>
  <si>
    <t>功能点</t>
  </si>
  <si>
    <t>自助服务台</t>
  </si>
  <si>
    <t>服务申请</t>
  </si>
  <si>
    <t>提交申请</t>
  </si>
  <si>
    <t>我的申请</t>
  </si>
  <si>
    <t>查看详情</t>
  </si>
  <si>
    <t>满意度评分（人工）</t>
  </si>
  <si>
    <t>超时系统自动评分</t>
    <phoneticPr fontId="9" type="noConversion"/>
  </si>
  <si>
    <t>审批申请</t>
    <phoneticPr fontId="9" type="noConversion"/>
  </si>
  <si>
    <t>我的审批</t>
  </si>
  <si>
    <t>查看我的审批列表</t>
    <phoneticPr fontId="9" type="noConversion"/>
  </si>
  <si>
    <t>处理审批</t>
    <phoneticPr fontId="9" type="noConversion"/>
  </si>
  <si>
    <t>查看详情（审批结果）</t>
  </si>
  <si>
    <t>指定代理人</t>
    <phoneticPr fontId="9" type="noConversion"/>
  </si>
  <si>
    <t>批准人及其代理人收到审批提醒邮件</t>
    <phoneticPr fontId="9" type="noConversion"/>
  </si>
  <si>
    <t>申请人收到审批结果邮件</t>
    <phoneticPr fontId="9" type="noConversion"/>
  </si>
  <si>
    <t>用户申请管理</t>
  </si>
  <si>
    <t>查看CASE详情</t>
  </si>
  <si>
    <t>签收CASE</t>
  </si>
  <si>
    <t>保存（未完成CASE）</t>
    <phoneticPr fontId="9" type="noConversion"/>
  </si>
  <si>
    <t>处理（完成CASE）</t>
    <phoneticPr fontId="9" type="noConversion"/>
  </si>
  <si>
    <t>分派CASE</t>
  </si>
  <si>
    <t>拉回CASE</t>
    <phoneticPr fontId="9" type="noConversion"/>
  </si>
  <si>
    <t>CASE完成后邮件提醒申请人</t>
  </si>
  <si>
    <t>CASE分配后邮件提醒接收人</t>
  </si>
  <si>
    <t>30分钟内CASE无人签收自动分派给默认担当</t>
  </si>
  <si>
    <t>发起审批（和CASE关联）</t>
  </si>
  <si>
    <t>CASE列表导出</t>
  </si>
  <si>
    <t>CASE内容导出</t>
  </si>
  <si>
    <t>搜索知识库</t>
    <phoneticPr fontId="9" type="noConversion"/>
  </si>
  <si>
    <t>CASE内容打印</t>
    <phoneticPr fontId="9" type="noConversion"/>
  </si>
  <si>
    <t>接收及分流</t>
  </si>
  <si>
    <t>代用户登记CASE(包含分派)</t>
  </si>
  <si>
    <t>处理或代用户登记CASE时发送邮件</t>
  </si>
  <si>
    <t>处理或代用户登记CASE时发送短信</t>
  </si>
  <si>
    <t>服务申请报告</t>
    <phoneticPr fontId="9" type="noConversion"/>
  </si>
  <si>
    <t>部门别处理现状</t>
    <phoneticPr fontId="9" type="noConversion"/>
  </si>
  <si>
    <t>查询并预览报告</t>
    <phoneticPr fontId="9" type="noConversion"/>
  </si>
  <si>
    <t>报告导出</t>
    <phoneticPr fontId="9" type="noConversion"/>
  </si>
  <si>
    <t>Email发送</t>
    <phoneticPr fontId="9" type="noConversion"/>
  </si>
  <si>
    <t>处理担当处理现状</t>
    <phoneticPr fontId="9" type="noConversion"/>
  </si>
  <si>
    <t>服务类型别处理现状</t>
    <phoneticPr fontId="9" type="noConversion"/>
  </si>
  <si>
    <t>日常报表</t>
    <phoneticPr fontId="9" type="noConversion"/>
  </si>
  <si>
    <t>日处理现状</t>
    <phoneticPr fontId="9" type="noConversion"/>
  </si>
  <si>
    <t>未处理现状</t>
    <phoneticPr fontId="9" type="noConversion"/>
  </si>
  <si>
    <t>当天未处理现状</t>
    <phoneticPr fontId="9" type="noConversion"/>
  </si>
  <si>
    <t>报告导出</t>
    <phoneticPr fontId="9" type="noConversion"/>
  </si>
  <si>
    <t>Email发送</t>
    <phoneticPr fontId="9" type="noConversion"/>
  </si>
  <si>
    <t>Email发送查询</t>
    <phoneticPr fontId="9" type="noConversion"/>
  </si>
  <si>
    <t>修改</t>
    <phoneticPr fontId="9" type="noConversion"/>
  </si>
  <si>
    <t>删除</t>
    <phoneticPr fontId="9" type="noConversion"/>
  </si>
  <si>
    <t>公告</t>
    <phoneticPr fontId="9" type="noConversion"/>
  </si>
  <si>
    <t>我的公告</t>
    <phoneticPr fontId="9" type="noConversion"/>
  </si>
  <si>
    <t>新增</t>
    <phoneticPr fontId="9" type="noConversion"/>
  </si>
  <si>
    <t>公告查询</t>
    <phoneticPr fontId="9" type="noConversion"/>
  </si>
  <si>
    <t>查询</t>
    <phoneticPr fontId="9" type="noConversion"/>
  </si>
  <si>
    <t>知识库</t>
    <phoneticPr fontId="9" type="noConversion"/>
  </si>
  <si>
    <t>分类定义</t>
    <phoneticPr fontId="9" type="noConversion"/>
  </si>
  <si>
    <t>回收</t>
    <phoneticPr fontId="9" type="noConversion"/>
  </si>
  <si>
    <t>剪切</t>
    <phoneticPr fontId="9" type="noConversion"/>
  </si>
  <si>
    <t>粘贴</t>
    <phoneticPr fontId="9" type="noConversion"/>
  </si>
  <si>
    <t>关联团队</t>
    <phoneticPr fontId="9" type="noConversion"/>
  </si>
  <si>
    <t>我的知识</t>
    <phoneticPr fontId="9" type="noConversion"/>
  </si>
  <si>
    <t>知识搜索</t>
    <phoneticPr fontId="9" type="noConversion"/>
  </si>
  <si>
    <t>搜索</t>
    <phoneticPr fontId="9" type="noConversion"/>
  </si>
  <si>
    <t>系统设置</t>
    <phoneticPr fontId="9" type="noConversion"/>
  </si>
  <si>
    <t>组织机构</t>
    <phoneticPr fontId="9" type="noConversion"/>
  </si>
  <si>
    <t>职位管理</t>
    <phoneticPr fontId="9" type="noConversion"/>
  </si>
  <si>
    <t>查看职位成员</t>
    <phoneticPr fontId="9" type="noConversion"/>
  </si>
  <si>
    <t>角色管理</t>
    <phoneticPr fontId="9" type="noConversion"/>
  </si>
  <si>
    <t>账户人员管理</t>
    <phoneticPr fontId="9" type="noConversion"/>
  </si>
  <si>
    <t>分配角色</t>
    <phoneticPr fontId="9" type="noConversion"/>
  </si>
  <si>
    <t>单个账户同步</t>
    <phoneticPr fontId="9" type="noConversion"/>
  </si>
  <si>
    <t>更改密码</t>
    <phoneticPr fontId="9" type="noConversion"/>
  </si>
  <si>
    <t>项目组配置</t>
    <phoneticPr fontId="9" type="noConversion"/>
  </si>
  <si>
    <t>团队配置</t>
    <phoneticPr fontId="9" type="noConversion"/>
  </si>
  <si>
    <t>设置成员状态</t>
    <phoneticPr fontId="9" type="noConversion"/>
  </si>
  <si>
    <t>服务分类定义</t>
    <phoneticPr fontId="9" type="noConversion"/>
  </si>
  <si>
    <t>复制</t>
    <phoneticPr fontId="9" type="noConversion"/>
  </si>
  <si>
    <t>关联内容</t>
    <phoneticPr fontId="9" type="noConversion"/>
  </si>
  <si>
    <t>审批类型定义</t>
    <phoneticPr fontId="9" type="noConversion"/>
  </si>
  <si>
    <t>关联服务分类</t>
    <phoneticPr fontId="9" type="noConversion"/>
  </si>
  <si>
    <t>关联模板</t>
    <phoneticPr fontId="9" type="noConversion"/>
  </si>
  <si>
    <t>假期设置</t>
    <phoneticPr fontId="9" type="noConversion"/>
  </si>
  <si>
    <t>节假日设置</t>
    <phoneticPr fontId="9" type="noConversion"/>
  </si>
  <si>
    <t>年度周末设置</t>
    <phoneticPr fontId="9" type="noConversion"/>
  </si>
  <si>
    <t>数据同步</t>
  </si>
  <si>
    <t>找回密码</t>
    <phoneticPr fontId="9" type="noConversion"/>
  </si>
  <si>
    <t>我的账户</t>
    <phoneticPr fontId="9" type="noConversion"/>
  </si>
  <si>
    <t>修改密码</t>
    <phoneticPr fontId="9" type="noConversion"/>
  </si>
  <si>
    <t>更新状态</t>
    <phoneticPr fontId="9" type="noConversion"/>
  </si>
  <si>
    <t>修改个人信息</t>
    <phoneticPr fontId="9" type="noConversion"/>
  </si>
  <si>
    <t>账户同步</t>
    <phoneticPr fontId="9" type="noConversion"/>
  </si>
  <si>
    <t>公司职员信息同步</t>
    <phoneticPr fontId="9" type="noConversion"/>
  </si>
  <si>
    <t>卖场营业员信息同步</t>
    <phoneticPr fontId="9" type="noConversion"/>
  </si>
  <si>
    <t>品牌信息同步</t>
    <phoneticPr fontId="9" type="noConversion"/>
  </si>
  <si>
    <t>支社信息同步</t>
    <phoneticPr fontId="9" type="noConversion"/>
  </si>
  <si>
    <t>卖场信息同步</t>
    <phoneticPr fontId="9" type="noConversion"/>
  </si>
  <si>
    <t>职位信息同步</t>
    <phoneticPr fontId="9" type="noConversion"/>
  </si>
  <si>
    <t xml:space="preserve">原系统功能点 </t>
    <phoneticPr fontId="9" type="noConversion"/>
  </si>
  <si>
    <t>新系统页面</t>
    <phoneticPr fontId="9" type="noConversion"/>
  </si>
  <si>
    <t>新系统对应页面</t>
    <phoneticPr fontId="9" type="noConversion"/>
  </si>
  <si>
    <t>PM(匡永生)</t>
    <phoneticPr fontId="9" type="noConversion"/>
  </si>
  <si>
    <t>中级2</t>
    <phoneticPr fontId="9" type="noConversion"/>
  </si>
  <si>
    <t>初级2</t>
    <phoneticPr fontId="9" type="noConversion"/>
  </si>
  <si>
    <t>人</t>
    <phoneticPr fontId="9" type="noConversion"/>
  </si>
  <si>
    <t>单价</t>
    <phoneticPr fontId="9" type="noConversion"/>
  </si>
  <si>
    <t>差旅费</t>
    <phoneticPr fontId="9" type="noConversion"/>
  </si>
  <si>
    <t>天数</t>
    <phoneticPr fontId="9" type="noConversion"/>
  </si>
  <si>
    <t>次数</t>
    <phoneticPr fontId="9" type="noConversion"/>
  </si>
  <si>
    <t>合计</t>
    <phoneticPr fontId="9" type="noConversion"/>
  </si>
  <si>
    <t>开发费用</t>
    <phoneticPr fontId="9" type="noConversion"/>
  </si>
  <si>
    <t>生活费</t>
    <phoneticPr fontId="9" type="noConversion"/>
  </si>
  <si>
    <t>交通</t>
    <phoneticPr fontId="9" type="noConversion"/>
  </si>
  <si>
    <t>住宿费</t>
    <phoneticPr fontId="9" type="noConversion"/>
  </si>
  <si>
    <t>总</t>
    <phoneticPr fontId="9" type="noConversion"/>
  </si>
  <si>
    <t xml:space="preserve">差旅费 </t>
    <phoneticPr fontId="9" type="noConversion"/>
  </si>
  <si>
    <t>总计费用</t>
    <phoneticPr fontId="9" type="noConversion"/>
  </si>
  <si>
    <t>模块</t>
    <phoneticPr fontId="9" type="noConversion"/>
  </si>
  <si>
    <t>页面</t>
    <phoneticPr fontId="9" type="noConversion"/>
  </si>
  <si>
    <t>分析/设计工期
(M/D)</t>
    <phoneticPr fontId="9" type="noConversion"/>
  </si>
  <si>
    <t>工期
(M/M)</t>
  </si>
  <si>
    <t>开发工期
(M/D)</t>
    <phoneticPr fontId="9" type="noConversion"/>
  </si>
  <si>
    <t>测试工期
(M/D)</t>
    <phoneticPr fontId="9" type="noConversion"/>
  </si>
  <si>
    <t>共同</t>
    <phoneticPr fontId="9" type="noConversion"/>
  </si>
  <si>
    <t>登陆</t>
    <phoneticPr fontId="9" type="noConversion"/>
  </si>
  <si>
    <t>main页面</t>
    <phoneticPr fontId="9" type="noConversion"/>
  </si>
  <si>
    <t>case 处理详情</t>
    <phoneticPr fontId="9" type="noConversion"/>
  </si>
  <si>
    <t>服务申请处理实况</t>
    <phoneticPr fontId="9" type="noConversion"/>
  </si>
  <si>
    <t>在线沟通</t>
    <phoneticPr fontId="9" type="noConversion"/>
  </si>
  <si>
    <t>截图功能</t>
    <phoneticPr fontId="9" type="noConversion"/>
  </si>
  <si>
    <t>多国语处理(中韩英)</t>
    <phoneticPr fontId="9" type="noConversion"/>
  </si>
  <si>
    <t>申请人</t>
    <phoneticPr fontId="9" type="noConversion"/>
  </si>
  <si>
    <t>登记</t>
    <phoneticPr fontId="9" type="noConversion"/>
  </si>
  <si>
    <t xml:space="preserve">我的申请查询 </t>
    <phoneticPr fontId="9" type="noConversion"/>
  </si>
  <si>
    <t>我的申请详细</t>
    <phoneticPr fontId="9" type="noConversion"/>
  </si>
  <si>
    <t>评价</t>
    <phoneticPr fontId="9" type="noConversion"/>
  </si>
  <si>
    <t>处理者</t>
    <phoneticPr fontId="9" type="noConversion"/>
  </si>
  <si>
    <t>我的Case查询</t>
    <phoneticPr fontId="9" type="noConversion"/>
  </si>
  <si>
    <t>Case详细</t>
    <phoneticPr fontId="9" type="noConversion"/>
  </si>
  <si>
    <t>接受和分流</t>
    <phoneticPr fontId="9" type="noConversion"/>
  </si>
  <si>
    <t>评价查询</t>
    <phoneticPr fontId="9" type="noConversion"/>
  </si>
  <si>
    <t>课题性case管理</t>
    <phoneticPr fontId="9" type="noConversion"/>
  </si>
  <si>
    <t>批量移交管理</t>
    <phoneticPr fontId="9" type="noConversion"/>
  </si>
  <si>
    <t>工作状态管理</t>
    <phoneticPr fontId="9" type="noConversion"/>
  </si>
  <si>
    <t>翻译查询</t>
    <phoneticPr fontId="9" type="noConversion"/>
  </si>
  <si>
    <t>翻译处理</t>
    <phoneticPr fontId="9" type="noConversion"/>
  </si>
  <si>
    <t>admin</t>
    <phoneticPr fontId="9" type="noConversion"/>
  </si>
  <si>
    <t>角色管理</t>
    <phoneticPr fontId="9" type="noConversion"/>
  </si>
  <si>
    <t>用户管理</t>
    <phoneticPr fontId="9" type="noConversion"/>
  </si>
  <si>
    <t>Code管理</t>
    <phoneticPr fontId="9" type="noConversion"/>
  </si>
  <si>
    <t>服务分类管理</t>
    <phoneticPr fontId="9" type="noConversion"/>
  </si>
  <si>
    <t>服务分类模板管理</t>
    <phoneticPr fontId="9" type="noConversion"/>
  </si>
  <si>
    <t>服务分类属性管理</t>
    <phoneticPr fontId="9" type="noConversion"/>
  </si>
  <si>
    <t>服务分类属性定义</t>
    <phoneticPr fontId="9" type="noConversion"/>
  </si>
  <si>
    <t>处理组管理</t>
    <phoneticPr fontId="9" type="noConversion"/>
  </si>
  <si>
    <t>服务分类处理组管理</t>
    <phoneticPr fontId="9" type="noConversion"/>
  </si>
  <si>
    <t>评价管理</t>
    <phoneticPr fontId="9" type="noConversion"/>
  </si>
  <si>
    <t>卖场装潢信息管理</t>
    <phoneticPr fontId="9" type="noConversion"/>
  </si>
  <si>
    <t>假期管理</t>
    <phoneticPr fontId="9" type="noConversion"/>
  </si>
  <si>
    <t>节假日设置</t>
    <phoneticPr fontId="9" type="noConversion"/>
  </si>
  <si>
    <t>周末设置</t>
    <phoneticPr fontId="9" type="noConversion"/>
  </si>
  <si>
    <t>假期查询</t>
    <phoneticPr fontId="9" type="noConversion"/>
  </si>
  <si>
    <t>IF</t>
    <phoneticPr fontId="9" type="noConversion"/>
  </si>
  <si>
    <t>审批</t>
    <phoneticPr fontId="9" type="noConversion"/>
  </si>
  <si>
    <t>SSO</t>
    <phoneticPr fontId="9" type="noConversion"/>
  </si>
  <si>
    <t>审批申请</t>
    <phoneticPr fontId="9" type="noConversion"/>
  </si>
  <si>
    <t>审批关闭</t>
    <phoneticPr fontId="9" type="noConversion"/>
  </si>
  <si>
    <t>批准后处理</t>
    <phoneticPr fontId="9" type="noConversion"/>
  </si>
  <si>
    <t>拒绝后处理</t>
    <phoneticPr fontId="9" type="noConversion"/>
  </si>
  <si>
    <t>审批内容查询</t>
    <phoneticPr fontId="9" type="noConversion"/>
  </si>
  <si>
    <t>Master信息</t>
    <phoneticPr fontId="9" type="noConversion"/>
  </si>
  <si>
    <t>卖场职员</t>
    <phoneticPr fontId="9" type="noConversion"/>
  </si>
  <si>
    <t>本部职员</t>
    <phoneticPr fontId="9" type="noConversion"/>
  </si>
  <si>
    <t xml:space="preserve">供应商职员 </t>
    <phoneticPr fontId="9" type="noConversion"/>
  </si>
  <si>
    <t>组织管理</t>
    <phoneticPr fontId="9" type="noConversion"/>
  </si>
  <si>
    <t>知识库</t>
    <phoneticPr fontId="9" type="noConversion"/>
  </si>
  <si>
    <t>知识库登记</t>
    <phoneticPr fontId="9" type="noConversion"/>
  </si>
  <si>
    <t>知识查询</t>
    <phoneticPr fontId="9" type="noConversion"/>
  </si>
  <si>
    <t>知识订阅</t>
    <phoneticPr fontId="9" type="noConversion"/>
  </si>
  <si>
    <t>订阅批准</t>
    <phoneticPr fontId="9" type="noConversion"/>
  </si>
  <si>
    <t>知识库设置</t>
    <phoneticPr fontId="9" type="noConversion"/>
  </si>
  <si>
    <t>report</t>
    <phoneticPr fontId="9" type="noConversion"/>
  </si>
  <si>
    <t>各处理组现状</t>
    <phoneticPr fontId="9" type="noConversion"/>
  </si>
  <si>
    <t>日处理现状</t>
    <phoneticPr fontId="9" type="noConversion"/>
  </si>
  <si>
    <t>未处理现状</t>
    <phoneticPr fontId="9" type="noConversion"/>
  </si>
  <si>
    <t>评价报告</t>
    <phoneticPr fontId="9" type="noConversion"/>
  </si>
  <si>
    <t>report邮件发送设置</t>
    <phoneticPr fontId="9" type="noConversion"/>
  </si>
  <si>
    <t>后台</t>
    <phoneticPr fontId="9" type="noConversion"/>
  </si>
  <si>
    <t>邮件通知</t>
    <phoneticPr fontId="9" type="noConversion"/>
  </si>
  <si>
    <t>短信通知</t>
    <phoneticPr fontId="9" type="noConversion"/>
  </si>
  <si>
    <t>手机</t>
    <phoneticPr fontId="9" type="noConversion"/>
  </si>
  <si>
    <t>登记case</t>
    <phoneticPr fontId="9" type="noConversion"/>
  </si>
  <si>
    <t>备注</t>
    <phoneticPr fontId="9" type="noConversion"/>
  </si>
  <si>
    <t xml:space="preserve">我的申请查询 </t>
    <phoneticPr fontId="9" type="noConversion"/>
  </si>
  <si>
    <t>我的处理查询</t>
    <phoneticPr fontId="9" type="noConversion"/>
  </si>
  <si>
    <t>工期(人*月）</t>
    <phoneticPr fontId="9" type="noConversion"/>
  </si>
  <si>
    <t>分析设计
(金成武)</t>
    <phoneticPr fontId="9" type="noConversion"/>
  </si>
  <si>
    <r>
      <t>合</t>
    </r>
    <r>
      <rPr>
        <b/>
        <sz val="14"/>
        <color rgb="FFFF0000"/>
        <rFont val="宋体"/>
        <family val="3"/>
        <charset val="134"/>
      </rPr>
      <t>计</t>
    </r>
  </si>
  <si>
    <r>
      <rPr>
        <b/>
        <sz val="14"/>
        <color rgb="FFFFFFFF"/>
        <rFont val="宋体"/>
        <family val="3"/>
        <charset val="134"/>
      </rPr>
      <t xml:space="preserve">费用
</t>
    </r>
    <r>
      <rPr>
        <b/>
        <sz val="14"/>
        <color rgb="FFFFFFFF"/>
        <rFont val="Malgun Gothic"/>
        <family val="2"/>
      </rPr>
      <t>(RMB)</t>
    </r>
    <phoneticPr fontId="9" type="noConversion"/>
  </si>
  <si>
    <t>内容</t>
    <phoneticPr fontId="9" type="noConversion"/>
  </si>
  <si>
    <t>详细说明</t>
    <phoneticPr fontId="9" type="noConversion"/>
  </si>
  <si>
    <t>计划任务可以按照区域导入</t>
    <phoneticPr fontId="9" type="noConversion"/>
  </si>
  <si>
    <t>构建大区，区域，小区管理的页面内，每个页面实现添加，删除功能，</t>
    <phoneticPr fontId="9" type="noConversion"/>
  </si>
  <si>
    <t>导出全国人员信息基础表，导出模板参考现有的人员信息导出模板</t>
    <phoneticPr fontId="9" type="noConversion"/>
  </si>
  <si>
    <t>全国人员信息导出功能添加(人员登记)</t>
    <phoneticPr fontId="9" type="noConversion"/>
  </si>
  <si>
    <t>区域报告查询添加全国经销商模块得分导出功能</t>
    <phoneticPr fontId="9" type="noConversion"/>
  </si>
  <si>
    <t>DMS和买车宝类型添加及报告导出</t>
    <phoneticPr fontId="9" type="noConversion"/>
  </si>
  <si>
    <t>报告模板参考其他类型模板</t>
    <phoneticPr fontId="9" type="noConversion"/>
  </si>
  <si>
    <t>添加大区，区域，小区管理页面</t>
    <phoneticPr fontId="9" type="noConversion"/>
  </si>
  <si>
    <t>1.将“计划任务导入”功能由区域权限调整至管理员权限，
2.在现行计划任务导入模板中增加经销商所属区域信息，按照区域进行导入</t>
    <phoneticPr fontId="9" type="noConversion"/>
  </si>
  <si>
    <t>计划任务查询及导入界面增加计划任务批量关闭按键</t>
    <phoneticPr fontId="9" type="noConversion"/>
  </si>
  <si>
    <t xml:space="preserve"> 1.区域报告查询中增加全国经销商模块得分导出功能键，导出所属业务类型下全国经销商检核总分及模块得分
2.导出的模板参考目前的区域报告模板，同时增加经销商所属小区，区域，大区</t>
    <phoneticPr fontId="9" type="noConversion"/>
  </si>
  <si>
    <t>在“经销商报告导出”中“巡检基础数据导出”也需增加大区、区域、小区信息</t>
    <phoneticPr fontId="9" type="noConversion"/>
  </si>
  <si>
    <t>优先级</t>
    <phoneticPr fontId="9" type="noConversion"/>
  </si>
  <si>
    <t>高</t>
  </si>
  <si>
    <t>高</t>
    <phoneticPr fontId="9" type="noConversion"/>
  </si>
  <si>
    <t>低</t>
  </si>
  <si>
    <t>低</t>
    <phoneticPr fontId="9" type="noConversion"/>
  </si>
  <si>
    <t>测试服务器</t>
    <phoneticPr fontId="9" type="noConversion"/>
  </si>
  <si>
    <t>阿里云服务器</t>
    <phoneticPr fontId="9" type="noConversion"/>
  </si>
  <si>
    <t>计划任务列表添加批量关闭的功能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</si>
</sst>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##,##0"/>
  </numFmts>
  <fonts count="29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맑은 고딕"/>
      <family val="2"/>
    </font>
    <font>
      <b/>
      <sz val="13"/>
      <color rgb="FFFFFFFF"/>
      <name val="맑은 고딕"/>
      <family val="2"/>
    </font>
    <font>
      <b/>
      <sz val="14"/>
      <color rgb="FF000000"/>
      <name val="굴림"/>
      <family val="2"/>
      <charset val="129"/>
    </font>
    <font>
      <b/>
      <sz val="14"/>
      <color rgb="FF000000"/>
      <name val="宋体"/>
      <family val="3"/>
      <charset val="134"/>
    </font>
    <font>
      <b/>
      <sz val="14"/>
      <color rgb="FFFF0000"/>
      <name val="맑은 고딕"/>
      <family val="2"/>
    </font>
    <font>
      <b/>
      <sz val="15"/>
      <color theme="3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  <font>
      <b/>
      <sz val="12"/>
      <color rgb="FF000000"/>
      <name val="굴림"/>
      <family val="2"/>
      <charset val="129"/>
    </font>
    <font>
      <b/>
      <sz val="14"/>
      <color rgb="FFFFFFFF"/>
      <name val="Malgun Gothic"/>
      <family val="2"/>
    </font>
    <font>
      <b/>
      <sz val="14"/>
      <color rgb="FFFFFF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4"/>
      <color rgb="FFFF0000"/>
      <name val="Malgun Gothic"/>
      <family val="2"/>
    </font>
    <font>
      <b/>
      <sz val="14"/>
      <color rgb="FFFF0000"/>
      <name val="宋体"/>
      <family val="3"/>
      <charset val="134"/>
    </font>
    <font>
      <b/>
      <sz val="16"/>
      <color rgb="FFFF0000"/>
      <name val="Malgun Gothic"/>
      <family val="2"/>
    </font>
    <font>
      <sz val="14"/>
      <color rgb="FF000000"/>
      <name val="新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7" fillId="0" borderId="0"/>
    <xf numFmtId="0" fontId="8" fillId="0" borderId="0"/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3" fontId="3" fillId="0" borderId="0" applyFont="0" applyFill="0" applyBorder="0" applyAlignment="0" applyProtection="0"/>
    <xf numFmtId="0" fontId="15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176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176" fontId="23" fillId="0" borderId="0" applyFont="0" applyFill="0" applyBorder="0" applyAlignment="0" applyProtection="0">
      <alignment vertical="center"/>
    </xf>
    <xf numFmtId="0" fontId="24" fillId="0" borderId="0"/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24" fillId="0" borderId="0"/>
    <xf numFmtId="43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1" fillId="3" borderId="5" xfId="0" applyFont="1" applyFill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14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177" fontId="10" fillId="0" borderId="5" xfId="13" applyNumberFormat="1" applyFont="1" applyBorder="1" applyAlignment="1">
      <alignment horizontal="center" vertical="center" wrapText="1" readingOrder="1"/>
    </xf>
    <xf numFmtId="177" fontId="10" fillId="0" borderId="15" xfId="13" applyNumberFormat="1" applyFont="1" applyBorder="1" applyAlignment="1">
      <alignment horizontal="right" vertical="center" wrapText="1" readingOrder="1"/>
    </xf>
    <xf numFmtId="0" fontId="0" fillId="0" borderId="1" xfId="0" applyBorder="1">
      <alignment vertical="center"/>
    </xf>
    <xf numFmtId="0" fontId="10" fillId="0" borderId="17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23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177" fontId="10" fillId="0" borderId="25" xfId="13" applyNumberFormat="1" applyFont="1" applyBorder="1" applyAlignment="1">
      <alignment horizontal="right" vertical="center" wrapText="1" readingOrder="1"/>
    </xf>
    <xf numFmtId="0" fontId="13" fillId="0" borderId="26" xfId="0" applyFont="1" applyBorder="1" applyAlignment="1">
      <alignment horizontal="center" vertical="center" wrapText="1" readingOrder="1"/>
    </xf>
    <xf numFmtId="177" fontId="10" fillId="0" borderId="24" xfId="13" applyNumberFormat="1" applyFont="1" applyBorder="1" applyAlignment="1">
      <alignment horizontal="center" vertical="center" wrapText="1" readingOrder="1"/>
    </xf>
    <xf numFmtId="177" fontId="10" fillId="0" borderId="1" xfId="13" applyNumberFormat="1" applyFont="1" applyBorder="1" applyAlignment="1">
      <alignment horizontal="center" vertical="center" wrapText="1" readingOrder="1"/>
    </xf>
    <xf numFmtId="0" fontId="13" fillId="0" borderId="19" xfId="0" applyFont="1" applyBorder="1" applyAlignment="1">
      <alignment horizontal="center" vertical="center" wrapText="1" readingOrder="1"/>
    </xf>
    <xf numFmtId="0" fontId="11" fillId="3" borderId="9" xfId="0" applyFont="1" applyFill="1" applyBorder="1" applyAlignment="1">
      <alignment horizontal="center" vertical="center" wrapText="1" readingOrder="1"/>
    </xf>
    <xf numFmtId="0" fontId="15" fillId="0" borderId="18" xfId="14">
      <alignment vertical="center"/>
    </xf>
    <xf numFmtId="0" fontId="11" fillId="3" borderId="30" xfId="0" applyFont="1" applyFill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center" vertical="center" wrapText="1" readingOrder="1"/>
    </xf>
    <xf numFmtId="177" fontId="17" fillId="0" borderId="0" xfId="0" applyNumberFormat="1" applyFont="1">
      <alignment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9" fillId="0" borderId="14" xfId="0" applyFont="1" applyBorder="1" applyAlignment="1">
      <alignment horizontal="center" vertical="center" wrapText="1" readingOrder="1"/>
    </xf>
    <xf numFmtId="0" fontId="25" fillId="8" borderId="2" xfId="15" applyFont="1" applyFill="1" applyBorder="1" applyAlignment="1">
      <alignment horizontal="center" vertical="center" wrapText="1" readingOrder="1"/>
    </xf>
    <xf numFmtId="0" fontId="28" fillId="0" borderId="5" xfId="15" applyFont="1" applyBorder="1" applyAlignment="1">
      <alignment horizontal="center" vertical="center" wrapText="1" readingOrder="1"/>
    </xf>
    <xf numFmtId="177" fontId="28" fillId="0" borderId="5" xfId="13" applyNumberFormat="1" applyFont="1" applyBorder="1" applyAlignment="1">
      <alignment horizontal="center" vertical="center" wrapText="1" readingOrder="1"/>
    </xf>
    <xf numFmtId="3" fontId="28" fillId="0" borderId="36" xfId="15" applyNumberFormat="1" applyFont="1" applyBorder="1" applyAlignment="1">
      <alignment horizontal="left" vertical="top" wrapText="1" readingOrder="1"/>
    </xf>
    <xf numFmtId="0" fontId="28" fillId="0" borderId="24" xfId="15" applyFont="1" applyBorder="1" applyAlignment="1">
      <alignment horizontal="center" vertical="center" wrapText="1" readingOrder="1"/>
    </xf>
    <xf numFmtId="177" fontId="28" fillId="0" borderId="24" xfId="13" applyNumberFormat="1" applyFont="1" applyBorder="1" applyAlignment="1">
      <alignment horizontal="center" vertical="center" wrapText="1" readingOrder="1"/>
    </xf>
    <xf numFmtId="0" fontId="28" fillId="0" borderId="1" xfId="15" applyFont="1" applyBorder="1" applyAlignment="1">
      <alignment horizontal="center" vertical="center" wrapText="1" readingOrder="1"/>
    </xf>
    <xf numFmtId="177" fontId="28" fillId="0" borderId="1" xfId="13" applyNumberFormat="1" applyFont="1" applyBorder="1" applyAlignment="1">
      <alignment horizontal="center" vertical="center" wrapText="1" readingOrder="1"/>
    </xf>
    <xf numFmtId="3" fontId="28" fillId="0" borderId="40" xfId="15" applyNumberFormat="1" applyFont="1" applyBorder="1" applyAlignment="1">
      <alignment horizontal="left" vertical="top" wrapText="1" readingOrder="1"/>
    </xf>
    <xf numFmtId="3" fontId="27" fillId="8" borderId="35" xfId="15" applyNumberFormat="1" applyFont="1" applyFill="1" applyBorder="1" applyAlignment="1">
      <alignment horizontal="right" vertical="center" wrapText="1" readingOrder="1"/>
    </xf>
    <xf numFmtId="177" fontId="28" fillId="0" borderId="41" xfId="13" applyNumberFormat="1" applyFont="1" applyBorder="1" applyAlignment="1">
      <alignment horizontal="center" vertical="center" wrapText="1" readingOrder="1"/>
    </xf>
    <xf numFmtId="177" fontId="28" fillId="0" borderId="42" xfId="13" applyNumberFormat="1" applyFont="1" applyBorder="1" applyAlignment="1">
      <alignment horizontal="center" vertical="center" wrapText="1" readingOrder="1"/>
    </xf>
    <xf numFmtId="0" fontId="25" fillId="8" borderId="43" xfId="15" applyFont="1" applyFill="1" applyBorder="1" applyAlignment="1">
      <alignment horizontal="center" vertical="center" wrapText="1" readingOrder="1"/>
    </xf>
    <xf numFmtId="177" fontId="28" fillId="0" borderId="7" xfId="13" applyNumberFormat="1" applyFont="1" applyBorder="1" applyAlignment="1">
      <alignment horizontal="center" vertical="center" wrapText="1" readingOrder="1"/>
    </xf>
    <xf numFmtId="177" fontId="25" fillId="8" borderId="39" xfId="15" applyNumberFormat="1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0" borderId="18" xfId="14" applyAlignment="1">
      <alignment horizontal="left" vertical="center"/>
    </xf>
    <xf numFmtId="0" fontId="0" fillId="5" borderId="1" xfId="0" applyFill="1" applyBorder="1" applyAlignment="1"/>
    <xf numFmtId="0" fontId="18" fillId="7" borderId="29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1" fillId="3" borderId="9" xfId="0" applyFont="1" applyFill="1" applyBorder="1" applyAlignment="1">
      <alignment horizontal="center" vertical="center" wrapText="1" readingOrder="1"/>
    </xf>
    <xf numFmtId="0" fontId="11" fillId="3" borderId="12" xfId="0" applyFont="1" applyFill="1" applyBorder="1" applyAlignment="1">
      <alignment horizontal="center" vertical="center" wrapText="1" readingOrder="1"/>
    </xf>
    <xf numFmtId="0" fontId="11" fillId="3" borderId="10" xfId="0" applyFont="1" applyFill="1" applyBorder="1" applyAlignment="1">
      <alignment horizontal="center" vertical="center" wrapText="1" readingOrder="1"/>
    </xf>
    <xf numFmtId="0" fontId="11" fillId="3" borderId="4" xfId="0" applyFont="1" applyFill="1" applyBorder="1" applyAlignment="1">
      <alignment horizontal="center" vertical="center" wrapText="1" readingOrder="1"/>
    </xf>
    <xf numFmtId="0" fontId="11" fillId="3" borderId="20" xfId="0" applyFont="1" applyFill="1" applyBorder="1" applyAlignment="1">
      <alignment horizontal="center" vertical="center" wrapText="1" readingOrder="1"/>
    </xf>
    <xf numFmtId="0" fontId="11" fillId="3" borderId="21" xfId="0" applyFont="1" applyFill="1" applyBorder="1" applyAlignment="1">
      <alignment horizontal="center" vertical="center" wrapText="1" readingOrder="1"/>
    </xf>
    <xf numFmtId="0" fontId="12" fillId="0" borderId="27" xfId="0" applyFont="1" applyFill="1" applyBorder="1" applyAlignment="1">
      <alignment horizontal="center" vertical="center" wrapText="1" readingOrder="1"/>
    </xf>
    <xf numFmtId="0" fontId="12" fillId="0" borderId="16" xfId="0" applyFont="1" applyFill="1" applyBorder="1" applyAlignment="1">
      <alignment horizontal="center" vertical="center" wrapText="1" readingOrder="1"/>
    </xf>
    <xf numFmtId="177" fontId="14" fillId="6" borderId="28" xfId="13" applyNumberFormat="1" applyFont="1" applyFill="1" applyBorder="1" applyAlignment="1">
      <alignment horizontal="center" vertical="center" wrapText="1" readingOrder="1"/>
    </xf>
    <xf numFmtId="177" fontId="14" fillId="6" borderId="22" xfId="13" applyNumberFormat="1" applyFont="1" applyFill="1" applyBorder="1" applyAlignment="1">
      <alignment horizontal="center" vertical="center" wrapText="1" readingOrder="1"/>
    </xf>
    <xf numFmtId="0" fontId="11" fillId="3" borderId="11" xfId="0" applyFont="1" applyFill="1" applyBorder="1" applyAlignment="1">
      <alignment horizontal="center" vertical="center" wrapText="1" readingOrder="1"/>
    </xf>
    <xf numFmtId="0" fontId="11" fillId="3" borderId="13" xfId="0" applyFont="1" applyFill="1" applyBorder="1" applyAlignment="1">
      <alignment horizontal="center" vertical="center" wrapText="1" readingOrder="1"/>
    </xf>
    <xf numFmtId="178" fontId="10" fillId="0" borderId="7" xfId="0" applyNumberFormat="1" applyFont="1" applyBorder="1" applyAlignment="1">
      <alignment horizontal="right" vertical="center" wrapText="1" readingOrder="1"/>
    </xf>
    <xf numFmtId="178" fontId="10" fillId="0" borderId="8" xfId="0" applyNumberFormat="1" applyFont="1" applyBorder="1" applyAlignment="1">
      <alignment horizontal="right" vertical="center" wrapText="1" readingOrder="1"/>
    </xf>
    <xf numFmtId="178" fontId="14" fillId="0" borderId="7" xfId="0" applyNumberFormat="1" applyFont="1" applyBorder="1" applyAlignment="1">
      <alignment horizontal="right" vertical="center" wrapText="1" readingOrder="1"/>
    </xf>
    <xf numFmtId="178" fontId="14" fillId="0" borderId="8" xfId="0" applyNumberFormat="1" applyFont="1" applyBorder="1" applyAlignment="1">
      <alignment horizontal="right" vertical="center" wrapText="1" readingOrder="1"/>
    </xf>
    <xf numFmtId="0" fontId="11" fillId="3" borderId="1" xfId="0" applyFont="1" applyFill="1" applyBorder="1" applyAlignment="1">
      <alignment horizontal="center" vertical="center" wrapText="1" readingOrder="1"/>
    </xf>
    <xf numFmtId="0" fontId="21" fillId="3" borderId="33" xfId="15" applyFont="1" applyFill="1" applyBorder="1" applyAlignment="1">
      <alignment horizontal="center" vertical="center" wrapText="1" readingOrder="1"/>
    </xf>
    <xf numFmtId="0" fontId="20" fillId="3" borderId="4" xfId="15" applyFont="1" applyFill="1" applyBorder="1" applyAlignment="1">
      <alignment horizontal="center" vertical="center" wrapText="1" readingOrder="1"/>
    </xf>
    <xf numFmtId="0" fontId="20" fillId="3" borderId="37" xfId="15" applyFont="1" applyFill="1" applyBorder="1" applyAlignment="1">
      <alignment horizontal="center" vertical="center" wrapText="1" readingOrder="1"/>
    </xf>
    <xf numFmtId="0" fontId="20" fillId="3" borderId="38" xfId="15" applyFont="1" applyFill="1" applyBorder="1" applyAlignment="1">
      <alignment horizontal="center" vertical="center" wrapText="1" readingOrder="1"/>
    </xf>
    <xf numFmtId="0" fontId="21" fillId="3" borderId="34" xfId="15" applyFont="1" applyFill="1" applyBorder="1" applyAlignment="1">
      <alignment horizontal="center" vertical="center" wrapText="1" readingOrder="1"/>
    </xf>
    <xf numFmtId="0" fontId="20" fillId="3" borderId="35" xfId="15" applyFont="1" applyFill="1" applyBorder="1" applyAlignment="1">
      <alignment horizontal="center" vertical="center" wrapText="1" readingOrder="1"/>
    </xf>
    <xf numFmtId="0" fontId="28" fillId="2" borderId="5" xfId="15" applyFont="1" applyFill="1" applyBorder="1" applyAlignment="1">
      <alignment horizontal="center" vertical="center" wrapText="1" readingOrder="1"/>
    </xf>
    <xf numFmtId="0" fontId="28" fillId="2" borderId="1" xfId="15" applyFont="1" applyFill="1" applyBorder="1" applyAlignment="1">
      <alignment horizontal="center" vertical="center" wrapText="1" readingOrder="1"/>
    </xf>
    <xf numFmtId="0" fontId="28" fillId="2" borderId="24" xfId="15" applyFont="1" applyFill="1" applyBorder="1" applyAlignment="1">
      <alignment horizontal="center" vertical="center" wrapText="1" readingOrder="1"/>
    </xf>
  </cellXfs>
  <cellStyles count="26">
    <cellStyle name="Normal 2" xfId="16"/>
    <cellStyle name="标题 1" xfId="14" builtinId="16"/>
    <cellStyle name="常规" xfId="0" builtinId="0"/>
    <cellStyle name="常规 2" xfId="12"/>
    <cellStyle name="常规 3" xfId="15"/>
    <cellStyle name="千位分隔" xfId="13" builtinId="3"/>
    <cellStyle name="千位分隔 2" xfId="25"/>
    <cellStyle name="백분율 2" xfId="8"/>
    <cellStyle name="쉼표 [0] 2" xfId="4"/>
    <cellStyle name="쉼표 [0] 2 2" xfId="19"/>
    <cellStyle name="쉼표 [0] 2 3" xfId="17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2"/>
    <cellStyle name="표준 2 2 3" xfId="21"/>
    <cellStyle name="표준 2 3" xfId="6"/>
    <cellStyle name="표준 2 4" xfId="20"/>
    <cellStyle name="표준 3" xfId="10"/>
    <cellStyle name="표준 3 2" xfId="18"/>
    <cellStyle name="표준 4" xfId="23"/>
    <cellStyle name="표준 6" xfId="11"/>
    <cellStyle name="표준_SW개발 기능점수 자료조사서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8"/>
  <sheetViews>
    <sheetView workbookViewId="0">
      <selection activeCell="K25" sqref="K25"/>
    </sheetView>
  </sheetViews>
  <sheetFormatPr defaultRowHeight="13.5"/>
  <cols>
    <col min="1" max="1" width="4.75" customWidth="1"/>
    <col min="2" max="2" width="12.625" customWidth="1"/>
    <col min="3" max="3" width="22.5" customWidth="1"/>
    <col min="4" max="4" width="4.75" customWidth="1"/>
    <col min="12" max="12" width="36.25" bestFit="1" customWidth="1"/>
    <col min="13" max="13" width="13.125" bestFit="1" customWidth="1"/>
  </cols>
  <sheetData>
    <row r="2" spans="2:13" ht="20.25" thickBot="1">
      <c r="B2" s="52" t="s">
        <v>156</v>
      </c>
      <c r="C2" s="52"/>
      <c r="D2" s="52"/>
      <c r="I2" s="52" t="s">
        <v>155</v>
      </c>
      <c r="J2" s="52"/>
      <c r="K2" s="52"/>
      <c r="L2" s="52"/>
      <c r="M2" s="52"/>
    </row>
    <row r="3" spans="2:13" ht="14.25" thickTop="1"/>
    <row r="4" spans="2:13" ht="16.5">
      <c r="B4" s="9" t="s">
        <v>50</v>
      </c>
      <c r="C4" s="9" t="s">
        <v>51</v>
      </c>
      <c r="D4" s="9" t="s">
        <v>52</v>
      </c>
      <c r="I4" s="10" t="s">
        <v>53</v>
      </c>
      <c r="J4" s="10" t="s">
        <v>54</v>
      </c>
      <c r="K4" s="10" t="s">
        <v>55</v>
      </c>
      <c r="L4" s="10" t="s">
        <v>56</v>
      </c>
      <c r="M4" s="10" t="s">
        <v>157</v>
      </c>
    </row>
    <row r="5" spans="2:13" ht="16.5">
      <c r="B5" s="13" t="s">
        <v>7</v>
      </c>
      <c r="C5" s="7" t="s">
        <v>8</v>
      </c>
      <c r="D5" s="7">
        <v>1</v>
      </c>
      <c r="I5" s="51" t="s">
        <v>57</v>
      </c>
      <c r="J5" s="11" t="s">
        <v>58</v>
      </c>
      <c r="K5" s="12">
        <v>1101</v>
      </c>
      <c r="L5" s="12" t="s">
        <v>59</v>
      </c>
      <c r="M5" s="7"/>
    </row>
    <row r="6" spans="2:13" ht="16.5">
      <c r="B6" s="14"/>
      <c r="C6" s="7" t="s">
        <v>9</v>
      </c>
      <c r="D6" s="7">
        <v>2</v>
      </c>
      <c r="I6" s="51"/>
      <c r="J6" s="51" t="s">
        <v>60</v>
      </c>
      <c r="K6" s="12">
        <v>1201</v>
      </c>
      <c r="L6" s="12" t="s">
        <v>61</v>
      </c>
      <c r="M6" s="7"/>
    </row>
    <row r="7" spans="2:13" ht="16.5">
      <c r="B7" s="14"/>
      <c r="C7" s="7" t="s">
        <v>10</v>
      </c>
      <c r="D7" s="7">
        <v>3</v>
      </c>
      <c r="I7" s="51"/>
      <c r="J7" s="51"/>
      <c r="K7" s="12">
        <v>1202</v>
      </c>
      <c r="L7" s="12" t="s">
        <v>62</v>
      </c>
      <c r="M7" s="7"/>
    </row>
    <row r="8" spans="2:13" ht="16.5">
      <c r="B8" s="14"/>
      <c r="C8" s="7" t="s">
        <v>11</v>
      </c>
      <c r="D8" s="7">
        <v>4</v>
      </c>
      <c r="I8" s="51"/>
      <c r="J8" s="51"/>
      <c r="K8" s="12">
        <v>1203</v>
      </c>
      <c r="L8" s="12" t="s">
        <v>63</v>
      </c>
      <c r="M8" s="7"/>
    </row>
    <row r="9" spans="2:13" ht="16.5">
      <c r="B9" s="14"/>
      <c r="C9" s="7" t="s">
        <v>12</v>
      </c>
      <c r="D9" s="7">
        <v>5</v>
      </c>
      <c r="I9" s="51"/>
      <c r="J9" s="51"/>
      <c r="K9" s="12">
        <v>1204</v>
      </c>
      <c r="L9" s="12" t="s">
        <v>14</v>
      </c>
      <c r="M9" s="7"/>
    </row>
    <row r="10" spans="2:13" ht="16.5">
      <c r="B10" s="14"/>
      <c r="C10" s="7" t="s">
        <v>13</v>
      </c>
      <c r="D10" s="7">
        <v>6</v>
      </c>
      <c r="I10" s="51"/>
      <c r="J10" s="11" t="s">
        <v>64</v>
      </c>
      <c r="K10" s="12">
        <v>1301</v>
      </c>
      <c r="L10" s="12" t="s">
        <v>59</v>
      </c>
      <c r="M10" s="7"/>
    </row>
    <row r="11" spans="2:13" ht="16.5">
      <c r="B11" s="14"/>
      <c r="C11" s="7" t="s">
        <v>14</v>
      </c>
      <c r="D11" s="7">
        <v>7</v>
      </c>
      <c r="I11" s="51"/>
      <c r="J11" s="51" t="s">
        <v>65</v>
      </c>
      <c r="K11" s="12">
        <v>1401</v>
      </c>
      <c r="L11" s="12" t="s">
        <v>66</v>
      </c>
      <c r="M11" s="7"/>
    </row>
    <row r="12" spans="2:13" ht="16.5">
      <c r="B12" s="14"/>
      <c r="C12" s="7" t="s">
        <v>15</v>
      </c>
      <c r="D12" s="7">
        <v>8</v>
      </c>
      <c r="I12" s="51"/>
      <c r="J12" s="51"/>
      <c r="K12" s="12">
        <v>1402</v>
      </c>
      <c r="L12" s="12" t="s">
        <v>67</v>
      </c>
      <c r="M12" s="7"/>
    </row>
    <row r="13" spans="2:13" ht="16.5">
      <c r="B13" s="14"/>
      <c r="C13" s="7" t="s">
        <v>16</v>
      </c>
      <c r="D13" s="7">
        <v>9</v>
      </c>
      <c r="I13" s="51"/>
      <c r="J13" s="51"/>
      <c r="K13" s="12">
        <v>1403</v>
      </c>
      <c r="L13" s="12" t="s">
        <v>68</v>
      </c>
      <c r="M13" s="7"/>
    </row>
    <row r="14" spans="2:13" ht="16.5">
      <c r="B14" s="15"/>
      <c r="C14" s="7" t="s">
        <v>17</v>
      </c>
      <c r="D14" s="7">
        <v>10</v>
      </c>
      <c r="I14" s="51"/>
      <c r="J14" s="51"/>
      <c r="K14" s="12">
        <v>1404</v>
      </c>
      <c r="L14" s="12" t="s">
        <v>69</v>
      </c>
      <c r="M14" s="7"/>
    </row>
    <row r="15" spans="2:13" ht="16.5">
      <c r="B15" s="13" t="s">
        <v>18</v>
      </c>
      <c r="C15" s="7" t="s">
        <v>19</v>
      </c>
      <c r="D15" s="7">
        <v>11</v>
      </c>
      <c r="I15" s="51"/>
      <c r="J15" s="51"/>
      <c r="K15" s="12">
        <v>1405</v>
      </c>
      <c r="L15" s="12" t="s">
        <v>70</v>
      </c>
      <c r="M15" s="7"/>
    </row>
    <row r="16" spans="2:13" ht="16.5">
      <c r="B16" s="14"/>
      <c r="C16" s="7" t="s">
        <v>20</v>
      </c>
      <c r="D16" s="7">
        <v>12</v>
      </c>
      <c r="I16" s="51"/>
      <c r="J16" s="51"/>
      <c r="K16" s="12">
        <v>1406</v>
      </c>
      <c r="L16" s="12" t="s">
        <v>71</v>
      </c>
      <c r="M16" s="7"/>
    </row>
    <row r="17" spans="2:13" ht="16.5">
      <c r="B17" s="14"/>
      <c r="C17" s="7" t="s">
        <v>21</v>
      </c>
      <c r="D17" s="7">
        <v>13</v>
      </c>
      <c r="I17" s="51" t="s">
        <v>72</v>
      </c>
      <c r="J17" s="51" t="s">
        <v>10</v>
      </c>
      <c r="K17" s="12">
        <v>2101</v>
      </c>
      <c r="L17" s="12" t="s">
        <v>10</v>
      </c>
      <c r="M17" s="7"/>
    </row>
    <row r="18" spans="2:13" ht="16.5">
      <c r="B18" s="14"/>
      <c r="C18" s="7" t="s">
        <v>22</v>
      </c>
      <c r="D18" s="7">
        <v>14</v>
      </c>
      <c r="I18" s="51"/>
      <c r="J18" s="51"/>
      <c r="K18" s="12">
        <v>2102</v>
      </c>
      <c r="L18" s="12" t="s">
        <v>73</v>
      </c>
      <c r="M18" s="7"/>
    </row>
    <row r="19" spans="2:13" ht="16.5">
      <c r="B19" s="14"/>
      <c r="C19" s="7" t="s">
        <v>23</v>
      </c>
      <c r="D19" s="7">
        <v>15</v>
      </c>
      <c r="I19" s="51"/>
      <c r="J19" s="51"/>
      <c r="K19" s="12">
        <v>2103</v>
      </c>
      <c r="L19" s="12" t="s">
        <v>74</v>
      </c>
      <c r="M19" s="7"/>
    </row>
    <row r="20" spans="2:13" ht="16.5">
      <c r="B20" s="14"/>
      <c r="C20" s="7" t="s">
        <v>24</v>
      </c>
      <c r="D20" s="7">
        <v>16</v>
      </c>
      <c r="I20" s="51"/>
      <c r="J20" s="51"/>
      <c r="K20" s="12">
        <v>2104</v>
      </c>
      <c r="L20" s="12" t="s">
        <v>75</v>
      </c>
      <c r="M20" s="7"/>
    </row>
    <row r="21" spans="2:13" ht="16.5">
      <c r="B21" s="14"/>
      <c r="C21" s="7" t="s">
        <v>25</v>
      </c>
      <c r="D21" s="7">
        <v>17</v>
      </c>
      <c r="I21" s="51"/>
      <c r="J21" s="51"/>
      <c r="K21" s="12">
        <v>2105</v>
      </c>
      <c r="L21" s="12" t="s">
        <v>76</v>
      </c>
      <c r="M21" s="7"/>
    </row>
    <row r="22" spans="2:13" ht="16.5">
      <c r="B22" s="15"/>
      <c r="C22" s="7" t="s">
        <v>26</v>
      </c>
      <c r="D22" s="7">
        <v>18</v>
      </c>
      <c r="I22" s="51"/>
      <c r="J22" s="51"/>
      <c r="K22" s="12">
        <v>2106</v>
      </c>
      <c r="L22" s="12" t="s">
        <v>77</v>
      </c>
      <c r="M22" s="7"/>
    </row>
    <row r="23" spans="2:13" ht="16.5">
      <c r="B23" s="13" t="s">
        <v>27</v>
      </c>
      <c r="C23" s="7" t="s">
        <v>28</v>
      </c>
      <c r="D23" s="7">
        <v>19</v>
      </c>
      <c r="I23" s="51"/>
      <c r="J23" s="51"/>
      <c r="K23" s="12">
        <v>2107</v>
      </c>
      <c r="L23" s="12" t="s">
        <v>78</v>
      </c>
      <c r="M23" s="7"/>
    </row>
    <row r="24" spans="2:13" ht="16.5">
      <c r="B24" s="14"/>
      <c r="C24" s="7" t="s">
        <v>29</v>
      </c>
      <c r="D24" s="7">
        <v>20</v>
      </c>
      <c r="I24" s="51"/>
      <c r="J24" s="51"/>
      <c r="K24" s="12">
        <v>2108</v>
      </c>
      <c r="L24" s="12" t="s">
        <v>79</v>
      </c>
      <c r="M24" s="7"/>
    </row>
    <row r="25" spans="2:13" ht="16.5">
      <c r="B25" s="15"/>
      <c r="C25" s="7" t="s">
        <v>30</v>
      </c>
      <c r="D25" s="7">
        <v>21</v>
      </c>
      <c r="I25" s="51"/>
      <c r="J25" s="51"/>
      <c r="K25" s="12">
        <v>2109</v>
      </c>
      <c r="L25" s="12" t="s">
        <v>80</v>
      </c>
      <c r="M25" s="7"/>
    </row>
    <row r="26" spans="2:13" ht="16.5">
      <c r="B26" s="13" t="s">
        <v>31</v>
      </c>
      <c r="C26" s="7" t="s">
        <v>32</v>
      </c>
      <c r="D26" s="7">
        <v>22</v>
      </c>
      <c r="I26" s="51"/>
      <c r="J26" s="51"/>
      <c r="K26" s="12">
        <v>2110</v>
      </c>
      <c r="L26" s="12" t="s">
        <v>81</v>
      </c>
      <c r="M26" s="7"/>
    </row>
    <row r="27" spans="2:13" ht="16.5">
      <c r="B27" s="14"/>
      <c r="C27" s="7" t="s">
        <v>33</v>
      </c>
      <c r="D27" s="7">
        <v>23</v>
      </c>
      <c r="I27" s="51"/>
      <c r="J27" s="51"/>
      <c r="K27" s="12">
        <v>2111</v>
      </c>
      <c r="L27" s="12" t="s">
        <v>82</v>
      </c>
      <c r="M27" s="7"/>
    </row>
    <row r="28" spans="2:13" ht="16.5">
      <c r="B28" s="14"/>
      <c r="C28" s="7" t="s">
        <v>34</v>
      </c>
      <c r="D28" s="7">
        <v>24</v>
      </c>
      <c r="I28" s="51"/>
      <c r="J28" s="51"/>
      <c r="K28" s="12">
        <v>2112</v>
      </c>
      <c r="L28" s="12" t="s">
        <v>83</v>
      </c>
      <c r="M28" s="7"/>
    </row>
    <row r="29" spans="2:13" ht="16.5">
      <c r="B29" s="14"/>
      <c r="C29" s="7" t="s">
        <v>35</v>
      </c>
      <c r="D29" s="7">
        <v>25</v>
      </c>
      <c r="I29" s="51"/>
      <c r="J29" s="51"/>
      <c r="K29" s="12">
        <v>2113</v>
      </c>
      <c r="L29" s="12" t="s">
        <v>84</v>
      </c>
      <c r="M29" s="7"/>
    </row>
    <row r="30" spans="2:13" ht="16.5">
      <c r="B30" s="15"/>
      <c r="C30" s="7" t="s">
        <v>36</v>
      </c>
      <c r="D30" s="7">
        <v>26</v>
      </c>
      <c r="I30" s="51"/>
      <c r="J30" s="51"/>
      <c r="K30" s="12">
        <v>2114</v>
      </c>
      <c r="L30" s="12" t="s">
        <v>85</v>
      </c>
      <c r="M30" s="7"/>
    </row>
    <row r="31" spans="2:13" ht="16.5">
      <c r="B31" s="13" t="s">
        <v>37</v>
      </c>
      <c r="C31" s="7" t="s">
        <v>38</v>
      </c>
      <c r="D31" s="7">
        <v>27</v>
      </c>
      <c r="I31" s="51"/>
      <c r="J31" s="51"/>
      <c r="K31" s="12">
        <v>2115</v>
      </c>
      <c r="L31" s="12" t="s">
        <v>86</v>
      </c>
      <c r="M31" s="7"/>
    </row>
    <row r="32" spans="2:13" ht="16.5">
      <c r="B32" s="14"/>
      <c r="C32" s="7" t="s">
        <v>39</v>
      </c>
      <c r="D32" s="7">
        <v>28</v>
      </c>
      <c r="I32" s="51"/>
      <c r="J32" s="51" t="s">
        <v>87</v>
      </c>
      <c r="K32" s="12">
        <v>2201</v>
      </c>
      <c r="L32" s="12" t="s">
        <v>88</v>
      </c>
      <c r="M32" s="7"/>
    </row>
    <row r="33" spans="2:13" ht="16.5">
      <c r="B33" s="14"/>
      <c r="C33" s="7" t="s">
        <v>40</v>
      </c>
      <c r="D33" s="7">
        <v>29</v>
      </c>
      <c r="I33" s="51"/>
      <c r="J33" s="51"/>
      <c r="K33" s="12">
        <v>2202</v>
      </c>
      <c r="L33" s="12" t="s">
        <v>89</v>
      </c>
      <c r="M33" s="7"/>
    </row>
    <row r="34" spans="2:13" ht="16.5">
      <c r="B34" s="14"/>
      <c r="C34" s="7" t="s">
        <v>41</v>
      </c>
      <c r="D34" s="7">
        <v>30</v>
      </c>
      <c r="I34" s="51"/>
      <c r="J34" s="51"/>
      <c r="K34" s="12">
        <v>2203</v>
      </c>
      <c r="L34" s="12" t="s">
        <v>90</v>
      </c>
      <c r="M34" s="7"/>
    </row>
    <row r="35" spans="2:13" ht="16.5">
      <c r="B35" s="14"/>
      <c r="C35" s="7" t="s">
        <v>42</v>
      </c>
      <c r="D35" s="7">
        <v>31</v>
      </c>
      <c r="I35" s="51" t="s">
        <v>91</v>
      </c>
      <c r="J35" s="51" t="s">
        <v>92</v>
      </c>
      <c r="K35" s="12">
        <v>3101</v>
      </c>
      <c r="L35" s="12" t="s">
        <v>93</v>
      </c>
      <c r="M35" s="7"/>
    </row>
    <row r="36" spans="2:13" ht="16.5">
      <c r="B36" s="14"/>
      <c r="C36" s="7" t="s">
        <v>43</v>
      </c>
      <c r="D36" s="7">
        <v>32</v>
      </c>
      <c r="I36" s="51"/>
      <c r="J36" s="51"/>
      <c r="K36" s="12">
        <v>3102</v>
      </c>
      <c r="L36" s="12" t="s">
        <v>94</v>
      </c>
      <c r="M36" s="7"/>
    </row>
    <row r="37" spans="2:13" ht="16.5">
      <c r="B37" s="14"/>
      <c r="C37" s="7" t="s">
        <v>44</v>
      </c>
      <c r="D37" s="7">
        <v>33</v>
      </c>
      <c r="I37" s="51"/>
      <c r="J37" s="51"/>
      <c r="K37" s="12">
        <v>3103</v>
      </c>
      <c r="L37" s="12" t="s">
        <v>95</v>
      </c>
      <c r="M37" s="7"/>
    </row>
    <row r="38" spans="2:13" ht="16.5">
      <c r="B38" s="14"/>
      <c r="C38" s="7" t="s">
        <v>45</v>
      </c>
      <c r="D38" s="7">
        <v>34</v>
      </c>
      <c r="I38" s="51"/>
      <c r="J38" s="51" t="s">
        <v>96</v>
      </c>
      <c r="K38" s="12">
        <v>3104</v>
      </c>
      <c r="L38" s="12" t="s">
        <v>93</v>
      </c>
      <c r="M38" s="7"/>
    </row>
    <row r="39" spans="2:13" ht="16.5">
      <c r="B39" s="15"/>
      <c r="C39" s="7" t="s">
        <v>46</v>
      </c>
      <c r="D39" s="7">
        <v>35</v>
      </c>
      <c r="I39" s="51"/>
      <c r="J39" s="51"/>
      <c r="K39" s="12">
        <v>3105</v>
      </c>
      <c r="L39" s="12" t="s">
        <v>94</v>
      </c>
      <c r="M39" s="7"/>
    </row>
    <row r="40" spans="2:13" ht="16.5">
      <c r="B40" s="7" t="s">
        <v>47</v>
      </c>
      <c r="C40" s="7" t="s">
        <v>48</v>
      </c>
      <c r="D40" s="7">
        <v>36</v>
      </c>
      <c r="I40" s="51"/>
      <c r="J40" s="51"/>
      <c r="K40" s="12">
        <v>3106</v>
      </c>
      <c r="L40" s="12" t="s">
        <v>95</v>
      </c>
      <c r="M40" s="7"/>
    </row>
    <row r="41" spans="2:13" ht="16.5">
      <c r="I41" s="51"/>
      <c r="J41" s="51" t="s">
        <v>97</v>
      </c>
      <c r="K41" s="12">
        <v>3107</v>
      </c>
      <c r="L41" s="12" t="s">
        <v>93</v>
      </c>
      <c r="M41" s="7"/>
    </row>
    <row r="42" spans="2:13" ht="16.5">
      <c r="I42" s="51"/>
      <c r="J42" s="51"/>
      <c r="K42" s="12">
        <v>3108</v>
      </c>
      <c r="L42" s="12" t="s">
        <v>94</v>
      </c>
      <c r="M42" s="7"/>
    </row>
    <row r="43" spans="2:13" ht="16.5">
      <c r="I43" s="51"/>
      <c r="J43" s="51"/>
      <c r="K43" s="12">
        <v>3109</v>
      </c>
      <c r="L43" s="12" t="s">
        <v>95</v>
      </c>
      <c r="M43" s="7"/>
    </row>
    <row r="44" spans="2:13" ht="16.5">
      <c r="I44" s="51"/>
      <c r="J44" s="51" t="s">
        <v>98</v>
      </c>
      <c r="K44" s="12">
        <v>3110</v>
      </c>
      <c r="L44" s="12" t="s">
        <v>93</v>
      </c>
      <c r="M44" s="7"/>
    </row>
    <row r="45" spans="2:13" ht="16.5">
      <c r="I45" s="51"/>
      <c r="J45" s="51"/>
      <c r="K45" s="12">
        <v>3111</v>
      </c>
      <c r="L45" s="12" t="s">
        <v>94</v>
      </c>
      <c r="M45" s="7"/>
    </row>
    <row r="46" spans="2:13" ht="16.5">
      <c r="I46" s="51"/>
      <c r="J46" s="51"/>
      <c r="K46" s="12">
        <v>3112</v>
      </c>
      <c r="L46" s="12" t="s">
        <v>95</v>
      </c>
      <c r="M46" s="7"/>
    </row>
    <row r="47" spans="2:13" ht="16.5">
      <c r="I47" s="51"/>
      <c r="J47" s="51" t="s">
        <v>99</v>
      </c>
      <c r="K47" s="12">
        <v>3113</v>
      </c>
      <c r="L47" s="12" t="s">
        <v>94</v>
      </c>
      <c r="M47" s="7"/>
    </row>
    <row r="48" spans="2:13" ht="16.5">
      <c r="I48" s="51"/>
      <c r="J48" s="51"/>
      <c r="K48" s="12">
        <v>3114</v>
      </c>
      <c r="L48" s="12" t="s">
        <v>95</v>
      </c>
      <c r="M48" s="7"/>
    </row>
    <row r="49" spans="9:13" ht="16.5">
      <c r="I49" s="51"/>
      <c r="J49" s="51" t="s">
        <v>100</v>
      </c>
      <c r="K49" s="12">
        <v>3115</v>
      </c>
      <c r="L49" s="12" t="s">
        <v>94</v>
      </c>
      <c r="M49" s="7"/>
    </row>
    <row r="50" spans="9:13" ht="16.5">
      <c r="I50" s="51"/>
      <c r="J50" s="51"/>
      <c r="K50" s="12">
        <v>3116</v>
      </c>
      <c r="L50" s="12" t="s">
        <v>95</v>
      </c>
      <c r="M50" s="7"/>
    </row>
    <row r="51" spans="9:13" ht="16.5">
      <c r="I51" s="51"/>
      <c r="J51" s="51" t="s">
        <v>101</v>
      </c>
      <c r="K51" s="12">
        <v>3117</v>
      </c>
      <c r="L51" s="12" t="s">
        <v>102</v>
      </c>
      <c r="M51" s="7"/>
    </row>
    <row r="52" spans="9:13" ht="16.5">
      <c r="I52" s="51"/>
      <c r="J52" s="51"/>
      <c r="K52" s="12">
        <v>3118</v>
      </c>
      <c r="L52" s="12" t="s">
        <v>103</v>
      </c>
      <c r="M52" s="7"/>
    </row>
    <row r="53" spans="9:13" ht="16.5">
      <c r="I53" s="51"/>
      <c r="J53" s="51" t="s">
        <v>104</v>
      </c>
      <c r="K53" s="12">
        <v>3119</v>
      </c>
      <c r="L53" s="12" t="s">
        <v>105</v>
      </c>
      <c r="M53" s="7"/>
    </row>
    <row r="54" spans="9:13" ht="16.5">
      <c r="I54" s="51"/>
      <c r="J54" s="51"/>
      <c r="K54" s="12">
        <v>3120</v>
      </c>
      <c r="L54" s="12" t="s">
        <v>106</v>
      </c>
      <c r="M54" s="7"/>
    </row>
    <row r="55" spans="9:13" ht="16.5">
      <c r="I55" s="51" t="s">
        <v>107</v>
      </c>
      <c r="J55" s="51" t="s">
        <v>108</v>
      </c>
      <c r="K55" s="12">
        <v>4101</v>
      </c>
      <c r="L55" s="12" t="s">
        <v>109</v>
      </c>
      <c r="M55" s="7"/>
    </row>
    <row r="56" spans="9:13" ht="16.5">
      <c r="I56" s="51"/>
      <c r="J56" s="51"/>
      <c r="K56" s="12">
        <v>4102</v>
      </c>
      <c r="L56" s="12" t="s">
        <v>106</v>
      </c>
      <c r="M56" s="7"/>
    </row>
    <row r="57" spans="9:13" ht="16.5">
      <c r="I57" s="51"/>
      <c r="J57" s="11" t="s">
        <v>110</v>
      </c>
      <c r="K57" s="12">
        <v>4103</v>
      </c>
      <c r="L57" s="12" t="s">
        <v>111</v>
      </c>
      <c r="M57" s="7"/>
    </row>
    <row r="58" spans="9:13" ht="16.5">
      <c r="I58" s="51" t="s">
        <v>112</v>
      </c>
      <c r="J58" s="51" t="s">
        <v>113</v>
      </c>
      <c r="K58" s="12">
        <v>5101</v>
      </c>
      <c r="L58" s="12" t="s">
        <v>109</v>
      </c>
      <c r="M58" s="7"/>
    </row>
    <row r="59" spans="9:13" ht="16.5">
      <c r="I59" s="51"/>
      <c r="J59" s="51"/>
      <c r="K59" s="12">
        <v>5102</v>
      </c>
      <c r="L59" s="12" t="s">
        <v>105</v>
      </c>
      <c r="M59" s="7"/>
    </row>
    <row r="60" spans="9:13" ht="16.5">
      <c r="I60" s="51"/>
      <c r="J60" s="51"/>
      <c r="K60" s="12">
        <v>5103</v>
      </c>
      <c r="L60" s="12" t="s">
        <v>106</v>
      </c>
      <c r="M60" s="7"/>
    </row>
    <row r="61" spans="9:13" ht="16.5">
      <c r="I61" s="51"/>
      <c r="J61" s="51"/>
      <c r="K61" s="12">
        <v>5104</v>
      </c>
      <c r="L61" s="12" t="s">
        <v>114</v>
      </c>
      <c r="M61" s="7"/>
    </row>
    <row r="62" spans="9:13" ht="16.5">
      <c r="I62" s="51"/>
      <c r="J62" s="51"/>
      <c r="K62" s="12">
        <v>5105</v>
      </c>
      <c r="L62" s="12" t="s">
        <v>115</v>
      </c>
      <c r="M62" s="7"/>
    </row>
    <row r="63" spans="9:13" ht="16.5">
      <c r="I63" s="51"/>
      <c r="J63" s="51"/>
      <c r="K63" s="12">
        <v>5106</v>
      </c>
      <c r="L63" s="12" t="s">
        <v>116</v>
      </c>
      <c r="M63" s="7"/>
    </row>
    <row r="64" spans="9:13" ht="16.5">
      <c r="I64" s="51"/>
      <c r="J64" s="51"/>
      <c r="K64" s="12">
        <v>5107</v>
      </c>
      <c r="L64" s="12" t="s">
        <v>117</v>
      </c>
      <c r="M64" s="7"/>
    </row>
    <row r="65" spans="9:13" ht="16.5">
      <c r="I65" s="51"/>
      <c r="J65" s="51" t="s">
        <v>118</v>
      </c>
      <c r="K65" s="12">
        <v>5201</v>
      </c>
      <c r="L65" s="12" t="s">
        <v>109</v>
      </c>
      <c r="M65" s="7"/>
    </row>
    <row r="66" spans="9:13" ht="16.5">
      <c r="I66" s="51"/>
      <c r="J66" s="51"/>
      <c r="K66" s="12">
        <v>5202</v>
      </c>
      <c r="L66" s="12" t="s">
        <v>105</v>
      </c>
      <c r="M66" s="7"/>
    </row>
    <row r="67" spans="9:13" ht="16.5">
      <c r="I67" s="51"/>
      <c r="J67" s="51"/>
      <c r="K67" s="12">
        <v>5203</v>
      </c>
      <c r="L67" s="12" t="s">
        <v>106</v>
      </c>
      <c r="M67" s="7"/>
    </row>
    <row r="68" spans="9:13" ht="16.5">
      <c r="I68" s="51"/>
      <c r="J68" s="11" t="s">
        <v>119</v>
      </c>
      <c r="K68" s="12">
        <v>5301</v>
      </c>
      <c r="L68" s="12" t="s">
        <v>120</v>
      </c>
      <c r="M68" s="7"/>
    </row>
    <row r="69" spans="9:13" ht="16.5">
      <c r="I69" s="51" t="s">
        <v>121</v>
      </c>
      <c r="J69" s="51" t="s">
        <v>122</v>
      </c>
      <c r="K69" s="12">
        <v>6101</v>
      </c>
      <c r="L69" s="12" t="s">
        <v>109</v>
      </c>
      <c r="M69" s="7"/>
    </row>
    <row r="70" spans="9:13" ht="16.5">
      <c r="I70" s="51"/>
      <c r="J70" s="51"/>
      <c r="K70" s="12">
        <v>6102</v>
      </c>
      <c r="L70" s="12" t="s">
        <v>105</v>
      </c>
      <c r="M70" s="7"/>
    </row>
    <row r="71" spans="9:13" ht="16.5">
      <c r="I71" s="51"/>
      <c r="J71" s="51"/>
      <c r="K71" s="12">
        <v>6103</v>
      </c>
      <c r="L71" s="12" t="s">
        <v>106</v>
      </c>
      <c r="M71" s="7"/>
    </row>
    <row r="72" spans="9:13" ht="16.5">
      <c r="I72" s="51"/>
      <c r="J72" s="51" t="s">
        <v>123</v>
      </c>
      <c r="K72" s="12">
        <v>6201</v>
      </c>
      <c r="L72" s="12" t="s">
        <v>109</v>
      </c>
      <c r="M72" s="7"/>
    </row>
    <row r="73" spans="9:13" ht="16.5">
      <c r="I73" s="51"/>
      <c r="J73" s="51"/>
      <c r="K73" s="12">
        <v>6202</v>
      </c>
      <c r="L73" s="12" t="s">
        <v>105</v>
      </c>
      <c r="M73" s="7"/>
    </row>
    <row r="74" spans="9:13" ht="16.5">
      <c r="I74" s="51"/>
      <c r="J74" s="51"/>
      <c r="K74" s="12">
        <v>6203</v>
      </c>
      <c r="L74" s="12" t="s">
        <v>106</v>
      </c>
      <c r="M74" s="7"/>
    </row>
    <row r="75" spans="9:13" ht="16.5">
      <c r="I75" s="51"/>
      <c r="J75" s="51"/>
      <c r="K75" s="12">
        <v>6204</v>
      </c>
      <c r="L75" s="12" t="s">
        <v>124</v>
      </c>
      <c r="M75" s="7"/>
    </row>
    <row r="76" spans="9:13" ht="16.5">
      <c r="I76" s="51"/>
      <c r="J76" s="51" t="s">
        <v>125</v>
      </c>
      <c r="K76" s="12">
        <v>6301</v>
      </c>
      <c r="L76" s="12" t="s">
        <v>109</v>
      </c>
      <c r="M76" s="7"/>
    </row>
    <row r="77" spans="9:13" ht="16.5">
      <c r="I77" s="51"/>
      <c r="J77" s="51"/>
      <c r="K77" s="12">
        <v>6302</v>
      </c>
      <c r="L77" s="12" t="s">
        <v>105</v>
      </c>
      <c r="M77" s="7"/>
    </row>
    <row r="78" spans="9:13" ht="16.5">
      <c r="I78" s="51"/>
      <c r="J78" s="51"/>
      <c r="K78" s="12">
        <v>6303</v>
      </c>
      <c r="L78" s="12" t="s">
        <v>106</v>
      </c>
      <c r="M78" s="7"/>
    </row>
    <row r="79" spans="9:13" ht="16.5">
      <c r="I79" s="51"/>
      <c r="J79" s="51" t="s">
        <v>126</v>
      </c>
      <c r="K79" s="12">
        <v>6401</v>
      </c>
      <c r="L79" s="12" t="s">
        <v>109</v>
      </c>
      <c r="M79" s="7"/>
    </row>
    <row r="80" spans="9:13" ht="16.5">
      <c r="I80" s="51"/>
      <c r="J80" s="51"/>
      <c r="K80" s="12">
        <v>6402</v>
      </c>
      <c r="L80" s="12" t="s">
        <v>127</v>
      </c>
      <c r="M80" s="7"/>
    </row>
    <row r="81" spans="9:13" ht="16.5">
      <c r="I81" s="51"/>
      <c r="J81" s="51"/>
      <c r="K81" s="12">
        <v>6403</v>
      </c>
      <c r="L81" s="12" t="s">
        <v>128</v>
      </c>
      <c r="M81" s="7"/>
    </row>
    <row r="82" spans="9:13" ht="16.5">
      <c r="I82" s="51"/>
      <c r="J82" s="51"/>
      <c r="K82" s="12">
        <v>6404</v>
      </c>
      <c r="L82" s="12" t="s">
        <v>129</v>
      </c>
      <c r="M82" s="7"/>
    </row>
    <row r="83" spans="9:13" ht="16.5">
      <c r="I83" s="51"/>
      <c r="J83" s="51" t="s">
        <v>130</v>
      </c>
      <c r="K83" s="12">
        <v>6501</v>
      </c>
      <c r="L83" s="12" t="s">
        <v>109</v>
      </c>
      <c r="M83" s="7"/>
    </row>
    <row r="84" spans="9:13" ht="16.5">
      <c r="I84" s="51"/>
      <c r="J84" s="51"/>
      <c r="K84" s="12">
        <v>6502</v>
      </c>
      <c r="L84" s="12" t="s">
        <v>105</v>
      </c>
      <c r="M84" s="7"/>
    </row>
    <row r="85" spans="9:13" ht="16.5">
      <c r="I85" s="51"/>
      <c r="J85" s="51"/>
      <c r="K85" s="12">
        <v>6503</v>
      </c>
      <c r="L85" s="12" t="s">
        <v>106</v>
      </c>
      <c r="M85" s="7"/>
    </row>
    <row r="86" spans="9:13" ht="16.5">
      <c r="I86" s="51"/>
      <c r="J86" s="51" t="s">
        <v>131</v>
      </c>
      <c r="K86" s="12">
        <v>6501</v>
      </c>
      <c r="L86" s="12" t="s">
        <v>109</v>
      </c>
      <c r="M86" s="7"/>
    </row>
    <row r="87" spans="9:13" ht="16.5">
      <c r="I87" s="51"/>
      <c r="J87" s="51"/>
      <c r="K87" s="12">
        <v>6502</v>
      </c>
      <c r="L87" s="12" t="s">
        <v>105</v>
      </c>
      <c r="M87" s="7"/>
    </row>
    <row r="88" spans="9:13" ht="16.5">
      <c r="I88" s="51"/>
      <c r="J88" s="51"/>
      <c r="K88" s="12">
        <v>6503</v>
      </c>
      <c r="L88" s="12" t="s">
        <v>106</v>
      </c>
      <c r="M88" s="7"/>
    </row>
    <row r="89" spans="9:13" ht="16.5">
      <c r="I89" s="51"/>
      <c r="J89" s="51"/>
      <c r="K89" s="12">
        <v>6504</v>
      </c>
      <c r="L89" s="12" t="s">
        <v>132</v>
      </c>
      <c r="M89" s="7"/>
    </row>
    <row r="90" spans="9:13" ht="16.5">
      <c r="I90" s="51"/>
      <c r="J90" s="51" t="s">
        <v>133</v>
      </c>
      <c r="K90" s="12">
        <v>6601</v>
      </c>
      <c r="L90" s="12" t="s">
        <v>109</v>
      </c>
      <c r="M90" s="7"/>
    </row>
    <row r="91" spans="9:13" ht="16.5">
      <c r="I91" s="51"/>
      <c r="J91" s="51"/>
      <c r="K91" s="12">
        <v>6602</v>
      </c>
      <c r="L91" s="12" t="s">
        <v>105</v>
      </c>
      <c r="M91" s="7"/>
    </row>
    <row r="92" spans="9:13" ht="16.5">
      <c r="I92" s="51"/>
      <c r="J92" s="51"/>
      <c r="K92" s="12">
        <v>6603</v>
      </c>
      <c r="L92" s="12" t="s">
        <v>106</v>
      </c>
      <c r="M92" s="7"/>
    </row>
    <row r="93" spans="9:13" ht="16.5">
      <c r="I93" s="51"/>
      <c r="J93" s="51"/>
      <c r="K93" s="12">
        <v>6604</v>
      </c>
      <c r="L93" s="12" t="s">
        <v>114</v>
      </c>
      <c r="M93" s="7"/>
    </row>
    <row r="94" spans="9:13" ht="16.5">
      <c r="I94" s="51"/>
      <c r="J94" s="51"/>
      <c r="K94" s="12">
        <v>6605</v>
      </c>
      <c r="L94" s="12" t="s">
        <v>115</v>
      </c>
      <c r="M94" s="7"/>
    </row>
    <row r="95" spans="9:13" ht="16.5">
      <c r="I95" s="51"/>
      <c r="J95" s="51"/>
      <c r="K95" s="12">
        <v>6606</v>
      </c>
      <c r="L95" s="12" t="s">
        <v>134</v>
      </c>
      <c r="M95" s="7"/>
    </row>
    <row r="96" spans="9:13" ht="16.5">
      <c r="I96" s="51"/>
      <c r="J96" s="51"/>
      <c r="K96" s="12">
        <v>6607</v>
      </c>
      <c r="L96" s="12" t="s">
        <v>116</v>
      </c>
      <c r="M96" s="7"/>
    </row>
    <row r="97" spans="9:13" ht="16.5">
      <c r="I97" s="51"/>
      <c r="J97" s="51"/>
      <c r="K97" s="12">
        <v>6607</v>
      </c>
      <c r="L97" s="12" t="s">
        <v>135</v>
      </c>
      <c r="M97" s="7"/>
    </row>
    <row r="98" spans="9:13" ht="16.5">
      <c r="I98" s="51"/>
      <c r="J98" s="51"/>
      <c r="K98" s="12">
        <v>6608</v>
      </c>
      <c r="L98" s="12" t="s">
        <v>117</v>
      </c>
      <c r="M98" s="7"/>
    </row>
    <row r="99" spans="9:13" ht="16.5">
      <c r="I99" s="51"/>
      <c r="J99" s="51" t="s">
        <v>136</v>
      </c>
      <c r="K99" s="12">
        <v>6701</v>
      </c>
      <c r="L99" s="12" t="s">
        <v>109</v>
      </c>
      <c r="M99" s="7"/>
    </row>
    <row r="100" spans="9:13" ht="16.5">
      <c r="I100" s="51"/>
      <c r="J100" s="51"/>
      <c r="K100" s="12">
        <v>6702</v>
      </c>
      <c r="L100" s="12" t="s">
        <v>105</v>
      </c>
      <c r="M100" s="7"/>
    </row>
    <row r="101" spans="9:13" ht="16.5">
      <c r="I101" s="51"/>
      <c r="J101" s="51"/>
      <c r="K101" s="12">
        <v>6703</v>
      </c>
      <c r="L101" s="12" t="s">
        <v>106</v>
      </c>
      <c r="M101" s="7"/>
    </row>
    <row r="102" spans="9:13" ht="16.5">
      <c r="I102" s="51"/>
      <c r="J102" s="51"/>
      <c r="K102" s="12">
        <v>6704</v>
      </c>
      <c r="L102" s="12" t="s">
        <v>114</v>
      </c>
      <c r="M102" s="7"/>
    </row>
    <row r="103" spans="9:13" ht="16.5">
      <c r="I103" s="51"/>
      <c r="J103" s="51"/>
      <c r="K103" s="12">
        <v>6705</v>
      </c>
      <c r="L103" s="12" t="s">
        <v>115</v>
      </c>
      <c r="M103" s="7"/>
    </row>
    <row r="104" spans="9:13" ht="16.5">
      <c r="I104" s="51"/>
      <c r="J104" s="51"/>
      <c r="K104" s="12">
        <v>6706</v>
      </c>
      <c r="L104" s="12" t="s">
        <v>116</v>
      </c>
      <c r="M104" s="7"/>
    </row>
    <row r="105" spans="9:13" ht="16.5">
      <c r="I105" s="51"/>
      <c r="J105" s="51"/>
      <c r="K105" s="12">
        <v>6707</v>
      </c>
      <c r="L105" s="12" t="s">
        <v>137</v>
      </c>
      <c r="M105" s="7"/>
    </row>
    <row r="106" spans="9:13" ht="16.5">
      <c r="I106" s="51"/>
      <c r="J106" s="51"/>
      <c r="K106" s="12">
        <v>6708</v>
      </c>
      <c r="L106" s="12" t="s">
        <v>138</v>
      </c>
      <c r="M106" s="7"/>
    </row>
    <row r="107" spans="9:13" ht="16.5">
      <c r="I107" s="53"/>
      <c r="J107" s="51" t="s">
        <v>139</v>
      </c>
      <c r="K107" s="12">
        <v>7101</v>
      </c>
      <c r="L107" s="12" t="s">
        <v>140</v>
      </c>
      <c r="M107" s="7"/>
    </row>
    <row r="108" spans="9:13" ht="16.5">
      <c r="I108" s="53"/>
      <c r="J108" s="51"/>
      <c r="K108" s="12">
        <v>7102</v>
      </c>
      <c r="L108" s="12" t="s">
        <v>141</v>
      </c>
      <c r="M108" s="7"/>
    </row>
    <row r="109" spans="9:13" ht="16.5">
      <c r="I109" s="48" t="s">
        <v>142</v>
      </c>
      <c r="J109" s="11" t="s">
        <v>143</v>
      </c>
      <c r="K109" s="12">
        <v>8101</v>
      </c>
      <c r="L109" s="12" t="s">
        <v>143</v>
      </c>
      <c r="M109" s="7"/>
    </row>
    <row r="110" spans="9:13" ht="16.5">
      <c r="I110" s="49"/>
      <c r="J110" s="51" t="s">
        <v>144</v>
      </c>
      <c r="K110" s="12">
        <v>9101</v>
      </c>
      <c r="L110" s="12" t="s">
        <v>145</v>
      </c>
      <c r="M110" s="7"/>
    </row>
    <row r="111" spans="9:13" ht="16.5">
      <c r="I111" s="49"/>
      <c r="J111" s="51"/>
      <c r="K111" s="12">
        <v>9102</v>
      </c>
      <c r="L111" s="12" t="s">
        <v>146</v>
      </c>
      <c r="M111" s="7"/>
    </row>
    <row r="112" spans="9:13" ht="16.5">
      <c r="I112" s="49"/>
      <c r="J112" s="51"/>
      <c r="K112" s="12">
        <v>9103</v>
      </c>
      <c r="L112" s="12" t="s">
        <v>147</v>
      </c>
      <c r="M112" s="7"/>
    </row>
    <row r="113" spans="9:13" ht="16.5">
      <c r="I113" s="49"/>
      <c r="J113" s="51" t="s">
        <v>148</v>
      </c>
      <c r="K113" s="12">
        <v>10101</v>
      </c>
      <c r="L113" s="12" t="s">
        <v>149</v>
      </c>
      <c r="M113" s="7"/>
    </row>
    <row r="114" spans="9:13" ht="16.5">
      <c r="I114" s="49"/>
      <c r="J114" s="51"/>
      <c r="K114" s="12">
        <v>10102</v>
      </c>
      <c r="L114" s="12" t="s">
        <v>150</v>
      </c>
      <c r="M114" s="7"/>
    </row>
    <row r="115" spans="9:13" ht="16.5">
      <c r="I115" s="49"/>
      <c r="J115" s="51"/>
      <c r="K115" s="12">
        <v>10103</v>
      </c>
      <c r="L115" s="12" t="s">
        <v>151</v>
      </c>
      <c r="M115" s="7"/>
    </row>
    <row r="116" spans="9:13" ht="16.5">
      <c r="I116" s="49"/>
      <c r="J116" s="51"/>
      <c r="K116" s="12">
        <v>10104</v>
      </c>
      <c r="L116" s="12" t="s">
        <v>152</v>
      </c>
      <c r="M116" s="7"/>
    </row>
    <row r="117" spans="9:13" ht="16.5">
      <c r="I117" s="49"/>
      <c r="J117" s="51"/>
      <c r="K117" s="12">
        <v>10105</v>
      </c>
      <c r="L117" s="12" t="s">
        <v>153</v>
      </c>
      <c r="M117" s="7"/>
    </row>
    <row r="118" spans="9:13" ht="16.5">
      <c r="I118" s="50"/>
      <c r="J118" s="51"/>
      <c r="K118" s="12">
        <v>10106</v>
      </c>
      <c r="L118" s="12" t="s">
        <v>154</v>
      </c>
      <c r="M118" s="7"/>
    </row>
  </sheetData>
  <mergeCells count="35">
    <mergeCell ref="I5:I16"/>
    <mergeCell ref="J6:J9"/>
    <mergeCell ref="J11:J16"/>
    <mergeCell ref="I17:I34"/>
    <mergeCell ref="J17:J31"/>
    <mergeCell ref="J32:J34"/>
    <mergeCell ref="J55:J56"/>
    <mergeCell ref="I58:I68"/>
    <mergeCell ref="J58:J64"/>
    <mergeCell ref="J65:J67"/>
    <mergeCell ref="I35:I54"/>
    <mergeCell ref="J35:J37"/>
    <mergeCell ref="J38:J40"/>
    <mergeCell ref="J41:J43"/>
    <mergeCell ref="J44:J46"/>
    <mergeCell ref="J47:J48"/>
    <mergeCell ref="J49:J50"/>
    <mergeCell ref="J51:J52"/>
    <mergeCell ref="J53:J54"/>
    <mergeCell ref="I109:I118"/>
    <mergeCell ref="J110:J112"/>
    <mergeCell ref="J113:J118"/>
    <mergeCell ref="B2:D2"/>
    <mergeCell ref="I2:M2"/>
    <mergeCell ref="I69:I108"/>
    <mergeCell ref="J69:J71"/>
    <mergeCell ref="J72:J75"/>
    <mergeCell ref="J76:J78"/>
    <mergeCell ref="J79:J82"/>
    <mergeCell ref="J83:J85"/>
    <mergeCell ref="J86:J89"/>
    <mergeCell ref="J90:J98"/>
    <mergeCell ref="J99:J106"/>
    <mergeCell ref="J107:J108"/>
    <mergeCell ref="I55:I5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workbookViewId="0">
      <pane xSplit="6" ySplit="3" topLeftCell="G28" activePane="bottomRight" state="frozen"/>
      <selection pane="topRight" activeCell="G1" sqref="G1"/>
      <selection pane="bottomLeft" activeCell="A10" sqref="A10"/>
      <selection pane="bottomRight" activeCell="Q62" sqref="Q62"/>
    </sheetView>
  </sheetViews>
  <sheetFormatPr defaultRowHeight="13.5"/>
  <cols>
    <col min="6" max="6" width="9" hidden="1" customWidth="1"/>
    <col min="7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2.75" bestFit="1" customWidth="1"/>
  </cols>
  <sheetData>
    <row r="2" spans="3:12">
      <c r="G2">
        <v>0.5</v>
      </c>
      <c r="I2">
        <v>1</v>
      </c>
      <c r="K2">
        <v>0.3</v>
      </c>
    </row>
    <row r="3" spans="3:12" ht="40.5">
      <c r="C3" s="29" t="s">
        <v>174</v>
      </c>
      <c r="D3" s="54" t="s">
        <v>175</v>
      </c>
      <c r="E3" s="55"/>
      <c r="G3" s="29" t="s">
        <v>176</v>
      </c>
      <c r="H3" s="29" t="s">
        <v>177</v>
      </c>
      <c r="I3" s="29" t="s">
        <v>178</v>
      </c>
      <c r="J3" s="29" t="s">
        <v>177</v>
      </c>
      <c r="K3" s="29" t="s">
        <v>179</v>
      </c>
      <c r="L3" s="29" t="s">
        <v>177</v>
      </c>
    </row>
    <row r="4" spans="3:12">
      <c r="C4" s="56" t="s">
        <v>180</v>
      </c>
      <c r="D4" s="59" t="s">
        <v>181</v>
      </c>
      <c r="E4" s="60"/>
      <c r="F4" s="7">
        <v>2</v>
      </c>
      <c r="G4" s="7">
        <f>F4*$G$2</f>
        <v>1</v>
      </c>
      <c r="H4" s="7">
        <f>G4/22</f>
        <v>4.5454545454545456E-2</v>
      </c>
      <c r="I4" s="7">
        <f>F4*$I$2</f>
        <v>2</v>
      </c>
      <c r="J4" s="7">
        <f>I4/22</f>
        <v>9.0909090909090912E-2</v>
      </c>
      <c r="K4" s="7">
        <f>F4*$K$2</f>
        <v>0.6</v>
      </c>
      <c r="L4" s="7">
        <f>K4/22</f>
        <v>2.7272727272727271E-2</v>
      </c>
    </row>
    <row r="5" spans="3:12">
      <c r="C5" s="57"/>
      <c r="D5" s="59" t="s">
        <v>182</v>
      </c>
      <c r="E5" s="60"/>
      <c r="F5" s="7">
        <v>8</v>
      </c>
      <c r="G5" s="7">
        <f>F5*$G$2</f>
        <v>4</v>
      </c>
      <c r="H5" s="7">
        <f>G5/22</f>
        <v>0.18181818181818182</v>
      </c>
      <c r="I5" s="7">
        <f>F5*$I$2</f>
        <v>8</v>
      </c>
      <c r="J5" s="7">
        <f>I5/22</f>
        <v>0.36363636363636365</v>
      </c>
      <c r="K5" s="7">
        <f>F5*$K$2</f>
        <v>2.4</v>
      </c>
      <c r="L5" s="7">
        <f>K5/22</f>
        <v>0.10909090909090909</v>
      </c>
    </row>
    <row r="6" spans="3:12">
      <c r="C6" s="57"/>
      <c r="D6" s="59" t="s">
        <v>183</v>
      </c>
      <c r="E6" s="60"/>
      <c r="F6" s="7">
        <v>3</v>
      </c>
      <c r="G6" s="7">
        <f>F6*$G$2</f>
        <v>1.5</v>
      </c>
      <c r="H6" s="7">
        <f>G6/22</f>
        <v>6.8181818181818177E-2</v>
      </c>
      <c r="I6" s="7">
        <f>F6*$I$2</f>
        <v>3</v>
      </c>
      <c r="J6" s="7">
        <f>I6/22</f>
        <v>0.13636363636363635</v>
      </c>
      <c r="K6" s="7">
        <f>F6*$K$2</f>
        <v>0.89999999999999991</v>
      </c>
      <c r="L6" s="7">
        <f>K6/22</f>
        <v>4.0909090909090902E-2</v>
      </c>
    </row>
    <row r="7" spans="3:12">
      <c r="C7" s="57"/>
      <c r="D7" s="59" t="s">
        <v>184</v>
      </c>
      <c r="E7" s="60"/>
      <c r="F7" s="7">
        <v>4</v>
      </c>
      <c r="G7" s="7">
        <f t="shared" ref="G7:G63" si="0">F7*$G$2</f>
        <v>2</v>
      </c>
      <c r="H7" s="7">
        <f t="shared" ref="H7:H63" si="1">G7/22</f>
        <v>9.0909090909090912E-2</v>
      </c>
      <c r="I7" s="7">
        <f t="shared" ref="I7:I63" si="2">F7*$I$2</f>
        <v>4</v>
      </c>
      <c r="J7" s="7">
        <f t="shared" ref="J7:J63" si="3">I7/22</f>
        <v>0.18181818181818182</v>
      </c>
      <c r="K7" s="7">
        <f t="shared" ref="K7:K63" si="4">F7*$K$2</f>
        <v>1.2</v>
      </c>
      <c r="L7" s="7">
        <f t="shared" ref="L7:L63" si="5">K7/22</f>
        <v>5.4545454545454543E-2</v>
      </c>
    </row>
    <row r="8" spans="3:12">
      <c r="C8" s="57"/>
      <c r="D8" s="59" t="s">
        <v>185</v>
      </c>
      <c r="E8" s="60"/>
      <c r="F8" s="7">
        <v>20</v>
      </c>
      <c r="G8" s="7">
        <f t="shared" si="0"/>
        <v>10</v>
      </c>
      <c r="H8" s="7">
        <f t="shared" si="1"/>
        <v>0.45454545454545453</v>
      </c>
      <c r="I8" s="7">
        <f t="shared" si="2"/>
        <v>20</v>
      </c>
      <c r="J8" s="7">
        <f t="shared" si="3"/>
        <v>0.90909090909090906</v>
      </c>
      <c r="K8" s="7">
        <f t="shared" si="4"/>
        <v>6</v>
      </c>
      <c r="L8" s="7">
        <f t="shared" si="5"/>
        <v>0.27272727272727271</v>
      </c>
    </row>
    <row r="9" spans="3:12">
      <c r="C9" s="57"/>
      <c r="D9" s="59" t="s">
        <v>186</v>
      </c>
      <c r="E9" s="60"/>
      <c r="F9" s="7">
        <v>10</v>
      </c>
      <c r="G9" s="7">
        <f t="shared" si="0"/>
        <v>5</v>
      </c>
      <c r="H9" s="7">
        <f t="shared" si="1"/>
        <v>0.22727272727272727</v>
      </c>
      <c r="I9" s="7">
        <f t="shared" si="2"/>
        <v>10</v>
      </c>
      <c r="J9" s="7">
        <f t="shared" si="3"/>
        <v>0.45454545454545453</v>
      </c>
      <c r="K9" s="7">
        <f t="shared" si="4"/>
        <v>3</v>
      </c>
      <c r="L9" s="7">
        <f t="shared" si="5"/>
        <v>0.13636363636363635</v>
      </c>
    </row>
    <row r="10" spans="3:12">
      <c r="C10" s="58"/>
      <c r="D10" s="59" t="s">
        <v>187</v>
      </c>
      <c r="E10" s="60"/>
      <c r="F10" s="7">
        <v>5</v>
      </c>
      <c r="G10" s="7">
        <f t="shared" si="0"/>
        <v>2.5</v>
      </c>
      <c r="H10" s="7">
        <f t="shared" si="1"/>
        <v>0.11363636363636363</v>
      </c>
      <c r="I10" s="7">
        <f t="shared" si="2"/>
        <v>5</v>
      </c>
      <c r="J10" s="7">
        <f t="shared" si="3"/>
        <v>0.22727272727272727</v>
      </c>
      <c r="K10" s="7">
        <f t="shared" si="4"/>
        <v>1.5</v>
      </c>
      <c r="L10" s="7">
        <f t="shared" si="5"/>
        <v>6.8181818181818177E-2</v>
      </c>
    </row>
    <row r="11" spans="3:12">
      <c r="C11" s="56" t="s">
        <v>188</v>
      </c>
      <c r="D11" s="59" t="s">
        <v>189</v>
      </c>
      <c r="E11" s="60"/>
      <c r="F11" s="7">
        <v>5</v>
      </c>
      <c r="G11" s="7">
        <f t="shared" si="0"/>
        <v>2.5</v>
      </c>
      <c r="H11" s="7">
        <f t="shared" si="1"/>
        <v>0.11363636363636363</v>
      </c>
      <c r="I11" s="7">
        <f t="shared" si="2"/>
        <v>5</v>
      </c>
      <c r="J11" s="7">
        <f t="shared" si="3"/>
        <v>0.22727272727272727</v>
      </c>
      <c r="K11" s="7">
        <f t="shared" si="4"/>
        <v>1.5</v>
      </c>
      <c r="L11" s="7">
        <f t="shared" si="5"/>
        <v>6.8181818181818177E-2</v>
      </c>
    </row>
    <row r="12" spans="3:12">
      <c r="C12" s="57"/>
      <c r="D12" s="59" t="s">
        <v>190</v>
      </c>
      <c r="E12" s="60"/>
      <c r="F12" s="7">
        <v>2</v>
      </c>
      <c r="G12" s="7">
        <f t="shared" si="0"/>
        <v>1</v>
      </c>
      <c r="H12" s="7">
        <f t="shared" si="1"/>
        <v>4.5454545454545456E-2</v>
      </c>
      <c r="I12" s="7">
        <f t="shared" si="2"/>
        <v>2</v>
      </c>
      <c r="J12" s="7">
        <f t="shared" si="3"/>
        <v>9.0909090909090912E-2</v>
      </c>
      <c r="K12" s="7">
        <f t="shared" si="4"/>
        <v>0.6</v>
      </c>
      <c r="L12" s="7">
        <f t="shared" si="5"/>
        <v>2.7272727272727271E-2</v>
      </c>
    </row>
    <row r="13" spans="3:12">
      <c r="C13" s="57"/>
      <c r="D13" s="59" t="s">
        <v>191</v>
      </c>
      <c r="E13" s="60"/>
      <c r="F13" s="7">
        <v>3</v>
      </c>
      <c r="G13" s="7">
        <f t="shared" si="0"/>
        <v>1.5</v>
      </c>
      <c r="H13" s="7">
        <f t="shared" si="1"/>
        <v>6.8181818181818177E-2</v>
      </c>
      <c r="I13" s="7">
        <f t="shared" si="2"/>
        <v>3</v>
      </c>
      <c r="J13" s="7">
        <f t="shared" si="3"/>
        <v>0.13636363636363635</v>
      </c>
      <c r="K13" s="7">
        <f t="shared" si="4"/>
        <v>0.89999999999999991</v>
      </c>
      <c r="L13" s="7">
        <f t="shared" si="5"/>
        <v>4.0909090909090902E-2</v>
      </c>
    </row>
    <row r="14" spans="3:12">
      <c r="C14" s="58"/>
      <c r="D14" s="59" t="s">
        <v>192</v>
      </c>
      <c r="E14" s="60"/>
      <c r="F14" s="7">
        <v>3</v>
      </c>
      <c r="G14" s="7">
        <f t="shared" si="0"/>
        <v>1.5</v>
      </c>
      <c r="H14" s="7">
        <f t="shared" si="1"/>
        <v>6.8181818181818177E-2</v>
      </c>
      <c r="I14" s="7">
        <f t="shared" si="2"/>
        <v>3</v>
      </c>
      <c r="J14" s="7">
        <f t="shared" si="3"/>
        <v>0.13636363636363635</v>
      </c>
      <c r="K14" s="7">
        <f t="shared" si="4"/>
        <v>0.89999999999999991</v>
      </c>
      <c r="L14" s="7">
        <f t="shared" si="5"/>
        <v>4.0909090909090902E-2</v>
      </c>
    </row>
    <row r="15" spans="3:12">
      <c r="C15" s="56" t="s">
        <v>193</v>
      </c>
      <c r="D15" s="59" t="s">
        <v>194</v>
      </c>
      <c r="E15" s="60"/>
      <c r="F15" s="7">
        <v>2</v>
      </c>
      <c r="G15" s="7">
        <f t="shared" si="0"/>
        <v>1</v>
      </c>
      <c r="H15" s="7">
        <f t="shared" si="1"/>
        <v>4.5454545454545456E-2</v>
      </c>
      <c r="I15" s="7">
        <f t="shared" si="2"/>
        <v>2</v>
      </c>
      <c r="J15" s="7">
        <f t="shared" si="3"/>
        <v>9.0909090909090912E-2</v>
      </c>
      <c r="K15" s="7">
        <f t="shared" si="4"/>
        <v>0.6</v>
      </c>
      <c r="L15" s="7">
        <f t="shared" si="5"/>
        <v>2.7272727272727271E-2</v>
      </c>
    </row>
    <row r="16" spans="3:12">
      <c r="C16" s="57"/>
      <c r="D16" s="59" t="s">
        <v>195</v>
      </c>
      <c r="E16" s="60"/>
      <c r="F16" s="7">
        <v>5</v>
      </c>
      <c r="G16" s="7">
        <f t="shared" si="0"/>
        <v>2.5</v>
      </c>
      <c r="H16" s="7">
        <f t="shared" si="1"/>
        <v>0.11363636363636363</v>
      </c>
      <c r="I16" s="7">
        <f t="shared" si="2"/>
        <v>5</v>
      </c>
      <c r="J16" s="7">
        <f t="shared" si="3"/>
        <v>0.22727272727272727</v>
      </c>
      <c r="K16" s="7">
        <f t="shared" si="4"/>
        <v>1.5</v>
      </c>
      <c r="L16" s="7">
        <f t="shared" si="5"/>
        <v>6.8181818181818177E-2</v>
      </c>
    </row>
    <row r="17" spans="3:12">
      <c r="C17" s="57"/>
      <c r="D17" s="59" t="s">
        <v>196</v>
      </c>
      <c r="E17" s="60"/>
      <c r="F17" s="7">
        <v>4</v>
      </c>
      <c r="G17" s="7">
        <f t="shared" si="0"/>
        <v>2</v>
      </c>
      <c r="H17" s="7">
        <f t="shared" si="1"/>
        <v>9.0909090909090912E-2</v>
      </c>
      <c r="I17" s="7">
        <f t="shared" si="2"/>
        <v>4</v>
      </c>
      <c r="J17" s="7">
        <f t="shared" si="3"/>
        <v>0.18181818181818182</v>
      </c>
      <c r="K17" s="7">
        <f t="shared" si="4"/>
        <v>1.2</v>
      </c>
      <c r="L17" s="7">
        <f t="shared" si="5"/>
        <v>5.4545454545454543E-2</v>
      </c>
    </row>
    <row r="18" spans="3:12">
      <c r="C18" s="57"/>
      <c r="D18" s="59" t="s">
        <v>197</v>
      </c>
      <c r="E18" s="60"/>
      <c r="F18" s="7">
        <v>2</v>
      </c>
      <c r="G18" s="7">
        <f t="shared" si="0"/>
        <v>1</v>
      </c>
      <c r="H18" s="7">
        <f t="shared" si="1"/>
        <v>4.5454545454545456E-2</v>
      </c>
      <c r="I18" s="7">
        <f t="shared" si="2"/>
        <v>2</v>
      </c>
      <c r="J18" s="7">
        <f t="shared" si="3"/>
        <v>9.0909090909090912E-2</v>
      </c>
      <c r="K18" s="7">
        <f t="shared" si="4"/>
        <v>0.6</v>
      </c>
      <c r="L18" s="7">
        <f t="shared" si="5"/>
        <v>2.7272727272727271E-2</v>
      </c>
    </row>
    <row r="19" spans="3:12">
      <c r="C19" s="57"/>
      <c r="D19" s="59" t="s">
        <v>198</v>
      </c>
      <c r="E19" s="60"/>
      <c r="F19" s="7">
        <v>6</v>
      </c>
      <c r="G19" s="7">
        <f t="shared" si="0"/>
        <v>3</v>
      </c>
      <c r="H19" s="7">
        <f t="shared" si="1"/>
        <v>0.13636363636363635</v>
      </c>
      <c r="I19" s="7">
        <f t="shared" si="2"/>
        <v>6</v>
      </c>
      <c r="J19" s="7">
        <f t="shared" si="3"/>
        <v>0.27272727272727271</v>
      </c>
      <c r="K19" s="7">
        <f t="shared" si="4"/>
        <v>1.7999999999999998</v>
      </c>
      <c r="L19" s="7">
        <f t="shared" si="5"/>
        <v>8.1818181818181804E-2</v>
      </c>
    </row>
    <row r="20" spans="3:12">
      <c r="C20" s="57"/>
      <c r="D20" s="59" t="s">
        <v>199</v>
      </c>
      <c r="E20" s="60"/>
      <c r="F20" s="7">
        <v>3</v>
      </c>
      <c r="G20" s="7">
        <f t="shared" si="0"/>
        <v>1.5</v>
      </c>
      <c r="H20" s="7">
        <f t="shared" si="1"/>
        <v>6.8181818181818177E-2</v>
      </c>
      <c r="I20" s="7">
        <f t="shared" si="2"/>
        <v>3</v>
      </c>
      <c r="J20" s="7">
        <f t="shared" si="3"/>
        <v>0.13636363636363635</v>
      </c>
      <c r="K20" s="7">
        <f t="shared" si="4"/>
        <v>0.89999999999999991</v>
      </c>
      <c r="L20" s="7">
        <f t="shared" si="5"/>
        <v>4.0909090909090902E-2</v>
      </c>
    </row>
    <row r="21" spans="3:12">
      <c r="C21" s="57"/>
      <c r="D21" s="59" t="s">
        <v>200</v>
      </c>
      <c r="E21" s="60"/>
      <c r="F21" s="7">
        <v>2</v>
      </c>
      <c r="G21" s="7">
        <f t="shared" si="0"/>
        <v>1</v>
      </c>
      <c r="H21" s="7">
        <f t="shared" si="1"/>
        <v>4.5454545454545456E-2</v>
      </c>
      <c r="I21" s="7">
        <f t="shared" si="2"/>
        <v>2</v>
      </c>
      <c r="J21" s="7">
        <f t="shared" si="3"/>
        <v>9.0909090909090912E-2</v>
      </c>
      <c r="K21" s="7">
        <f t="shared" si="4"/>
        <v>0.6</v>
      </c>
      <c r="L21" s="7">
        <f t="shared" si="5"/>
        <v>2.7272727272727271E-2</v>
      </c>
    </row>
    <row r="22" spans="3:12">
      <c r="C22" s="57"/>
      <c r="D22" s="59" t="s">
        <v>201</v>
      </c>
      <c r="E22" s="60"/>
      <c r="F22" s="7">
        <v>2</v>
      </c>
      <c r="G22" s="7">
        <f t="shared" si="0"/>
        <v>1</v>
      </c>
      <c r="H22" s="7">
        <f t="shared" si="1"/>
        <v>4.5454545454545456E-2</v>
      </c>
      <c r="I22" s="7">
        <f t="shared" si="2"/>
        <v>2</v>
      </c>
      <c r="J22" s="7">
        <f t="shared" si="3"/>
        <v>9.0909090909090912E-2</v>
      </c>
      <c r="K22" s="7">
        <f t="shared" si="4"/>
        <v>0.6</v>
      </c>
      <c r="L22" s="7">
        <f t="shared" si="5"/>
        <v>2.7272727272727271E-2</v>
      </c>
    </row>
    <row r="23" spans="3:12">
      <c r="C23" s="58"/>
      <c r="D23" s="59" t="s">
        <v>202</v>
      </c>
      <c r="E23" s="60"/>
      <c r="F23" s="7">
        <v>4</v>
      </c>
      <c r="G23" s="7">
        <f t="shared" si="0"/>
        <v>2</v>
      </c>
      <c r="H23" s="7">
        <f t="shared" si="1"/>
        <v>9.0909090909090912E-2</v>
      </c>
      <c r="I23" s="7">
        <f t="shared" si="2"/>
        <v>4</v>
      </c>
      <c r="J23" s="7">
        <f t="shared" si="3"/>
        <v>0.18181818181818182</v>
      </c>
      <c r="K23" s="7">
        <f t="shared" si="4"/>
        <v>1.2</v>
      </c>
      <c r="L23" s="7">
        <f t="shared" si="5"/>
        <v>5.4545454545454543E-2</v>
      </c>
    </row>
    <row r="24" spans="3:12">
      <c r="C24" s="56" t="s">
        <v>203</v>
      </c>
      <c r="D24" s="59" t="s">
        <v>204</v>
      </c>
      <c r="E24" s="60"/>
      <c r="F24" s="7">
        <v>2</v>
      </c>
      <c r="G24" s="7">
        <f t="shared" si="0"/>
        <v>1</v>
      </c>
      <c r="H24" s="7">
        <f t="shared" si="1"/>
        <v>4.5454545454545456E-2</v>
      </c>
      <c r="I24" s="7">
        <f t="shared" si="2"/>
        <v>2</v>
      </c>
      <c r="J24" s="7">
        <f t="shared" si="3"/>
        <v>9.0909090909090912E-2</v>
      </c>
      <c r="K24" s="7">
        <f t="shared" si="4"/>
        <v>0.6</v>
      </c>
      <c r="L24" s="7">
        <f t="shared" si="5"/>
        <v>2.7272727272727271E-2</v>
      </c>
    </row>
    <row r="25" spans="3:12">
      <c r="C25" s="57"/>
      <c r="D25" s="59" t="s">
        <v>205</v>
      </c>
      <c r="E25" s="60"/>
      <c r="F25" s="7">
        <v>2</v>
      </c>
      <c r="G25" s="7">
        <f t="shared" si="0"/>
        <v>1</v>
      </c>
      <c r="H25" s="7">
        <f t="shared" si="1"/>
        <v>4.5454545454545456E-2</v>
      </c>
      <c r="I25" s="7">
        <f t="shared" si="2"/>
        <v>2</v>
      </c>
      <c r="J25" s="7">
        <f t="shared" si="3"/>
        <v>9.0909090909090912E-2</v>
      </c>
      <c r="K25" s="7">
        <f t="shared" si="4"/>
        <v>0.6</v>
      </c>
      <c r="L25" s="7">
        <f t="shared" si="5"/>
        <v>2.7272727272727271E-2</v>
      </c>
    </row>
    <row r="26" spans="3:12">
      <c r="C26" s="57"/>
      <c r="D26" s="59" t="s">
        <v>206</v>
      </c>
      <c r="E26" s="60"/>
      <c r="F26" s="7">
        <v>3</v>
      </c>
      <c r="G26" s="7">
        <f t="shared" si="0"/>
        <v>1.5</v>
      </c>
      <c r="H26" s="7">
        <f t="shared" si="1"/>
        <v>6.8181818181818177E-2</v>
      </c>
      <c r="I26" s="7">
        <f t="shared" si="2"/>
        <v>3</v>
      </c>
      <c r="J26" s="7">
        <f t="shared" si="3"/>
        <v>0.13636363636363635</v>
      </c>
      <c r="K26" s="7">
        <f t="shared" si="4"/>
        <v>0.89999999999999991</v>
      </c>
      <c r="L26" s="7">
        <f t="shared" si="5"/>
        <v>4.0909090909090902E-2</v>
      </c>
    </row>
    <row r="27" spans="3:12">
      <c r="C27" s="57"/>
      <c r="D27" s="59" t="s">
        <v>207</v>
      </c>
      <c r="E27" s="60"/>
      <c r="F27" s="7">
        <v>3</v>
      </c>
      <c r="G27" s="7">
        <f t="shared" si="0"/>
        <v>1.5</v>
      </c>
      <c r="H27" s="7">
        <f t="shared" si="1"/>
        <v>6.8181818181818177E-2</v>
      </c>
      <c r="I27" s="7">
        <f t="shared" si="2"/>
        <v>3</v>
      </c>
      <c r="J27" s="7">
        <f t="shared" si="3"/>
        <v>0.13636363636363635</v>
      </c>
      <c r="K27" s="7">
        <f t="shared" si="4"/>
        <v>0.89999999999999991</v>
      </c>
      <c r="L27" s="7">
        <f t="shared" si="5"/>
        <v>4.0909090909090902E-2</v>
      </c>
    </row>
    <row r="28" spans="3:12">
      <c r="C28" s="57"/>
      <c r="D28" s="59" t="s">
        <v>208</v>
      </c>
      <c r="E28" s="60"/>
      <c r="F28" s="7">
        <v>2</v>
      </c>
      <c r="G28" s="7">
        <f t="shared" si="0"/>
        <v>1</v>
      </c>
      <c r="H28" s="7">
        <f t="shared" si="1"/>
        <v>4.5454545454545456E-2</v>
      </c>
      <c r="I28" s="7">
        <f t="shared" si="2"/>
        <v>2</v>
      </c>
      <c r="J28" s="7">
        <f t="shared" si="3"/>
        <v>9.0909090909090912E-2</v>
      </c>
      <c r="K28" s="7">
        <f t="shared" si="4"/>
        <v>0.6</v>
      </c>
      <c r="L28" s="7">
        <f t="shared" si="5"/>
        <v>2.7272727272727271E-2</v>
      </c>
    </row>
    <row r="29" spans="3:12">
      <c r="C29" s="57"/>
      <c r="D29" s="59" t="s">
        <v>209</v>
      </c>
      <c r="E29" s="60"/>
      <c r="F29" s="7">
        <v>6</v>
      </c>
      <c r="G29" s="7">
        <f t="shared" si="0"/>
        <v>3</v>
      </c>
      <c r="H29" s="7">
        <f t="shared" si="1"/>
        <v>0.13636363636363635</v>
      </c>
      <c r="I29" s="7">
        <f t="shared" si="2"/>
        <v>6</v>
      </c>
      <c r="J29" s="7">
        <f t="shared" si="3"/>
        <v>0.27272727272727271</v>
      </c>
      <c r="K29" s="7">
        <f t="shared" si="4"/>
        <v>1.7999999999999998</v>
      </c>
      <c r="L29" s="7">
        <f t="shared" si="5"/>
        <v>8.1818181818181804E-2</v>
      </c>
    </row>
    <row r="30" spans="3:12">
      <c r="C30" s="57"/>
      <c r="D30" s="59" t="s">
        <v>210</v>
      </c>
      <c r="E30" s="60"/>
      <c r="F30" s="7">
        <v>3</v>
      </c>
      <c r="G30" s="7">
        <f t="shared" si="0"/>
        <v>1.5</v>
      </c>
      <c r="H30" s="7">
        <f t="shared" si="1"/>
        <v>6.8181818181818177E-2</v>
      </c>
      <c r="I30" s="7">
        <f t="shared" si="2"/>
        <v>3</v>
      </c>
      <c r="J30" s="7">
        <f t="shared" si="3"/>
        <v>0.13636363636363635</v>
      </c>
      <c r="K30" s="7">
        <f t="shared" si="4"/>
        <v>0.89999999999999991</v>
      </c>
      <c r="L30" s="7">
        <f t="shared" si="5"/>
        <v>4.0909090909090902E-2</v>
      </c>
    </row>
    <row r="31" spans="3:12">
      <c r="C31" s="57"/>
      <c r="D31" s="59" t="s">
        <v>211</v>
      </c>
      <c r="E31" s="60"/>
      <c r="F31" s="7">
        <v>3</v>
      </c>
      <c r="G31" s="7">
        <f t="shared" si="0"/>
        <v>1.5</v>
      </c>
      <c r="H31" s="7">
        <f t="shared" si="1"/>
        <v>6.8181818181818177E-2</v>
      </c>
      <c r="I31" s="7">
        <f t="shared" si="2"/>
        <v>3</v>
      </c>
      <c r="J31" s="7">
        <f t="shared" si="3"/>
        <v>0.13636363636363635</v>
      </c>
      <c r="K31" s="7">
        <f t="shared" si="4"/>
        <v>0.89999999999999991</v>
      </c>
      <c r="L31" s="7">
        <f t="shared" si="5"/>
        <v>4.0909090909090902E-2</v>
      </c>
    </row>
    <row r="32" spans="3:12">
      <c r="C32" s="57"/>
      <c r="D32" s="59" t="s">
        <v>212</v>
      </c>
      <c r="E32" s="60"/>
      <c r="F32" s="7">
        <v>2</v>
      </c>
      <c r="G32" s="7">
        <f t="shared" si="0"/>
        <v>1</v>
      </c>
      <c r="H32" s="7">
        <f t="shared" si="1"/>
        <v>4.5454545454545456E-2</v>
      </c>
      <c r="I32" s="7">
        <f t="shared" si="2"/>
        <v>2</v>
      </c>
      <c r="J32" s="7">
        <f t="shared" si="3"/>
        <v>9.0909090909090912E-2</v>
      </c>
      <c r="K32" s="7">
        <f t="shared" si="4"/>
        <v>0.6</v>
      </c>
      <c r="L32" s="7">
        <f t="shared" si="5"/>
        <v>2.7272727272727271E-2</v>
      </c>
    </row>
    <row r="33" spans="3:12">
      <c r="C33" s="57"/>
      <c r="D33" s="59" t="s">
        <v>213</v>
      </c>
      <c r="E33" s="60"/>
      <c r="F33" s="7">
        <v>3</v>
      </c>
      <c r="G33" s="7">
        <f t="shared" si="0"/>
        <v>1.5</v>
      </c>
      <c r="H33" s="7">
        <f t="shared" si="1"/>
        <v>6.8181818181818177E-2</v>
      </c>
      <c r="I33" s="7">
        <f t="shared" si="2"/>
        <v>3</v>
      </c>
      <c r="J33" s="7">
        <f t="shared" si="3"/>
        <v>0.13636363636363635</v>
      </c>
      <c r="K33" s="7">
        <f t="shared" si="4"/>
        <v>0.89999999999999991</v>
      </c>
      <c r="L33" s="7">
        <f t="shared" si="5"/>
        <v>4.0909090909090902E-2</v>
      </c>
    </row>
    <row r="34" spans="3:12">
      <c r="C34" s="57"/>
      <c r="D34" s="59" t="s">
        <v>214</v>
      </c>
      <c r="E34" s="60"/>
      <c r="F34" s="7">
        <v>3</v>
      </c>
      <c r="G34" s="7">
        <f t="shared" si="0"/>
        <v>1.5</v>
      </c>
      <c r="H34" s="7">
        <f t="shared" si="1"/>
        <v>6.8181818181818177E-2</v>
      </c>
      <c r="I34" s="7">
        <f t="shared" si="2"/>
        <v>3</v>
      </c>
      <c r="J34" s="7">
        <f t="shared" si="3"/>
        <v>0.13636363636363635</v>
      </c>
      <c r="K34" s="7">
        <f t="shared" si="4"/>
        <v>0.89999999999999991</v>
      </c>
      <c r="L34" s="7">
        <f t="shared" si="5"/>
        <v>4.0909090909090902E-2</v>
      </c>
    </row>
    <row r="35" spans="3:12">
      <c r="C35" s="57"/>
      <c r="D35" s="56" t="s">
        <v>215</v>
      </c>
      <c r="E35" s="7" t="s">
        <v>216</v>
      </c>
      <c r="F35" s="7">
        <v>3</v>
      </c>
      <c r="G35" s="7">
        <f t="shared" si="0"/>
        <v>1.5</v>
      </c>
      <c r="H35" s="7">
        <f t="shared" si="1"/>
        <v>6.8181818181818177E-2</v>
      </c>
      <c r="I35" s="7">
        <f t="shared" si="2"/>
        <v>3</v>
      </c>
      <c r="J35" s="7">
        <f t="shared" si="3"/>
        <v>0.13636363636363635</v>
      </c>
      <c r="K35" s="7">
        <f t="shared" si="4"/>
        <v>0.89999999999999991</v>
      </c>
      <c r="L35" s="7">
        <f t="shared" si="5"/>
        <v>4.0909090909090902E-2</v>
      </c>
    </row>
    <row r="36" spans="3:12">
      <c r="C36" s="57"/>
      <c r="D36" s="57"/>
      <c r="E36" s="7" t="s">
        <v>217</v>
      </c>
      <c r="F36" s="7">
        <v>3</v>
      </c>
      <c r="G36" s="7">
        <f t="shared" si="0"/>
        <v>1.5</v>
      </c>
      <c r="H36" s="7">
        <f t="shared" si="1"/>
        <v>6.8181818181818177E-2</v>
      </c>
      <c r="I36" s="7">
        <f t="shared" si="2"/>
        <v>3</v>
      </c>
      <c r="J36" s="7">
        <f t="shared" si="3"/>
        <v>0.13636363636363635</v>
      </c>
      <c r="K36" s="7">
        <f t="shared" si="4"/>
        <v>0.89999999999999991</v>
      </c>
      <c r="L36" s="7">
        <f t="shared" si="5"/>
        <v>4.0909090909090902E-2</v>
      </c>
    </row>
    <row r="37" spans="3:12">
      <c r="C37" s="58"/>
      <c r="D37" s="58"/>
      <c r="E37" s="7" t="s">
        <v>218</v>
      </c>
      <c r="F37" s="7">
        <v>2</v>
      </c>
      <c r="G37" s="7">
        <f t="shared" si="0"/>
        <v>1</v>
      </c>
      <c r="H37" s="7">
        <f t="shared" si="1"/>
        <v>4.5454545454545456E-2</v>
      </c>
      <c r="I37" s="7">
        <f t="shared" si="2"/>
        <v>2</v>
      </c>
      <c r="J37" s="7">
        <f t="shared" si="3"/>
        <v>9.0909090909090912E-2</v>
      </c>
      <c r="K37" s="7">
        <f t="shared" si="4"/>
        <v>0.6</v>
      </c>
      <c r="L37" s="7">
        <f t="shared" si="5"/>
        <v>2.7272727272727271E-2</v>
      </c>
    </row>
    <row r="38" spans="3:12">
      <c r="C38" s="56" t="s">
        <v>219</v>
      </c>
      <c r="D38" s="56" t="s">
        <v>220</v>
      </c>
      <c r="E38" s="7" t="s">
        <v>221</v>
      </c>
      <c r="F38" s="7">
        <v>4</v>
      </c>
      <c r="G38" s="7">
        <f t="shared" si="0"/>
        <v>2</v>
      </c>
      <c r="H38" s="7">
        <f t="shared" si="1"/>
        <v>9.0909090909090912E-2</v>
      </c>
      <c r="I38" s="7">
        <f t="shared" si="2"/>
        <v>4</v>
      </c>
      <c r="J38" s="7">
        <f t="shared" si="3"/>
        <v>0.18181818181818182</v>
      </c>
      <c r="K38" s="7">
        <f t="shared" si="4"/>
        <v>1.2</v>
      </c>
      <c r="L38" s="7">
        <f t="shared" si="5"/>
        <v>5.4545454545454543E-2</v>
      </c>
    </row>
    <row r="39" spans="3:12">
      <c r="C39" s="57"/>
      <c r="D39" s="57"/>
      <c r="E39" s="7" t="s">
        <v>222</v>
      </c>
      <c r="F39" s="7">
        <v>4</v>
      </c>
      <c r="G39" s="7">
        <f t="shared" si="0"/>
        <v>2</v>
      </c>
      <c r="H39" s="7">
        <f t="shared" si="1"/>
        <v>9.0909090909090912E-2</v>
      </c>
      <c r="I39" s="7">
        <f t="shared" si="2"/>
        <v>4</v>
      </c>
      <c r="J39" s="7">
        <f t="shared" si="3"/>
        <v>0.18181818181818182</v>
      </c>
      <c r="K39" s="7">
        <f t="shared" si="4"/>
        <v>1.2</v>
      </c>
      <c r="L39" s="7">
        <f t="shared" si="5"/>
        <v>5.4545454545454543E-2</v>
      </c>
    </row>
    <row r="40" spans="3:12">
      <c r="C40" s="57"/>
      <c r="D40" s="57"/>
      <c r="E40" s="7" t="s">
        <v>223</v>
      </c>
      <c r="F40" s="7">
        <v>4</v>
      </c>
      <c r="G40" s="7">
        <f t="shared" si="0"/>
        <v>2</v>
      </c>
      <c r="H40" s="7">
        <f t="shared" si="1"/>
        <v>9.0909090909090912E-2</v>
      </c>
      <c r="I40" s="7">
        <f t="shared" si="2"/>
        <v>4</v>
      </c>
      <c r="J40" s="7">
        <f t="shared" si="3"/>
        <v>0.18181818181818182</v>
      </c>
      <c r="K40" s="7">
        <f t="shared" si="4"/>
        <v>1.2</v>
      </c>
      <c r="L40" s="7">
        <f t="shared" si="5"/>
        <v>5.4545454545454543E-2</v>
      </c>
    </row>
    <row r="41" spans="3:12">
      <c r="C41" s="57"/>
      <c r="D41" s="57"/>
      <c r="E41" s="7" t="s">
        <v>224</v>
      </c>
      <c r="F41" s="7">
        <v>4</v>
      </c>
      <c r="G41" s="7">
        <f t="shared" si="0"/>
        <v>2</v>
      </c>
      <c r="H41" s="7">
        <f t="shared" si="1"/>
        <v>9.0909090909090912E-2</v>
      </c>
      <c r="I41" s="7">
        <f t="shared" si="2"/>
        <v>4</v>
      </c>
      <c r="J41" s="7">
        <f t="shared" si="3"/>
        <v>0.18181818181818182</v>
      </c>
      <c r="K41" s="7">
        <f t="shared" si="4"/>
        <v>1.2</v>
      </c>
      <c r="L41" s="7">
        <f t="shared" si="5"/>
        <v>5.4545454545454543E-2</v>
      </c>
    </row>
    <row r="42" spans="3:12">
      <c r="C42" s="57"/>
      <c r="D42" s="57"/>
      <c r="E42" s="7" t="s">
        <v>225</v>
      </c>
      <c r="F42" s="7">
        <v>4</v>
      </c>
      <c r="G42" s="7">
        <f t="shared" si="0"/>
        <v>2</v>
      </c>
      <c r="H42" s="7">
        <f t="shared" si="1"/>
        <v>9.0909090909090912E-2</v>
      </c>
      <c r="I42" s="7">
        <f t="shared" si="2"/>
        <v>4</v>
      </c>
      <c r="J42" s="7">
        <f t="shared" si="3"/>
        <v>0.18181818181818182</v>
      </c>
      <c r="K42" s="7">
        <f t="shared" si="4"/>
        <v>1.2</v>
      </c>
      <c r="L42" s="7">
        <f t="shared" si="5"/>
        <v>5.4545454545454543E-2</v>
      </c>
    </row>
    <row r="43" spans="3:12">
      <c r="C43" s="57"/>
      <c r="D43" s="58"/>
      <c r="E43" s="7" t="s">
        <v>226</v>
      </c>
      <c r="F43" s="7">
        <v>4</v>
      </c>
      <c r="G43" s="7">
        <f t="shared" si="0"/>
        <v>2</v>
      </c>
      <c r="H43" s="7">
        <f t="shared" si="1"/>
        <v>9.0909090909090912E-2</v>
      </c>
      <c r="I43" s="7">
        <f t="shared" si="2"/>
        <v>4</v>
      </c>
      <c r="J43" s="7">
        <f t="shared" si="3"/>
        <v>0.18181818181818182</v>
      </c>
      <c r="K43" s="7">
        <f t="shared" si="4"/>
        <v>1.2</v>
      </c>
      <c r="L43" s="7">
        <f t="shared" si="5"/>
        <v>5.4545454545454543E-2</v>
      </c>
    </row>
    <row r="44" spans="3:12">
      <c r="C44" s="57"/>
      <c r="D44" s="56" t="s">
        <v>227</v>
      </c>
      <c r="E44" s="7" t="s">
        <v>228</v>
      </c>
      <c r="F44" s="7">
        <v>4</v>
      </c>
      <c r="G44" s="7">
        <f t="shared" si="0"/>
        <v>2</v>
      </c>
      <c r="H44" s="7">
        <f t="shared" si="1"/>
        <v>9.0909090909090912E-2</v>
      </c>
      <c r="I44" s="7">
        <f t="shared" si="2"/>
        <v>4</v>
      </c>
      <c r="J44" s="7">
        <f t="shared" si="3"/>
        <v>0.18181818181818182</v>
      </c>
      <c r="K44" s="7">
        <f t="shared" si="4"/>
        <v>1.2</v>
      </c>
      <c r="L44" s="7">
        <f t="shared" si="5"/>
        <v>5.4545454545454543E-2</v>
      </c>
    </row>
    <row r="45" spans="3:12">
      <c r="C45" s="57"/>
      <c r="D45" s="57"/>
      <c r="E45" s="7" t="s">
        <v>229</v>
      </c>
      <c r="F45" s="7">
        <v>4</v>
      </c>
      <c r="G45" s="7">
        <f t="shared" si="0"/>
        <v>2</v>
      </c>
      <c r="H45" s="7">
        <f t="shared" si="1"/>
        <v>9.0909090909090912E-2</v>
      </c>
      <c r="I45" s="7">
        <f t="shared" si="2"/>
        <v>4</v>
      </c>
      <c r="J45" s="7">
        <f t="shared" si="3"/>
        <v>0.18181818181818182</v>
      </c>
      <c r="K45" s="7">
        <f t="shared" si="4"/>
        <v>1.2</v>
      </c>
      <c r="L45" s="7">
        <f t="shared" si="5"/>
        <v>5.4545454545454543E-2</v>
      </c>
    </row>
    <row r="46" spans="3:12">
      <c r="C46" s="57"/>
      <c r="D46" s="57"/>
      <c r="E46" s="7" t="s">
        <v>230</v>
      </c>
      <c r="F46" s="7">
        <v>4</v>
      </c>
      <c r="G46" s="7">
        <f t="shared" si="0"/>
        <v>2</v>
      </c>
      <c r="H46" s="7">
        <f t="shared" si="1"/>
        <v>9.0909090909090912E-2</v>
      </c>
      <c r="I46" s="7">
        <f t="shared" si="2"/>
        <v>4</v>
      </c>
      <c r="J46" s="7">
        <f t="shared" si="3"/>
        <v>0.18181818181818182</v>
      </c>
      <c r="K46" s="7">
        <f t="shared" si="4"/>
        <v>1.2</v>
      </c>
      <c r="L46" s="7">
        <f t="shared" si="5"/>
        <v>5.4545454545454543E-2</v>
      </c>
    </row>
    <row r="47" spans="3:12">
      <c r="C47" s="58"/>
      <c r="D47" s="58"/>
      <c r="E47" s="7" t="s">
        <v>231</v>
      </c>
      <c r="F47" s="7">
        <v>10</v>
      </c>
      <c r="G47" s="7">
        <f t="shared" si="0"/>
        <v>5</v>
      </c>
      <c r="H47" s="7">
        <f t="shared" si="1"/>
        <v>0.22727272727272727</v>
      </c>
      <c r="I47" s="7">
        <f t="shared" si="2"/>
        <v>10</v>
      </c>
      <c r="J47" s="7">
        <f t="shared" si="3"/>
        <v>0.45454545454545453</v>
      </c>
      <c r="K47" s="7">
        <f t="shared" si="4"/>
        <v>3</v>
      </c>
      <c r="L47" s="7">
        <f t="shared" si="5"/>
        <v>0.13636363636363635</v>
      </c>
    </row>
    <row r="48" spans="3:12">
      <c r="C48" s="56" t="s">
        <v>232</v>
      </c>
      <c r="D48" s="59" t="s">
        <v>233</v>
      </c>
      <c r="E48" s="60"/>
      <c r="F48" s="7">
        <v>3</v>
      </c>
      <c r="G48" s="7">
        <f t="shared" si="0"/>
        <v>1.5</v>
      </c>
      <c r="H48" s="7">
        <f t="shared" si="1"/>
        <v>6.8181818181818177E-2</v>
      </c>
      <c r="I48" s="7">
        <f t="shared" si="2"/>
        <v>3</v>
      </c>
      <c r="J48" s="7">
        <f t="shared" si="3"/>
        <v>0.13636363636363635</v>
      </c>
      <c r="K48" s="7">
        <f t="shared" si="4"/>
        <v>0.89999999999999991</v>
      </c>
      <c r="L48" s="7">
        <f t="shared" si="5"/>
        <v>4.0909090909090902E-2</v>
      </c>
    </row>
    <row r="49" spans="3:12">
      <c r="C49" s="57"/>
      <c r="D49" s="59" t="s">
        <v>234</v>
      </c>
      <c r="E49" s="60"/>
      <c r="F49" s="7">
        <v>2</v>
      </c>
      <c r="G49" s="7">
        <f t="shared" si="0"/>
        <v>1</v>
      </c>
      <c r="H49" s="7">
        <f t="shared" si="1"/>
        <v>4.5454545454545456E-2</v>
      </c>
      <c r="I49" s="7">
        <f t="shared" si="2"/>
        <v>2</v>
      </c>
      <c r="J49" s="7">
        <f t="shared" si="3"/>
        <v>9.0909090909090912E-2</v>
      </c>
      <c r="K49" s="7">
        <f t="shared" si="4"/>
        <v>0.6</v>
      </c>
      <c r="L49" s="7">
        <f t="shared" si="5"/>
        <v>2.7272727272727271E-2</v>
      </c>
    </row>
    <row r="50" spans="3:12">
      <c r="C50" s="57"/>
      <c r="D50" s="59" t="s">
        <v>235</v>
      </c>
      <c r="E50" s="60"/>
      <c r="F50" s="7">
        <v>3</v>
      </c>
      <c r="G50" s="7">
        <f t="shared" si="0"/>
        <v>1.5</v>
      </c>
      <c r="H50" s="7">
        <f t="shared" si="1"/>
        <v>6.8181818181818177E-2</v>
      </c>
      <c r="I50" s="7">
        <f t="shared" si="2"/>
        <v>3</v>
      </c>
      <c r="J50" s="7">
        <f t="shared" si="3"/>
        <v>0.13636363636363635</v>
      </c>
      <c r="K50" s="7">
        <f t="shared" si="4"/>
        <v>0.89999999999999991</v>
      </c>
      <c r="L50" s="7">
        <f t="shared" si="5"/>
        <v>4.0909090909090902E-2</v>
      </c>
    </row>
    <row r="51" spans="3:12">
      <c r="C51" s="57"/>
      <c r="D51" s="59" t="s">
        <v>236</v>
      </c>
      <c r="E51" s="60"/>
      <c r="F51" s="7">
        <v>2</v>
      </c>
      <c r="G51" s="7">
        <f t="shared" si="0"/>
        <v>1</v>
      </c>
      <c r="H51" s="7">
        <f t="shared" si="1"/>
        <v>4.5454545454545456E-2</v>
      </c>
      <c r="I51" s="7">
        <f t="shared" si="2"/>
        <v>2</v>
      </c>
      <c r="J51" s="7">
        <f t="shared" si="3"/>
        <v>9.0909090909090912E-2</v>
      </c>
      <c r="K51" s="7">
        <f t="shared" si="4"/>
        <v>0.6</v>
      </c>
      <c r="L51" s="7">
        <f t="shared" si="5"/>
        <v>2.7272727272727271E-2</v>
      </c>
    </row>
    <row r="52" spans="3:12">
      <c r="C52" s="58"/>
      <c r="D52" s="59" t="s">
        <v>237</v>
      </c>
      <c r="E52" s="60"/>
      <c r="F52" s="7">
        <v>3</v>
      </c>
      <c r="G52" s="7">
        <f t="shared" si="0"/>
        <v>1.5</v>
      </c>
      <c r="H52" s="7">
        <f t="shared" si="1"/>
        <v>6.8181818181818177E-2</v>
      </c>
      <c r="I52" s="7">
        <f t="shared" si="2"/>
        <v>3</v>
      </c>
      <c r="J52" s="7">
        <f t="shared" si="3"/>
        <v>0.13636363636363635</v>
      </c>
      <c r="K52" s="7">
        <f t="shared" si="4"/>
        <v>0.89999999999999991</v>
      </c>
      <c r="L52" s="7">
        <f t="shared" si="5"/>
        <v>4.0909090909090902E-2</v>
      </c>
    </row>
    <row r="53" spans="3:12">
      <c r="C53" s="56" t="s">
        <v>238</v>
      </c>
      <c r="D53" s="59" t="s">
        <v>239</v>
      </c>
      <c r="E53" s="60"/>
      <c r="F53" s="7">
        <v>5</v>
      </c>
      <c r="G53" s="7">
        <f t="shared" si="0"/>
        <v>2.5</v>
      </c>
      <c r="H53" s="7">
        <f t="shared" si="1"/>
        <v>0.11363636363636363</v>
      </c>
      <c r="I53" s="7">
        <f t="shared" si="2"/>
        <v>5</v>
      </c>
      <c r="J53" s="7">
        <f t="shared" si="3"/>
        <v>0.22727272727272727</v>
      </c>
      <c r="K53" s="7">
        <f t="shared" si="4"/>
        <v>1.5</v>
      </c>
      <c r="L53" s="7">
        <f t="shared" si="5"/>
        <v>6.8181818181818177E-2</v>
      </c>
    </row>
    <row r="54" spans="3:12">
      <c r="C54" s="57"/>
      <c r="D54" s="59" t="s">
        <v>240</v>
      </c>
      <c r="E54" s="60"/>
      <c r="F54" s="7">
        <v>5</v>
      </c>
      <c r="G54" s="7">
        <f t="shared" si="0"/>
        <v>2.5</v>
      </c>
      <c r="H54" s="7">
        <f t="shared" si="1"/>
        <v>0.11363636363636363</v>
      </c>
      <c r="I54" s="7">
        <f t="shared" si="2"/>
        <v>5</v>
      </c>
      <c r="J54" s="7">
        <f t="shared" si="3"/>
        <v>0.22727272727272727</v>
      </c>
      <c r="K54" s="7">
        <f t="shared" si="4"/>
        <v>1.5</v>
      </c>
      <c r="L54" s="7">
        <f t="shared" si="5"/>
        <v>6.8181818181818177E-2</v>
      </c>
    </row>
    <row r="55" spans="3:12">
      <c r="C55" s="57"/>
      <c r="D55" s="59" t="s">
        <v>241</v>
      </c>
      <c r="E55" s="60"/>
      <c r="F55" s="7">
        <v>5</v>
      </c>
      <c r="G55" s="7">
        <f t="shared" si="0"/>
        <v>2.5</v>
      </c>
      <c r="H55" s="7">
        <f t="shared" si="1"/>
        <v>0.11363636363636363</v>
      </c>
      <c r="I55" s="7">
        <f t="shared" si="2"/>
        <v>5</v>
      </c>
      <c r="J55" s="7">
        <f t="shared" si="3"/>
        <v>0.22727272727272727</v>
      </c>
      <c r="K55" s="7">
        <f t="shared" si="4"/>
        <v>1.5</v>
      </c>
      <c r="L55" s="7">
        <f t="shared" si="5"/>
        <v>6.8181818181818177E-2</v>
      </c>
    </row>
    <row r="56" spans="3:12">
      <c r="C56" s="57"/>
      <c r="D56" s="59" t="s">
        <v>242</v>
      </c>
      <c r="E56" s="60"/>
      <c r="F56" s="7">
        <v>5</v>
      </c>
      <c r="G56" s="7">
        <f t="shared" si="0"/>
        <v>2.5</v>
      </c>
      <c r="H56" s="7">
        <f t="shared" si="1"/>
        <v>0.11363636363636363</v>
      </c>
      <c r="I56" s="7">
        <f t="shared" si="2"/>
        <v>5</v>
      </c>
      <c r="J56" s="7">
        <f t="shared" si="3"/>
        <v>0.22727272727272727</v>
      </c>
      <c r="K56" s="7">
        <f t="shared" si="4"/>
        <v>1.5</v>
      </c>
      <c r="L56" s="7">
        <f t="shared" si="5"/>
        <v>6.8181818181818177E-2</v>
      </c>
    </row>
    <row r="57" spans="3:12">
      <c r="C57" s="58"/>
      <c r="D57" s="59" t="s">
        <v>243</v>
      </c>
      <c r="E57" s="60"/>
      <c r="F57" s="7">
        <v>4</v>
      </c>
      <c r="G57" s="7">
        <f t="shared" si="0"/>
        <v>2</v>
      </c>
      <c r="H57" s="7">
        <f t="shared" si="1"/>
        <v>9.0909090909090912E-2</v>
      </c>
      <c r="I57" s="7">
        <f t="shared" si="2"/>
        <v>4</v>
      </c>
      <c r="J57" s="7">
        <f t="shared" si="3"/>
        <v>0.18181818181818182</v>
      </c>
      <c r="K57" s="7">
        <f t="shared" si="4"/>
        <v>1.2</v>
      </c>
      <c r="L57" s="7">
        <f t="shared" si="5"/>
        <v>5.4545454545454543E-2</v>
      </c>
    </row>
    <row r="58" spans="3:12">
      <c r="C58" s="56" t="s">
        <v>244</v>
      </c>
      <c r="D58" s="59" t="s">
        <v>245</v>
      </c>
      <c r="E58" s="60"/>
      <c r="F58" s="7">
        <v>10</v>
      </c>
      <c r="G58" s="7">
        <f t="shared" si="0"/>
        <v>5</v>
      </c>
      <c r="H58" s="7">
        <f t="shared" si="1"/>
        <v>0.22727272727272727</v>
      </c>
      <c r="I58" s="7">
        <f t="shared" si="2"/>
        <v>10</v>
      </c>
      <c r="J58" s="7">
        <f t="shared" si="3"/>
        <v>0.45454545454545453</v>
      </c>
      <c r="K58" s="7">
        <f t="shared" si="4"/>
        <v>3</v>
      </c>
      <c r="L58" s="7">
        <f t="shared" si="5"/>
        <v>0.13636363636363635</v>
      </c>
    </row>
    <row r="59" spans="3:12">
      <c r="C59" s="58"/>
      <c r="D59" s="59" t="s">
        <v>246</v>
      </c>
      <c r="E59" s="60"/>
      <c r="F59" s="7">
        <v>6</v>
      </c>
      <c r="G59" s="7">
        <f t="shared" si="0"/>
        <v>3</v>
      </c>
      <c r="H59" s="7">
        <f t="shared" si="1"/>
        <v>0.13636363636363635</v>
      </c>
      <c r="I59" s="7">
        <f t="shared" si="2"/>
        <v>6</v>
      </c>
      <c r="J59" s="7">
        <f t="shared" si="3"/>
        <v>0.27272727272727271</v>
      </c>
      <c r="K59" s="7">
        <f t="shared" si="4"/>
        <v>1.7999999999999998</v>
      </c>
      <c r="L59" s="7">
        <f t="shared" si="5"/>
        <v>8.1818181818181804E-2</v>
      </c>
    </row>
    <row r="60" spans="3:12">
      <c r="C60" s="56" t="s">
        <v>247</v>
      </c>
      <c r="D60" s="59" t="s">
        <v>248</v>
      </c>
      <c r="E60" s="60"/>
      <c r="F60" s="7">
        <v>10</v>
      </c>
      <c r="G60" s="7">
        <f t="shared" si="0"/>
        <v>5</v>
      </c>
      <c r="H60" s="7">
        <f t="shared" si="1"/>
        <v>0.22727272727272727</v>
      </c>
      <c r="I60" s="7">
        <f t="shared" si="2"/>
        <v>10</v>
      </c>
      <c r="J60" s="7">
        <f t="shared" si="3"/>
        <v>0.45454545454545453</v>
      </c>
      <c r="K60" s="7">
        <f t="shared" si="4"/>
        <v>3</v>
      </c>
      <c r="L60" s="7">
        <f t="shared" si="5"/>
        <v>0.13636363636363635</v>
      </c>
    </row>
    <row r="61" spans="3:12">
      <c r="C61" s="57"/>
      <c r="D61" s="59" t="s">
        <v>249</v>
      </c>
      <c r="E61" s="60"/>
      <c r="F61" s="7">
        <v>4</v>
      </c>
      <c r="G61" s="7">
        <f t="shared" si="0"/>
        <v>2</v>
      </c>
      <c r="H61" s="7">
        <f t="shared" si="1"/>
        <v>9.0909090909090912E-2</v>
      </c>
      <c r="I61" s="7">
        <f t="shared" si="2"/>
        <v>4</v>
      </c>
      <c r="J61" s="7">
        <f t="shared" si="3"/>
        <v>0.18181818181818182</v>
      </c>
      <c r="K61" s="7">
        <f t="shared" si="4"/>
        <v>1.2</v>
      </c>
      <c r="L61" s="7">
        <f t="shared" si="5"/>
        <v>5.4545454545454543E-2</v>
      </c>
    </row>
    <row r="62" spans="3:12">
      <c r="C62" s="57"/>
      <c r="D62" s="59" t="s">
        <v>250</v>
      </c>
      <c r="E62" s="60"/>
      <c r="F62" s="7">
        <v>4</v>
      </c>
      <c r="G62" s="7">
        <f t="shared" si="0"/>
        <v>2</v>
      </c>
      <c r="H62" s="7">
        <f t="shared" si="1"/>
        <v>9.0909090909090912E-2</v>
      </c>
      <c r="I62" s="7">
        <f t="shared" si="2"/>
        <v>4</v>
      </c>
      <c r="J62" s="7">
        <f t="shared" si="3"/>
        <v>0.18181818181818182</v>
      </c>
      <c r="K62" s="7">
        <f t="shared" si="4"/>
        <v>1.2</v>
      </c>
      <c r="L62" s="7">
        <f t="shared" si="5"/>
        <v>5.4545454545454543E-2</v>
      </c>
    </row>
    <row r="63" spans="3:12">
      <c r="C63" s="58"/>
      <c r="D63" s="59" t="s">
        <v>251</v>
      </c>
      <c r="E63" s="60"/>
      <c r="F63" s="7">
        <v>4</v>
      </c>
      <c r="G63" s="7">
        <f t="shared" si="0"/>
        <v>2</v>
      </c>
      <c r="H63" s="7">
        <f t="shared" si="1"/>
        <v>9.0909090909090912E-2</v>
      </c>
      <c r="I63" s="7">
        <f t="shared" si="2"/>
        <v>4</v>
      </c>
      <c r="J63" s="7">
        <f t="shared" si="3"/>
        <v>0.18181818181818182</v>
      </c>
      <c r="K63" s="7">
        <f t="shared" si="4"/>
        <v>1.2</v>
      </c>
      <c r="L63" s="7">
        <f t="shared" si="5"/>
        <v>5.4545454545454543E-2</v>
      </c>
    </row>
    <row r="64" spans="3:12">
      <c r="C64" s="30"/>
      <c r="D64" s="30"/>
      <c r="E64" s="30"/>
      <c r="F64" s="31"/>
      <c r="G64" s="31"/>
      <c r="H64" s="31"/>
      <c r="I64" s="31"/>
      <c r="J64" s="31"/>
      <c r="K64" s="31"/>
      <c r="L64" s="31"/>
    </row>
    <row r="65" spans="3:12">
      <c r="C65" s="7" t="s">
        <v>252</v>
      </c>
      <c r="D65" s="7"/>
      <c r="E65" s="7"/>
      <c r="F65" s="7"/>
      <c r="G65" s="61">
        <f>SUM(H4:H63)</f>
        <v>5.8181818181818183</v>
      </c>
      <c r="H65" s="62"/>
      <c r="I65" s="61">
        <f>SUM(J4:J63)</f>
        <v>11.636363636363637</v>
      </c>
      <c r="J65" s="62"/>
      <c r="K65" s="61">
        <f>SUM(L4:L63)</f>
        <v>3.4909090909090938</v>
      </c>
      <c r="L65" s="62"/>
    </row>
  </sheetData>
  <mergeCells count="63">
    <mergeCell ref="G65:H65"/>
    <mergeCell ref="I65:J65"/>
    <mergeCell ref="K65:L65"/>
    <mergeCell ref="C58:C59"/>
    <mergeCell ref="D58:E58"/>
    <mergeCell ref="D59:E59"/>
    <mergeCell ref="C60:C63"/>
    <mergeCell ref="D60:E60"/>
    <mergeCell ref="D61:E61"/>
    <mergeCell ref="D62:E62"/>
    <mergeCell ref="D63:E63"/>
    <mergeCell ref="D52:E52"/>
    <mergeCell ref="C53:C57"/>
    <mergeCell ref="D53:E53"/>
    <mergeCell ref="D54:E54"/>
    <mergeCell ref="D55:E55"/>
    <mergeCell ref="D56:E56"/>
    <mergeCell ref="D57:E57"/>
    <mergeCell ref="C48:C52"/>
    <mergeCell ref="D48:E48"/>
    <mergeCell ref="D49:E49"/>
    <mergeCell ref="D50:E50"/>
    <mergeCell ref="D51:E51"/>
    <mergeCell ref="D34:E34"/>
    <mergeCell ref="D35:D37"/>
    <mergeCell ref="C38:C47"/>
    <mergeCell ref="D38:D43"/>
    <mergeCell ref="D44:D47"/>
    <mergeCell ref="C24:C37"/>
    <mergeCell ref="D33:E3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C11:C14"/>
    <mergeCell ref="D11:E11"/>
    <mergeCell ref="D12:E12"/>
    <mergeCell ref="D13:E13"/>
    <mergeCell ref="D14:E14"/>
    <mergeCell ref="C15:C2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:E3"/>
    <mergeCell ref="C4:C10"/>
    <mergeCell ref="D4:E4"/>
    <mergeCell ref="D5:E5"/>
    <mergeCell ref="D6:E6"/>
    <mergeCell ref="D7:E7"/>
    <mergeCell ref="D8:E8"/>
    <mergeCell ref="D9:E9"/>
    <mergeCell ref="D10:E10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zoomScale="130" zoomScaleNormal="130" workbookViewId="0">
      <selection activeCell="E17" sqref="E17"/>
    </sheetView>
  </sheetViews>
  <sheetFormatPr defaultRowHeight="13.5"/>
  <cols>
    <col min="2" max="2" width="15.875" bestFit="1" customWidth="1"/>
    <col min="3" max="3" width="10.875" bestFit="1" customWidth="1"/>
    <col min="4" max="7" width="6.5" bestFit="1" customWidth="1"/>
    <col min="8" max="8" width="6.5" customWidth="1"/>
    <col min="9" max="9" width="10.75" bestFit="1" customWidth="1"/>
    <col min="10" max="10" width="13" customWidth="1"/>
    <col min="11" max="11" width="11.875" customWidth="1"/>
  </cols>
  <sheetData>
    <row r="1" spans="2:11" ht="20.25" thickBot="1">
      <c r="B1" s="25" t="s">
        <v>167</v>
      </c>
    </row>
    <row r="2" spans="2:11" ht="15" thickTop="1" thickBot="1"/>
    <row r="3" spans="2:11" ht="19.5" customHeight="1">
      <c r="B3" s="63" t="s">
        <v>0</v>
      </c>
      <c r="C3" s="65" t="s">
        <v>1</v>
      </c>
      <c r="D3" s="67" t="s">
        <v>2</v>
      </c>
      <c r="E3" s="68"/>
      <c r="F3" s="68"/>
      <c r="G3" s="68"/>
      <c r="H3" s="68"/>
      <c r="I3" s="65" t="s">
        <v>3</v>
      </c>
      <c r="J3" s="65" t="s">
        <v>4</v>
      </c>
      <c r="K3" s="73" t="s">
        <v>5</v>
      </c>
    </row>
    <row r="4" spans="2:11" ht="19.5">
      <c r="B4" s="64"/>
      <c r="C4" s="66"/>
      <c r="D4" s="1">
        <v>1</v>
      </c>
      <c r="E4" s="1">
        <v>2</v>
      </c>
      <c r="F4" s="1">
        <v>3</v>
      </c>
      <c r="G4" s="1">
        <v>4</v>
      </c>
      <c r="H4" s="1">
        <v>5</v>
      </c>
      <c r="I4" s="66"/>
      <c r="J4" s="66"/>
      <c r="K4" s="74"/>
    </row>
    <row r="5" spans="2:11" ht="24.75" customHeight="1">
      <c r="B5" s="3" t="s">
        <v>158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0.5</v>
      </c>
      <c r="I5" s="2">
        <f t="shared" ref="I5:I10" si="0">SUM(D5:H5)</f>
        <v>4.5</v>
      </c>
      <c r="J5" s="5">
        <v>35000</v>
      </c>
      <c r="K5" s="6">
        <f>I5*J5</f>
        <v>157500</v>
      </c>
    </row>
    <row r="6" spans="2:11" ht="24.75" customHeight="1">
      <c r="B6" s="32" t="s">
        <v>253</v>
      </c>
      <c r="C6" s="2">
        <v>2</v>
      </c>
      <c r="D6" s="2">
        <v>2</v>
      </c>
      <c r="E6" s="2">
        <v>2</v>
      </c>
      <c r="F6" s="2">
        <v>2</v>
      </c>
      <c r="G6" s="2">
        <v>1</v>
      </c>
      <c r="H6" s="2">
        <v>0.5</v>
      </c>
      <c r="I6" s="2">
        <f t="shared" si="0"/>
        <v>7.5</v>
      </c>
      <c r="J6" s="5">
        <v>28000</v>
      </c>
      <c r="K6" s="6">
        <f>I6*J6</f>
        <v>210000</v>
      </c>
    </row>
    <row r="7" spans="2:11" ht="24.75" customHeight="1">
      <c r="B7" s="4" t="s">
        <v>49</v>
      </c>
      <c r="C7" s="2">
        <v>2</v>
      </c>
      <c r="D7" s="2">
        <v>0</v>
      </c>
      <c r="E7" s="2">
        <v>0.5</v>
      </c>
      <c r="F7" s="2">
        <v>2</v>
      </c>
      <c r="G7" s="2">
        <v>2</v>
      </c>
      <c r="H7" s="2">
        <v>1</v>
      </c>
      <c r="I7" s="2">
        <f t="shared" si="0"/>
        <v>5.5</v>
      </c>
      <c r="J7" s="5">
        <v>17000</v>
      </c>
      <c r="K7" s="6">
        <f t="shared" ref="K7:K9" si="1">I7*J7</f>
        <v>93500</v>
      </c>
    </row>
    <row r="8" spans="2:11" ht="24.75" customHeight="1">
      <c r="B8" s="20" t="s">
        <v>160</v>
      </c>
      <c r="C8" s="2">
        <v>2</v>
      </c>
      <c r="D8" s="2">
        <v>0</v>
      </c>
      <c r="E8" s="2">
        <v>0.5</v>
      </c>
      <c r="F8" s="2">
        <v>2</v>
      </c>
      <c r="G8" s="2">
        <v>2</v>
      </c>
      <c r="H8" s="2">
        <v>1</v>
      </c>
      <c r="I8" s="2">
        <f t="shared" si="0"/>
        <v>5.5</v>
      </c>
      <c r="J8" s="21">
        <v>20000</v>
      </c>
      <c r="K8" s="6">
        <f t="shared" si="1"/>
        <v>110000</v>
      </c>
    </row>
    <row r="9" spans="2:11" ht="24.75" customHeight="1">
      <c r="B9" s="23" t="s">
        <v>159</v>
      </c>
      <c r="C9" s="17">
        <v>1</v>
      </c>
      <c r="D9" s="18">
        <v>0</v>
      </c>
      <c r="E9" s="18">
        <v>0.25</v>
      </c>
      <c r="F9" s="18">
        <v>1</v>
      </c>
      <c r="G9" s="18">
        <v>1</v>
      </c>
      <c r="H9" s="18">
        <v>0</v>
      </c>
      <c r="I9" s="2">
        <f t="shared" si="0"/>
        <v>2.25</v>
      </c>
      <c r="J9" s="22">
        <v>25000</v>
      </c>
      <c r="K9" s="19">
        <f t="shared" si="1"/>
        <v>56250</v>
      </c>
    </row>
    <row r="10" spans="2:11" ht="24.75" customHeight="1" thickBot="1">
      <c r="B10" s="69" t="s">
        <v>6</v>
      </c>
      <c r="C10" s="70"/>
      <c r="D10" s="8">
        <f>SUM(D5:D9)</f>
        <v>3</v>
      </c>
      <c r="E10" s="8">
        <f>SUM(E5:E9)</f>
        <v>4.25</v>
      </c>
      <c r="F10" s="8">
        <f>SUM(F5:F9)</f>
        <v>8</v>
      </c>
      <c r="G10" s="8">
        <f>SUM(G5:G9)</f>
        <v>7</v>
      </c>
      <c r="H10" s="8">
        <f>SUM(H5:H9)</f>
        <v>3</v>
      </c>
      <c r="I10" s="16">
        <f t="shared" si="0"/>
        <v>25.25</v>
      </c>
      <c r="J10" s="71">
        <f>SUM(K5:K9)</f>
        <v>627250</v>
      </c>
      <c r="K10" s="72"/>
    </row>
    <row r="12" spans="2:11" ht="20.25" thickBot="1">
      <c r="B12" s="25" t="s">
        <v>172</v>
      </c>
    </row>
    <row r="13" spans="2:11" ht="15" thickTop="1" thickBot="1"/>
    <row r="14" spans="2:11" ht="19.5">
      <c r="B14" s="24" t="s">
        <v>163</v>
      </c>
      <c r="C14" s="24" t="s">
        <v>162</v>
      </c>
      <c r="D14" s="24" t="s">
        <v>164</v>
      </c>
      <c r="E14" s="24" t="s">
        <v>161</v>
      </c>
      <c r="F14" s="26" t="s">
        <v>165</v>
      </c>
      <c r="G14" s="79" t="s">
        <v>166</v>
      </c>
      <c r="H14" s="79"/>
    </row>
    <row r="15" spans="2:11" ht="20.25">
      <c r="B15" s="3" t="s">
        <v>168</v>
      </c>
      <c r="C15" s="3">
        <v>100</v>
      </c>
      <c r="D15" s="3">
        <v>30</v>
      </c>
      <c r="E15" s="3">
        <v>1</v>
      </c>
      <c r="F15" s="27"/>
      <c r="G15" s="75">
        <f>C15*D15*E15</f>
        <v>3000</v>
      </c>
      <c r="H15" s="76"/>
    </row>
    <row r="16" spans="2:11" ht="20.25">
      <c r="B16" s="3" t="s">
        <v>169</v>
      </c>
      <c r="C16" s="3">
        <v>1500</v>
      </c>
      <c r="D16" s="3"/>
      <c r="E16" s="3">
        <v>1</v>
      </c>
      <c r="F16" s="27">
        <v>2</v>
      </c>
      <c r="G16" s="75">
        <f>C16*E16*F16</f>
        <v>3000</v>
      </c>
      <c r="H16" s="76"/>
    </row>
    <row r="17" spans="2:8" ht="20.25">
      <c r="B17" s="3" t="s">
        <v>170</v>
      </c>
      <c r="C17" s="3">
        <v>400</v>
      </c>
      <c r="D17" s="3">
        <v>30</v>
      </c>
      <c r="E17" s="3">
        <v>1</v>
      </c>
      <c r="F17" s="27"/>
      <c r="G17" s="75">
        <f>C17*D17*E17</f>
        <v>12000</v>
      </c>
      <c r="H17" s="76"/>
    </row>
    <row r="18" spans="2:8" ht="20.25">
      <c r="B18" s="3" t="s">
        <v>171</v>
      </c>
      <c r="C18" s="3"/>
      <c r="D18" s="3"/>
      <c r="E18" s="3"/>
      <c r="F18" s="27"/>
      <c r="G18" s="77">
        <f>SUM(G15:G17)</f>
        <v>18000</v>
      </c>
      <c r="H18" s="78"/>
    </row>
    <row r="21" spans="2:8" ht="20.25" thickBot="1">
      <c r="B21" s="25" t="s">
        <v>173</v>
      </c>
    </row>
    <row r="22" spans="2:8" ht="14.25" thickTop="1"/>
    <row r="23" spans="2:8" ht="22.5">
      <c r="B23" s="28">
        <f>J10+G18</f>
        <v>645250</v>
      </c>
    </row>
  </sheetData>
  <mergeCells count="13">
    <mergeCell ref="G17:H17"/>
    <mergeCell ref="G18:H18"/>
    <mergeCell ref="G14:H14"/>
    <mergeCell ref="G15:H15"/>
    <mergeCell ref="G16:H16"/>
    <mergeCell ref="B3:B4"/>
    <mergeCell ref="C3:C4"/>
    <mergeCell ref="D3:H3"/>
    <mergeCell ref="B10:C10"/>
    <mergeCell ref="J10:K10"/>
    <mergeCell ref="I3:I4"/>
    <mergeCell ref="J3:J4"/>
    <mergeCell ref="K3:K4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3"/>
  <sheetViews>
    <sheetView showGridLines="0" tabSelected="1" workbookViewId="0">
      <selection activeCell="C7" sqref="C7"/>
    </sheetView>
  </sheetViews>
  <sheetFormatPr defaultRowHeight="13.5"/>
  <cols>
    <col min="3" max="3" width="36.75" customWidth="1"/>
    <col min="4" max="5" width="16.25" customWidth="1"/>
    <col min="6" max="6" width="70.25" customWidth="1"/>
  </cols>
  <sheetData>
    <row r="1" spans="3:53">
      <c r="BA1" t="s">
        <v>272</v>
      </c>
    </row>
    <row r="2" spans="3:53" ht="14.25" thickBot="1">
      <c r="BA2" t="s">
        <v>274</v>
      </c>
    </row>
    <row r="3" spans="3:53" ht="20.25" customHeight="1">
      <c r="C3" s="80" t="s">
        <v>256</v>
      </c>
      <c r="D3" s="82" t="s">
        <v>255</v>
      </c>
      <c r="E3" s="80" t="s">
        <v>270</v>
      </c>
      <c r="F3" s="84" t="s">
        <v>257</v>
      </c>
    </row>
    <row r="4" spans="3:53" ht="30" customHeight="1">
      <c r="C4" s="81"/>
      <c r="D4" s="83"/>
      <c r="E4" s="81"/>
      <c r="F4" s="85"/>
    </row>
    <row r="5" spans="3:53" ht="37.5">
      <c r="C5" s="34" t="s">
        <v>265</v>
      </c>
      <c r="D5" s="35">
        <v>9000</v>
      </c>
      <c r="E5" s="43" t="s">
        <v>271</v>
      </c>
      <c r="F5" s="36" t="s">
        <v>259</v>
      </c>
    </row>
    <row r="6" spans="3:53" ht="56.25">
      <c r="C6" s="86" t="s">
        <v>258</v>
      </c>
      <c r="D6" s="35">
        <v>2000</v>
      </c>
      <c r="E6" s="43" t="s">
        <v>271</v>
      </c>
      <c r="F6" s="36" t="s">
        <v>266</v>
      </c>
    </row>
    <row r="7" spans="3:53" ht="37.5">
      <c r="C7" s="88" t="s">
        <v>277</v>
      </c>
      <c r="D7" s="38">
        <v>3000</v>
      </c>
      <c r="E7" s="44" t="s">
        <v>273</v>
      </c>
      <c r="F7" s="36" t="s">
        <v>267</v>
      </c>
    </row>
    <row r="8" spans="3:53" ht="75">
      <c r="C8" s="37" t="s">
        <v>262</v>
      </c>
      <c r="D8" s="38">
        <v>1500</v>
      </c>
      <c r="E8" s="44" t="s">
        <v>271</v>
      </c>
      <c r="F8" s="36" t="s">
        <v>268</v>
      </c>
    </row>
    <row r="9" spans="3:53" ht="56.25">
      <c r="C9" s="37" t="s">
        <v>269</v>
      </c>
      <c r="D9" s="38">
        <v>1000</v>
      </c>
      <c r="E9" s="38" t="s">
        <v>273</v>
      </c>
      <c r="F9" s="37" t="s">
        <v>269</v>
      </c>
    </row>
    <row r="10" spans="3:53" ht="37.5">
      <c r="C10" s="37" t="s">
        <v>261</v>
      </c>
      <c r="D10" s="44">
        <v>1000</v>
      </c>
      <c r="E10" s="40" t="s">
        <v>271</v>
      </c>
      <c r="F10" s="41" t="s">
        <v>260</v>
      </c>
    </row>
    <row r="11" spans="3:53" ht="37.5">
      <c r="C11" s="87" t="s">
        <v>263</v>
      </c>
      <c r="D11" s="46">
        <v>2000</v>
      </c>
      <c r="E11" s="40" t="s">
        <v>271</v>
      </c>
      <c r="F11" s="41" t="s">
        <v>264</v>
      </c>
    </row>
    <row r="12" spans="3:53" ht="18.75">
      <c r="C12" s="39" t="s">
        <v>275</v>
      </c>
      <c r="D12" s="46">
        <v>4500</v>
      </c>
      <c r="E12" s="40" t="s">
        <v>271</v>
      </c>
      <c r="F12" s="41" t="s">
        <v>276</v>
      </c>
    </row>
    <row r="13" spans="3:53" ht="26.25">
      <c r="C13" s="33" t="s">
        <v>254</v>
      </c>
      <c r="D13" s="47">
        <f>SUM(D5:D12)</f>
        <v>24000</v>
      </c>
      <c r="E13" s="45"/>
      <c r="F13" s="42"/>
    </row>
  </sheetData>
  <mergeCells count="4">
    <mergeCell ref="C3:C4"/>
    <mergeCell ref="D3:D4"/>
    <mergeCell ref="F3:F4"/>
    <mergeCell ref="E3:E4"/>
  </mergeCells>
  <phoneticPr fontId="9" type="noConversion"/>
  <dataValidations count="1">
    <dataValidation type="list" allowBlank="1" showInputMessage="1" showErrorMessage="1" sqref="E5:E12">
      <formula1>$BA$1:$BA$3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DCD</vt:lpstr>
      <vt:lpstr>Systems开发工期</vt:lpstr>
      <vt:lpstr>费用</vt:lpstr>
      <vt:lpstr>项目费用构建详细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ElandEmp</cp:lastModifiedBy>
  <dcterms:created xsi:type="dcterms:W3CDTF">2014-05-28T06:35:55Z</dcterms:created>
  <dcterms:modified xsi:type="dcterms:W3CDTF">2018-02-08T14:15:13Z</dcterms:modified>
</cp:coreProperties>
</file>