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735" yWindow="615" windowWidth="14940" windowHeight="7725" tabRatio="628" firstSheet="2" activeTab="4"/>
  </bookViews>
  <sheets>
    <sheet name="DCD" sheetId="19" state="hidden" r:id="rId1"/>
    <sheet name="Systems开发工期" sheetId="24" state="hidden" r:id="rId2"/>
    <sheet name="Milestone" sheetId="22" r:id="rId3"/>
    <sheet name="费用" sheetId="23" state="hidden" r:id="rId4"/>
    <sheet name="项目费用（不含服务器)" sheetId="25" r:id="rId5"/>
  </sheets>
  <calcPr calcId="145621"/>
</workbook>
</file>

<file path=xl/calcChain.xml><?xml version="1.0" encoding="utf-8"?>
<calcChain xmlns="http://schemas.openxmlformats.org/spreadsheetml/2006/main">
  <c r="D14" i="25" l="1"/>
  <c r="E2" i="22"/>
  <c r="F2" i="22" s="1"/>
  <c r="G2" i="22" s="1"/>
  <c r="H2" i="22" s="1"/>
  <c r="I2" i="22" s="1"/>
  <c r="J2" i="22" s="1"/>
  <c r="K2" i="22" s="1"/>
  <c r="L2" i="22" s="1"/>
  <c r="M2" i="22" s="1"/>
  <c r="N2" i="22" s="1"/>
  <c r="O2" i="22" s="1"/>
  <c r="P2" i="22" s="1"/>
  <c r="Q2" i="22" s="1"/>
  <c r="R2" i="22" s="1"/>
  <c r="S2" i="22" s="1"/>
  <c r="T2" i="22" s="1"/>
  <c r="K63" i="24" l="1"/>
  <c r="L63" i="24" s="1"/>
  <c r="I63" i="24"/>
  <c r="J63" i="24" s="1"/>
  <c r="G63" i="24"/>
  <c r="H63" i="24" s="1"/>
  <c r="K62" i="24"/>
  <c r="L62" i="24" s="1"/>
  <c r="I62" i="24"/>
  <c r="J62" i="24" s="1"/>
  <c r="G62" i="24"/>
  <c r="H62" i="24" s="1"/>
  <c r="K61" i="24"/>
  <c r="L61" i="24" s="1"/>
  <c r="I61" i="24"/>
  <c r="J61" i="24" s="1"/>
  <c r="G61" i="24"/>
  <c r="H61" i="24" s="1"/>
  <c r="K60" i="24"/>
  <c r="L60" i="24" s="1"/>
  <c r="I60" i="24"/>
  <c r="J60" i="24" s="1"/>
  <c r="G60" i="24"/>
  <c r="H60" i="24" s="1"/>
  <c r="K59" i="24"/>
  <c r="L59" i="24" s="1"/>
  <c r="I59" i="24"/>
  <c r="J59" i="24" s="1"/>
  <c r="G59" i="24"/>
  <c r="H59" i="24" s="1"/>
  <c r="K58" i="24"/>
  <c r="L58" i="24" s="1"/>
  <c r="I58" i="24"/>
  <c r="J58" i="24" s="1"/>
  <c r="G58" i="24"/>
  <c r="H58" i="24" s="1"/>
  <c r="K57" i="24"/>
  <c r="L57" i="24" s="1"/>
  <c r="I57" i="24"/>
  <c r="J57" i="24" s="1"/>
  <c r="G57" i="24"/>
  <c r="H57" i="24" s="1"/>
  <c r="K56" i="24"/>
  <c r="L56" i="24" s="1"/>
  <c r="I56" i="24"/>
  <c r="J56" i="24" s="1"/>
  <c r="G56" i="24"/>
  <c r="H56" i="24" s="1"/>
  <c r="K55" i="24"/>
  <c r="L55" i="24" s="1"/>
  <c r="I55" i="24"/>
  <c r="J55" i="24" s="1"/>
  <c r="G55" i="24"/>
  <c r="H55" i="24" s="1"/>
  <c r="K54" i="24"/>
  <c r="L54" i="24" s="1"/>
  <c r="I54" i="24"/>
  <c r="J54" i="24" s="1"/>
  <c r="G54" i="24"/>
  <c r="H54" i="24" s="1"/>
  <c r="K53" i="24"/>
  <c r="L53" i="24" s="1"/>
  <c r="I53" i="24"/>
  <c r="J53" i="24" s="1"/>
  <c r="G53" i="24"/>
  <c r="H53" i="24" s="1"/>
  <c r="K52" i="24"/>
  <c r="L52" i="24" s="1"/>
  <c r="I52" i="24"/>
  <c r="J52" i="24" s="1"/>
  <c r="G52" i="24"/>
  <c r="H52" i="24" s="1"/>
  <c r="K51" i="24"/>
  <c r="L51" i="24" s="1"/>
  <c r="I51" i="24"/>
  <c r="J51" i="24" s="1"/>
  <c r="G51" i="24"/>
  <c r="H51" i="24" s="1"/>
  <c r="K50" i="24"/>
  <c r="L50" i="24" s="1"/>
  <c r="I50" i="24"/>
  <c r="J50" i="24" s="1"/>
  <c r="G50" i="24"/>
  <c r="H50" i="24" s="1"/>
  <c r="K49" i="24"/>
  <c r="L49" i="24" s="1"/>
  <c r="I49" i="24"/>
  <c r="J49" i="24" s="1"/>
  <c r="G49" i="24"/>
  <c r="H49" i="24" s="1"/>
  <c r="K48" i="24"/>
  <c r="L48" i="24" s="1"/>
  <c r="I48" i="24"/>
  <c r="J48" i="24" s="1"/>
  <c r="G48" i="24"/>
  <c r="H48" i="24" s="1"/>
  <c r="L47" i="24"/>
  <c r="K47" i="24"/>
  <c r="J47" i="24"/>
  <c r="I47" i="24"/>
  <c r="H47" i="24"/>
  <c r="G47" i="24"/>
  <c r="L46" i="24"/>
  <c r="K46" i="24"/>
  <c r="J46" i="24"/>
  <c r="I46" i="24"/>
  <c r="H46" i="24"/>
  <c r="G46" i="24"/>
  <c r="L45" i="24"/>
  <c r="K45" i="24"/>
  <c r="J45" i="24"/>
  <c r="I45" i="24"/>
  <c r="H45" i="24"/>
  <c r="G45" i="24"/>
  <c r="L44" i="24"/>
  <c r="K44" i="24"/>
  <c r="J44" i="24"/>
  <c r="I44" i="24"/>
  <c r="H44" i="24"/>
  <c r="G44" i="24"/>
  <c r="L43" i="24"/>
  <c r="K43" i="24"/>
  <c r="J43" i="24"/>
  <c r="I43" i="24"/>
  <c r="H43" i="24"/>
  <c r="G43" i="24"/>
  <c r="L42" i="24"/>
  <c r="K42" i="24"/>
  <c r="J42" i="24"/>
  <c r="I42" i="24"/>
  <c r="H42" i="24"/>
  <c r="G42" i="24"/>
  <c r="L41" i="24"/>
  <c r="K41" i="24"/>
  <c r="J41" i="24"/>
  <c r="I41" i="24"/>
  <c r="H41" i="24"/>
  <c r="G41" i="24"/>
  <c r="L40" i="24"/>
  <c r="K40" i="24"/>
  <c r="J40" i="24"/>
  <c r="I40" i="24"/>
  <c r="H40" i="24"/>
  <c r="G40" i="24"/>
  <c r="L39" i="24"/>
  <c r="K39" i="24"/>
  <c r="J39" i="24"/>
  <c r="I39" i="24"/>
  <c r="H39" i="24"/>
  <c r="G39" i="24"/>
  <c r="L38" i="24"/>
  <c r="K38" i="24"/>
  <c r="J38" i="24"/>
  <c r="I38" i="24"/>
  <c r="H38" i="24"/>
  <c r="G38" i="24"/>
  <c r="L37" i="24"/>
  <c r="K37" i="24"/>
  <c r="J37" i="24"/>
  <c r="I37" i="24"/>
  <c r="H37" i="24"/>
  <c r="G37" i="24"/>
  <c r="K36" i="24"/>
  <c r="L36" i="24" s="1"/>
  <c r="J36" i="24"/>
  <c r="I36" i="24"/>
  <c r="G36" i="24"/>
  <c r="H36" i="24" s="1"/>
  <c r="L35" i="24"/>
  <c r="K35" i="24"/>
  <c r="I35" i="24"/>
  <c r="J35" i="24" s="1"/>
  <c r="H35" i="24"/>
  <c r="G35" i="24"/>
  <c r="K34" i="24"/>
  <c r="L34" i="24" s="1"/>
  <c r="J34" i="24"/>
  <c r="I34" i="24"/>
  <c r="G34" i="24"/>
  <c r="H34" i="24" s="1"/>
  <c r="L33" i="24"/>
  <c r="K33" i="24"/>
  <c r="I33" i="24"/>
  <c r="J33" i="24" s="1"/>
  <c r="H33" i="24"/>
  <c r="G33" i="24"/>
  <c r="K32" i="24"/>
  <c r="L32" i="24" s="1"/>
  <c r="J32" i="24"/>
  <c r="I32" i="24"/>
  <c r="G32" i="24"/>
  <c r="H32" i="24" s="1"/>
  <c r="L31" i="24"/>
  <c r="K31" i="24"/>
  <c r="I31" i="24"/>
  <c r="J31" i="24" s="1"/>
  <c r="H31" i="24"/>
  <c r="G31" i="24"/>
  <c r="K30" i="24"/>
  <c r="L30" i="24" s="1"/>
  <c r="J30" i="24"/>
  <c r="I30" i="24"/>
  <c r="G30" i="24"/>
  <c r="H30" i="24" s="1"/>
  <c r="L29" i="24"/>
  <c r="K29" i="24"/>
  <c r="I29" i="24"/>
  <c r="J29" i="24" s="1"/>
  <c r="H29" i="24"/>
  <c r="G29" i="24"/>
  <c r="K28" i="24"/>
  <c r="L28" i="24" s="1"/>
  <c r="J28" i="24"/>
  <c r="I28" i="24"/>
  <c r="G28" i="24"/>
  <c r="H28" i="24" s="1"/>
  <c r="L27" i="24"/>
  <c r="K27" i="24"/>
  <c r="I27" i="24"/>
  <c r="J27" i="24" s="1"/>
  <c r="H27" i="24"/>
  <c r="G27" i="24"/>
  <c r="K26" i="24"/>
  <c r="L26" i="24" s="1"/>
  <c r="J26" i="24"/>
  <c r="I26" i="24"/>
  <c r="G26" i="24"/>
  <c r="H26" i="24" s="1"/>
  <c r="L25" i="24"/>
  <c r="K25" i="24"/>
  <c r="I25" i="24"/>
  <c r="J25" i="24" s="1"/>
  <c r="H25" i="24"/>
  <c r="G25" i="24"/>
  <c r="K24" i="24"/>
  <c r="L24" i="24" s="1"/>
  <c r="J24" i="24"/>
  <c r="I24" i="24"/>
  <c r="G24" i="24"/>
  <c r="H24" i="24" s="1"/>
  <c r="L23" i="24"/>
  <c r="K23" i="24"/>
  <c r="I23" i="24"/>
  <c r="J23" i="24" s="1"/>
  <c r="H23" i="24"/>
  <c r="G23" i="24"/>
  <c r="K22" i="24"/>
  <c r="L22" i="24" s="1"/>
  <c r="J22" i="24"/>
  <c r="I22" i="24"/>
  <c r="G22" i="24"/>
  <c r="H22" i="24" s="1"/>
  <c r="L21" i="24"/>
  <c r="K21" i="24"/>
  <c r="I21" i="24"/>
  <c r="J21" i="24" s="1"/>
  <c r="H21" i="24"/>
  <c r="G21" i="24"/>
  <c r="K20" i="24"/>
  <c r="L20" i="24" s="1"/>
  <c r="J20" i="24"/>
  <c r="I20" i="24"/>
  <c r="G20" i="24"/>
  <c r="H20" i="24" s="1"/>
  <c r="L19" i="24"/>
  <c r="K19" i="24"/>
  <c r="I19" i="24"/>
  <c r="J19" i="24" s="1"/>
  <c r="H19" i="24"/>
  <c r="G19" i="24"/>
  <c r="K18" i="24"/>
  <c r="L18" i="24" s="1"/>
  <c r="J18" i="24"/>
  <c r="I18" i="24"/>
  <c r="G18" i="24"/>
  <c r="H18" i="24" s="1"/>
  <c r="L17" i="24"/>
  <c r="K17" i="24"/>
  <c r="I17" i="24"/>
  <c r="J17" i="24" s="1"/>
  <c r="H17" i="24"/>
  <c r="G17" i="24"/>
  <c r="K16" i="24"/>
  <c r="L16" i="24" s="1"/>
  <c r="J16" i="24"/>
  <c r="I16" i="24"/>
  <c r="G16" i="24"/>
  <c r="H16" i="24" s="1"/>
  <c r="L15" i="24"/>
  <c r="K15" i="24"/>
  <c r="I15" i="24"/>
  <c r="J15" i="24" s="1"/>
  <c r="H15" i="24"/>
  <c r="G15" i="24"/>
  <c r="K14" i="24"/>
  <c r="L14" i="24" s="1"/>
  <c r="J14" i="24"/>
  <c r="I14" i="24"/>
  <c r="G14" i="24"/>
  <c r="H14" i="24" s="1"/>
  <c r="L13" i="24"/>
  <c r="K13" i="24"/>
  <c r="I13" i="24"/>
  <c r="J13" i="24" s="1"/>
  <c r="H13" i="24"/>
  <c r="G13" i="24"/>
  <c r="K12" i="24"/>
  <c r="L12" i="24" s="1"/>
  <c r="J12" i="24"/>
  <c r="I12" i="24"/>
  <c r="G12" i="24"/>
  <c r="H12" i="24" s="1"/>
  <c r="L11" i="24"/>
  <c r="K11" i="24"/>
  <c r="I11" i="24"/>
  <c r="J11" i="24" s="1"/>
  <c r="H11" i="24"/>
  <c r="G11" i="24"/>
  <c r="K10" i="24"/>
  <c r="L10" i="24" s="1"/>
  <c r="J10" i="24"/>
  <c r="I10" i="24"/>
  <c r="G10" i="24"/>
  <c r="H10" i="24" s="1"/>
  <c r="L9" i="24"/>
  <c r="K9" i="24"/>
  <c r="I9" i="24"/>
  <c r="J9" i="24" s="1"/>
  <c r="H9" i="24"/>
  <c r="G9" i="24"/>
  <c r="K8" i="24"/>
  <c r="L8" i="24" s="1"/>
  <c r="J8" i="24"/>
  <c r="I8" i="24"/>
  <c r="G8" i="24"/>
  <c r="H8" i="24" s="1"/>
  <c r="L7" i="24"/>
  <c r="K7" i="24"/>
  <c r="I7" i="24"/>
  <c r="J7" i="24" s="1"/>
  <c r="H7" i="24"/>
  <c r="G7" i="24"/>
  <c r="K6" i="24"/>
  <c r="L6" i="24" s="1"/>
  <c r="J6" i="24"/>
  <c r="I6" i="24"/>
  <c r="G6" i="24"/>
  <c r="H6" i="24" s="1"/>
  <c r="L5" i="24"/>
  <c r="K5" i="24"/>
  <c r="I5" i="24"/>
  <c r="J5" i="24" s="1"/>
  <c r="H5" i="24"/>
  <c r="G5" i="24"/>
  <c r="K4" i="24"/>
  <c r="L4" i="24" s="1"/>
  <c r="J4" i="24"/>
  <c r="I4" i="24"/>
  <c r="G4" i="24"/>
  <c r="H4" i="24" s="1"/>
  <c r="I65" i="24" l="1"/>
  <c r="K65" i="24"/>
  <c r="G65" i="24"/>
  <c r="G17" i="23" l="1"/>
  <c r="G16" i="23"/>
  <c r="G15" i="23"/>
  <c r="H10" i="23"/>
  <c r="I8" i="23"/>
  <c r="K8" i="23" s="1"/>
  <c r="G10" i="23"/>
  <c r="F10" i="23"/>
  <c r="E10" i="23"/>
  <c r="D10" i="23"/>
  <c r="I9" i="23"/>
  <c r="K9" i="23" s="1"/>
  <c r="I7" i="23"/>
  <c r="K7" i="23" s="1"/>
  <c r="I6" i="23"/>
  <c r="K6" i="23" s="1"/>
  <c r="I5" i="23"/>
  <c r="K5" i="23" s="1"/>
  <c r="G18" i="23" l="1"/>
  <c r="I10" i="23"/>
  <c r="J10" i="23"/>
  <c r="B23" i="23" s="1"/>
</calcChain>
</file>

<file path=xl/sharedStrings.xml><?xml version="1.0" encoding="utf-8"?>
<sst xmlns="http://schemas.openxmlformats.org/spreadsheetml/2006/main" count="327" uniqueCount="271">
  <si>
    <t>角色</t>
  </si>
  <si>
    <t>设计</t>
  </si>
  <si>
    <t>开发</t>
  </si>
  <si>
    <t>TEST</t>
    <phoneticPr fontId="12" type="noConversion"/>
  </si>
  <si>
    <t>OPEN</t>
    <phoneticPr fontId="12" type="noConversion"/>
  </si>
  <si>
    <t>内容</t>
  </si>
  <si>
    <t>投入人员</t>
  </si>
  <si>
    <t>项目期间</t>
  </si>
  <si>
    <t>时间合计　</t>
  </si>
  <si>
    <t>单价</t>
  </si>
  <si>
    <t>总费用</t>
  </si>
  <si>
    <r>
      <t>合计</t>
    </r>
    <r>
      <rPr>
        <b/>
        <sz val="14"/>
        <color rgb="FF000000"/>
        <rFont val="맑은 고딕"/>
        <family val="2"/>
      </rPr>
      <t>(MM)</t>
    </r>
  </si>
  <si>
    <t>1.服务和申请</t>
  </si>
  <si>
    <t>服务申请登记</t>
  </si>
  <si>
    <t>代理服务申请</t>
  </si>
  <si>
    <t>服务申请查询</t>
  </si>
  <si>
    <t>服务申请处理详情</t>
  </si>
  <si>
    <t>我的申请查询</t>
  </si>
  <si>
    <t>评价/投诉</t>
  </si>
  <si>
    <t>再提问</t>
  </si>
  <si>
    <t>我的审批查询</t>
  </si>
  <si>
    <t>审批申请查询</t>
  </si>
  <si>
    <t>代理人设置</t>
  </si>
  <si>
    <t>2.统计报表</t>
  </si>
  <si>
    <t>部门处理统计</t>
  </si>
  <si>
    <t>负责人处理统计</t>
  </si>
  <si>
    <t>服务类型处理统计</t>
  </si>
  <si>
    <t>日常报表</t>
  </si>
  <si>
    <t>日处理统计</t>
  </si>
  <si>
    <t>未处理统计</t>
  </si>
  <si>
    <t>当天未处理现状</t>
  </si>
  <si>
    <t>Email发送查询</t>
  </si>
  <si>
    <t>3.公告</t>
  </si>
  <si>
    <t>公告查询</t>
  </si>
  <si>
    <t>公告登记</t>
  </si>
  <si>
    <t>主页公告弹出</t>
  </si>
  <si>
    <t>4.知识库</t>
  </si>
  <si>
    <t>知识库分类管理</t>
  </si>
  <si>
    <t>知识库查询</t>
  </si>
  <si>
    <t>知识库登记/修改</t>
  </si>
  <si>
    <t>知识库评分</t>
  </si>
  <si>
    <t>参考知识库</t>
  </si>
  <si>
    <t>5.系统设置</t>
  </si>
  <si>
    <t>组织管理</t>
  </si>
  <si>
    <t>职位管理</t>
  </si>
  <si>
    <t>角色管理</t>
  </si>
  <si>
    <t>账号查询</t>
  </si>
  <si>
    <t>项目组管理</t>
  </si>
  <si>
    <t>团队配置</t>
  </si>
  <si>
    <t>服务分类定义</t>
  </si>
  <si>
    <t>审批类型定义</t>
  </si>
  <si>
    <t>假期设定</t>
  </si>
  <si>
    <t>6.账号</t>
    <phoneticPr fontId="11" type="noConversion"/>
  </si>
  <si>
    <t>个人账号管理</t>
    <phoneticPr fontId="11" type="noConversion"/>
  </si>
  <si>
    <t>初级1</t>
    <phoneticPr fontId="11" type="noConversion"/>
  </si>
  <si>
    <t>模块</t>
    <phoneticPr fontId="11" type="noConversion"/>
  </si>
  <si>
    <t>页面</t>
    <phoneticPr fontId="11" type="noConversion"/>
  </si>
  <si>
    <t>序号</t>
    <phoneticPr fontId="11" type="noConversion"/>
  </si>
  <si>
    <t>一级</t>
  </si>
  <si>
    <t>二级</t>
  </si>
  <si>
    <t>功能编号</t>
    <phoneticPr fontId="11" type="noConversion"/>
  </si>
  <si>
    <t>功能点</t>
  </si>
  <si>
    <t>自助服务台</t>
  </si>
  <si>
    <t>服务申请</t>
  </si>
  <si>
    <t>提交申请</t>
  </si>
  <si>
    <t>我的申请</t>
  </si>
  <si>
    <t>查看详情</t>
  </si>
  <si>
    <t>满意度评分（人工）</t>
  </si>
  <si>
    <t>超时系统自动评分</t>
    <phoneticPr fontId="11" type="noConversion"/>
  </si>
  <si>
    <t>审批申请</t>
    <phoneticPr fontId="11" type="noConversion"/>
  </si>
  <si>
    <t>我的审批</t>
  </si>
  <si>
    <t>查看我的审批列表</t>
    <phoneticPr fontId="11" type="noConversion"/>
  </si>
  <si>
    <t>处理审批</t>
    <phoneticPr fontId="11" type="noConversion"/>
  </si>
  <si>
    <t>查看详情（审批结果）</t>
  </si>
  <si>
    <t>指定代理人</t>
    <phoneticPr fontId="11" type="noConversion"/>
  </si>
  <si>
    <t>批准人及其代理人收到审批提醒邮件</t>
    <phoneticPr fontId="11" type="noConversion"/>
  </si>
  <si>
    <t>申请人收到审批结果邮件</t>
    <phoneticPr fontId="11" type="noConversion"/>
  </si>
  <si>
    <t>用户申请管理</t>
  </si>
  <si>
    <t>查看CASE详情</t>
  </si>
  <si>
    <t>签收CASE</t>
  </si>
  <si>
    <t>保存（未完成CASE）</t>
    <phoneticPr fontId="11" type="noConversion"/>
  </si>
  <si>
    <t>处理（完成CASE）</t>
    <phoneticPr fontId="11" type="noConversion"/>
  </si>
  <si>
    <t>分派CASE</t>
  </si>
  <si>
    <t>拉回CASE</t>
    <phoneticPr fontId="11" type="noConversion"/>
  </si>
  <si>
    <t>CASE完成后邮件提醒申请人</t>
  </si>
  <si>
    <t>CASE分配后邮件提醒接收人</t>
  </si>
  <si>
    <t>30分钟内CASE无人签收自动分派给默认担当</t>
  </si>
  <si>
    <t>发起审批（和CASE关联）</t>
  </si>
  <si>
    <t>CASE列表导出</t>
  </si>
  <si>
    <t>CASE内容导出</t>
  </si>
  <si>
    <t>搜索知识库</t>
    <phoneticPr fontId="11" type="noConversion"/>
  </si>
  <si>
    <t>CASE内容打印</t>
    <phoneticPr fontId="11" type="noConversion"/>
  </si>
  <si>
    <t>接收及分流</t>
  </si>
  <si>
    <t>代用户登记CASE(包含分派)</t>
  </si>
  <si>
    <t>处理或代用户登记CASE时发送邮件</t>
  </si>
  <si>
    <t>处理或代用户登记CASE时发送短信</t>
  </si>
  <si>
    <t>服务申请报告</t>
    <phoneticPr fontId="11" type="noConversion"/>
  </si>
  <si>
    <t>部门别处理现状</t>
    <phoneticPr fontId="11" type="noConversion"/>
  </si>
  <si>
    <t>查询并预览报告</t>
    <phoneticPr fontId="11" type="noConversion"/>
  </si>
  <si>
    <t>报告导出</t>
    <phoneticPr fontId="11" type="noConversion"/>
  </si>
  <si>
    <t>Email发送</t>
    <phoneticPr fontId="11" type="noConversion"/>
  </si>
  <si>
    <t>处理担当处理现状</t>
    <phoneticPr fontId="11" type="noConversion"/>
  </si>
  <si>
    <t>服务类型别处理现状</t>
    <phoneticPr fontId="11" type="noConversion"/>
  </si>
  <si>
    <t>日常报表</t>
    <phoneticPr fontId="11" type="noConversion"/>
  </si>
  <si>
    <t>日处理现状</t>
    <phoneticPr fontId="11" type="noConversion"/>
  </si>
  <si>
    <t>未处理现状</t>
    <phoneticPr fontId="11" type="noConversion"/>
  </si>
  <si>
    <t>当天未处理现状</t>
    <phoneticPr fontId="11" type="noConversion"/>
  </si>
  <si>
    <t>报告导出</t>
    <phoneticPr fontId="11" type="noConversion"/>
  </si>
  <si>
    <t>Email发送</t>
    <phoneticPr fontId="11" type="noConversion"/>
  </si>
  <si>
    <t>Email发送查询</t>
    <phoneticPr fontId="11" type="noConversion"/>
  </si>
  <si>
    <t>修改</t>
    <phoneticPr fontId="11" type="noConversion"/>
  </si>
  <si>
    <t>删除</t>
    <phoneticPr fontId="11" type="noConversion"/>
  </si>
  <si>
    <t>公告</t>
    <phoneticPr fontId="11" type="noConversion"/>
  </si>
  <si>
    <t>我的公告</t>
    <phoneticPr fontId="11" type="noConversion"/>
  </si>
  <si>
    <t>新增</t>
    <phoneticPr fontId="11" type="noConversion"/>
  </si>
  <si>
    <t>公告查询</t>
    <phoneticPr fontId="11" type="noConversion"/>
  </si>
  <si>
    <t>查询</t>
    <phoneticPr fontId="11" type="noConversion"/>
  </si>
  <si>
    <t>知识库</t>
    <phoneticPr fontId="11" type="noConversion"/>
  </si>
  <si>
    <t>分类定义</t>
    <phoneticPr fontId="11" type="noConversion"/>
  </si>
  <si>
    <t>回收</t>
    <phoneticPr fontId="11" type="noConversion"/>
  </si>
  <si>
    <t>剪切</t>
    <phoneticPr fontId="11" type="noConversion"/>
  </si>
  <si>
    <t>粘贴</t>
    <phoneticPr fontId="11" type="noConversion"/>
  </si>
  <si>
    <t>关联团队</t>
    <phoneticPr fontId="11" type="noConversion"/>
  </si>
  <si>
    <t>我的知识</t>
    <phoneticPr fontId="11" type="noConversion"/>
  </si>
  <si>
    <t>知识搜索</t>
    <phoneticPr fontId="11" type="noConversion"/>
  </si>
  <si>
    <t>搜索</t>
    <phoneticPr fontId="11" type="noConversion"/>
  </si>
  <si>
    <t>系统设置</t>
    <phoneticPr fontId="11" type="noConversion"/>
  </si>
  <si>
    <t>组织机构</t>
    <phoneticPr fontId="11" type="noConversion"/>
  </si>
  <si>
    <t>职位管理</t>
    <phoneticPr fontId="11" type="noConversion"/>
  </si>
  <si>
    <t>查看职位成员</t>
    <phoneticPr fontId="11" type="noConversion"/>
  </si>
  <si>
    <t>角色管理</t>
    <phoneticPr fontId="11" type="noConversion"/>
  </si>
  <si>
    <t>账户人员管理</t>
    <phoneticPr fontId="11" type="noConversion"/>
  </si>
  <si>
    <t>分配角色</t>
    <phoneticPr fontId="11" type="noConversion"/>
  </si>
  <si>
    <t>单个账户同步</t>
    <phoneticPr fontId="11" type="noConversion"/>
  </si>
  <si>
    <t>更改密码</t>
    <phoneticPr fontId="11" type="noConversion"/>
  </si>
  <si>
    <t>项目组配置</t>
    <phoneticPr fontId="11" type="noConversion"/>
  </si>
  <si>
    <t>团队配置</t>
    <phoneticPr fontId="11" type="noConversion"/>
  </si>
  <si>
    <t>设置成员状态</t>
    <phoneticPr fontId="11" type="noConversion"/>
  </si>
  <si>
    <t>服务分类定义</t>
    <phoneticPr fontId="11" type="noConversion"/>
  </si>
  <si>
    <t>复制</t>
    <phoneticPr fontId="11" type="noConversion"/>
  </si>
  <si>
    <t>关联内容</t>
    <phoneticPr fontId="11" type="noConversion"/>
  </si>
  <si>
    <t>审批类型定义</t>
    <phoneticPr fontId="11" type="noConversion"/>
  </si>
  <si>
    <t>关联服务分类</t>
    <phoneticPr fontId="11" type="noConversion"/>
  </si>
  <si>
    <t>关联模板</t>
    <phoneticPr fontId="11" type="noConversion"/>
  </si>
  <si>
    <t>假期设置</t>
    <phoneticPr fontId="11" type="noConversion"/>
  </si>
  <si>
    <t>节假日设置</t>
    <phoneticPr fontId="11" type="noConversion"/>
  </si>
  <si>
    <t>年度周末设置</t>
    <phoneticPr fontId="11" type="noConversion"/>
  </si>
  <si>
    <t>数据同步</t>
  </si>
  <si>
    <t>找回密码</t>
    <phoneticPr fontId="11" type="noConversion"/>
  </si>
  <si>
    <t>我的账户</t>
    <phoneticPr fontId="11" type="noConversion"/>
  </si>
  <si>
    <t>修改密码</t>
    <phoneticPr fontId="11" type="noConversion"/>
  </si>
  <si>
    <t>更新状态</t>
    <phoneticPr fontId="11" type="noConversion"/>
  </si>
  <si>
    <t>修改个人信息</t>
    <phoneticPr fontId="11" type="noConversion"/>
  </si>
  <si>
    <t>账户同步</t>
    <phoneticPr fontId="11" type="noConversion"/>
  </si>
  <si>
    <t>公司职员信息同步</t>
    <phoneticPr fontId="11" type="noConversion"/>
  </si>
  <si>
    <t>卖场营业员信息同步</t>
    <phoneticPr fontId="11" type="noConversion"/>
  </si>
  <si>
    <t>品牌信息同步</t>
    <phoneticPr fontId="11" type="noConversion"/>
  </si>
  <si>
    <t>支社信息同步</t>
    <phoneticPr fontId="11" type="noConversion"/>
  </si>
  <si>
    <t>卖场信息同步</t>
    <phoneticPr fontId="11" type="noConversion"/>
  </si>
  <si>
    <t>职位信息同步</t>
    <phoneticPr fontId="11" type="noConversion"/>
  </si>
  <si>
    <t xml:space="preserve">原系统功能点 </t>
    <phoneticPr fontId="11" type="noConversion"/>
  </si>
  <si>
    <t>新系统页面</t>
    <phoneticPr fontId="11" type="noConversion"/>
  </si>
  <si>
    <t>新系统对应页面</t>
    <phoneticPr fontId="11" type="noConversion"/>
  </si>
  <si>
    <t>PM(匡永生)</t>
    <phoneticPr fontId="11" type="noConversion"/>
  </si>
  <si>
    <t>中级2</t>
    <phoneticPr fontId="11" type="noConversion"/>
  </si>
  <si>
    <t>初级2</t>
    <phoneticPr fontId="11" type="noConversion"/>
  </si>
  <si>
    <t>人</t>
    <phoneticPr fontId="11" type="noConversion"/>
  </si>
  <si>
    <t>单价</t>
    <phoneticPr fontId="11" type="noConversion"/>
  </si>
  <si>
    <t>差旅费</t>
    <phoneticPr fontId="11" type="noConversion"/>
  </si>
  <si>
    <t>天数</t>
    <phoneticPr fontId="11" type="noConversion"/>
  </si>
  <si>
    <t>次数</t>
    <phoneticPr fontId="11" type="noConversion"/>
  </si>
  <si>
    <t>合计</t>
    <phoneticPr fontId="11" type="noConversion"/>
  </si>
  <si>
    <t>开发费用</t>
    <phoneticPr fontId="11" type="noConversion"/>
  </si>
  <si>
    <t>生活费</t>
    <phoneticPr fontId="11" type="noConversion"/>
  </si>
  <si>
    <t>交通</t>
    <phoneticPr fontId="11" type="noConversion"/>
  </si>
  <si>
    <t>住宿费</t>
    <phoneticPr fontId="11" type="noConversion"/>
  </si>
  <si>
    <t>总</t>
    <phoneticPr fontId="11" type="noConversion"/>
  </si>
  <si>
    <t xml:space="preserve">差旅费 </t>
    <phoneticPr fontId="11" type="noConversion"/>
  </si>
  <si>
    <t>总计费用</t>
    <phoneticPr fontId="11" type="noConversion"/>
  </si>
  <si>
    <t>模块</t>
    <phoneticPr fontId="11" type="noConversion"/>
  </si>
  <si>
    <t>页面</t>
    <phoneticPr fontId="11" type="noConversion"/>
  </si>
  <si>
    <t>分析/设计工期
(M/D)</t>
    <phoneticPr fontId="11" type="noConversion"/>
  </si>
  <si>
    <t>工期
(M/M)</t>
  </si>
  <si>
    <t>开发工期
(M/D)</t>
    <phoneticPr fontId="11" type="noConversion"/>
  </si>
  <si>
    <t>测试工期
(M/D)</t>
    <phoneticPr fontId="11" type="noConversion"/>
  </si>
  <si>
    <t>共同</t>
    <phoneticPr fontId="11" type="noConversion"/>
  </si>
  <si>
    <t>登陆</t>
    <phoneticPr fontId="11" type="noConversion"/>
  </si>
  <si>
    <t>main页面</t>
    <phoneticPr fontId="11" type="noConversion"/>
  </si>
  <si>
    <t>case 处理详情</t>
    <phoneticPr fontId="11" type="noConversion"/>
  </si>
  <si>
    <t>服务申请处理实况</t>
    <phoneticPr fontId="11" type="noConversion"/>
  </si>
  <si>
    <t>在线沟通</t>
    <phoneticPr fontId="11" type="noConversion"/>
  </si>
  <si>
    <t>截图功能</t>
    <phoneticPr fontId="11" type="noConversion"/>
  </si>
  <si>
    <t>多国语处理(中韩英)</t>
    <phoneticPr fontId="11" type="noConversion"/>
  </si>
  <si>
    <t>申请人</t>
    <phoneticPr fontId="11" type="noConversion"/>
  </si>
  <si>
    <t>登记</t>
    <phoneticPr fontId="11" type="noConversion"/>
  </si>
  <si>
    <t xml:space="preserve">我的申请查询 </t>
    <phoneticPr fontId="11" type="noConversion"/>
  </si>
  <si>
    <t>我的申请详细</t>
    <phoneticPr fontId="11" type="noConversion"/>
  </si>
  <si>
    <t>评价</t>
    <phoneticPr fontId="11" type="noConversion"/>
  </si>
  <si>
    <t>处理者</t>
    <phoneticPr fontId="11" type="noConversion"/>
  </si>
  <si>
    <t>我的Case查询</t>
    <phoneticPr fontId="11" type="noConversion"/>
  </si>
  <si>
    <t>Case详细</t>
    <phoneticPr fontId="11" type="noConversion"/>
  </si>
  <si>
    <t>接受和分流</t>
    <phoneticPr fontId="11" type="noConversion"/>
  </si>
  <si>
    <t>评价查询</t>
    <phoneticPr fontId="11" type="noConversion"/>
  </si>
  <si>
    <t>课题性case管理</t>
    <phoneticPr fontId="11" type="noConversion"/>
  </si>
  <si>
    <t>批量移交管理</t>
    <phoneticPr fontId="11" type="noConversion"/>
  </si>
  <si>
    <t>工作状态管理</t>
    <phoneticPr fontId="11" type="noConversion"/>
  </si>
  <si>
    <t>翻译查询</t>
    <phoneticPr fontId="11" type="noConversion"/>
  </si>
  <si>
    <t>翻译处理</t>
    <phoneticPr fontId="11" type="noConversion"/>
  </si>
  <si>
    <t>admin</t>
    <phoneticPr fontId="11" type="noConversion"/>
  </si>
  <si>
    <t>角色管理</t>
    <phoneticPr fontId="11" type="noConversion"/>
  </si>
  <si>
    <t>用户管理</t>
    <phoneticPr fontId="11" type="noConversion"/>
  </si>
  <si>
    <t>Code管理</t>
    <phoneticPr fontId="11" type="noConversion"/>
  </si>
  <si>
    <t>服务分类管理</t>
    <phoneticPr fontId="11" type="noConversion"/>
  </si>
  <si>
    <t>服务分类模板管理</t>
    <phoneticPr fontId="11" type="noConversion"/>
  </si>
  <si>
    <t>服务分类属性管理</t>
    <phoneticPr fontId="11" type="noConversion"/>
  </si>
  <si>
    <t>服务分类属性定义</t>
    <phoneticPr fontId="11" type="noConversion"/>
  </si>
  <si>
    <t>处理组管理</t>
    <phoneticPr fontId="11" type="noConversion"/>
  </si>
  <si>
    <t>服务分类处理组管理</t>
    <phoneticPr fontId="11" type="noConversion"/>
  </si>
  <si>
    <t>评价管理</t>
    <phoneticPr fontId="11" type="noConversion"/>
  </si>
  <si>
    <t>卖场装潢信息管理</t>
    <phoneticPr fontId="11" type="noConversion"/>
  </si>
  <si>
    <t>假期管理</t>
    <phoneticPr fontId="11" type="noConversion"/>
  </si>
  <si>
    <t>节假日设置</t>
    <phoneticPr fontId="11" type="noConversion"/>
  </si>
  <si>
    <t>周末设置</t>
    <phoneticPr fontId="11" type="noConversion"/>
  </si>
  <si>
    <t>假期查询</t>
    <phoneticPr fontId="11" type="noConversion"/>
  </si>
  <si>
    <t>IF</t>
    <phoneticPr fontId="11" type="noConversion"/>
  </si>
  <si>
    <t>审批</t>
    <phoneticPr fontId="11" type="noConversion"/>
  </si>
  <si>
    <t>SSO</t>
    <phoneticPr fontId="11" type="noConversion"/>
  </si>
  <si>
    <t>审批申请</t>
    <phoneticPr fontId="11" type="noConversion"/>
  </si>
  <si>
    <t>审批关闭</t>
    <phoneticPr fontId="11" type="noConversion"/>
  </si>
  <si>
    <t>批准后处理</t>
    <phoneticPr fontId="11" type="noConversion"/>
  </si>
  <si>
    <t>拒绝后处理</t>
    <phoneticPr fontId="11" type="noConversion"/>
  </si>
  <si>
    <t>审批内容查询</t>
    <phoneticPr fontId="11" type="noConversion"/>
  </si>
  <si>
    <t>Master信息</t>
    <phoneticPr fontId="11" type="noConversion"/>
  </si>
  <si>
    <t>卖场职员</t>
    <phoneticPr fontId="11" type="noConversion"/>
  </si>
  <si>
    <t>本部职员</t>
    <phoneticPr fontId="11" type="noConversion"/>
  </si>
  <si>
    <t xml:space="preserve">供应商职员 </t>
    <phoneticPr fontId="11" type="noConversion"/>
  </si>
  <si>
    <t>组织管理</t>
    <phoneticPr fontId="11" type="noConversion"/>
  </si>
  <si>
    <t>知识库</t>
    <phoneticPr fontId="11" type="noConversion"/>
  </si>
  <si>
    <t>知识库登记</t>
    <phoneticPr fontId="11" type="noConversion"/>
  </si>
  <si>
    <t>知识查询</t>
    <phoneticPr fontId="11" type="noConversion"/>
  </si>
  <si>
    <t>知识订阅</t>
    <phoneticPr fontId="11" type="noConversion"/>
  </si>
  <si>
    <t>订阅批准</t>
    <phoneticPr fontId="11" type="noConversion"/>
  </si>
  <si>
    <t>知识库设置</t>
    <phoneticPr fontId="11" type="noConversion"/>
  </si>
  <si>
    <t>report</t>
    <phoneticPr fontId="11" type="noConversion"/>
  </si>
  <si>
    <t>各处理组现状</t>
    <phoneticPr fontId="11" type="noConversion"/>
  </si>
  <si>
    <t>日处理现状</t>
    <phoneticPr fontId="11" type="noConversion"/>
  </si>
  <si>
    <t>未处理现状</t>
    <phoneticPr fontId="11" type="noConversion"/>
  </si>
  <si>
    <t>评价报告</t>
    <phoneticPr fontId="11" type="noConversion"/>
  </si>
  <si>
    <t>report邮件发送设置</t>
    <phoneticPr fontId="11" type="noConversion"/>
  </si>
  <si>
    <t>后台</t>
    <phoneticPr fontId="11" type="noConversion"/>
  </si>
  <si>
    <t>邮件通知</t>
    <phoneticPr fontId="11" type="noConversion"/>
  </si>
  <si>
    <t>短信通知</t>
    <phoneticPr fontId="11" type="noConversion"/>
  </si>
  <si>
    <t>手机</t>
    <phoneticPr fontId="11" type="noConversion"/>
  </si>
  <si>
    <t>登记case</t>
    <phoneticPr fontId="11" type="noConversion"/>
  </si>
  <si>
    <t>备注</t>
    <phoneticPr fontId="11" type="noConversion"/>
  </si>
  <si>
    <t xml:space="preserve">我的申请查询 </t>
    <phoneticPr fontId="11" type="noConversion"/>
  </si>
  <si>
    <t>我的处理查询</t>
    <phoneticPr fontId="11" type="noConversion"/>
  </si>
  <si>
    <t>工期(人*月）</t>
    <phoneticPr fontId="11" type="noConversion"/>
  </si>
  <si>
    <t>分析设计
(金成武)</t>
    <phoneticPr fontId="11" type="noConversion"/>
  </si>
  <si>
    <t>需求整理</t>
    <phoneticPr fontId="11" type="noConversion"/>
  </si>
  <si>
    <t>分析</t>
    <phoneticPr fontId="11" type="noConversion"/>
  </si>
  <si>
    <t>环境设置</t>
    <phoneticPr fontId="11" type="noConversion"/>
  </si>
  <si>
    <r>
      <t>合</t>
    </r>
    <r>
      <rPr>
        <b/>
        <sz val="14"/>
        <color rgb="FFFF0000"/>
        <rFont val="宋体"/>
        <family val="3"/>
        <charset val="134"/>
      </rPr>
      <t>计</t>
    </r>
  </si>
  <si>
    <r>
      <t>模</t>
    </r>
    <r>
      <rPr>
        <b/>
        <sz val="14"/>
        <color rgb="FFFFFFFF"/>
        <rFont val="宋体"/>
        <family val="3"/>
        <charset val="134"/>
      </rPr>
      <t>块</t>
    </r>
    <phoneticPr fontId="11" type="noConversion"/>
  </si>
  <si>
    <r>
      <rPr>
        <b/>
        <sz val="14"/>
        <color rgb="FFFFFFFF"/>
        <rFont val="宋体"/>
        <family val="3"/>
        <charset val="134"/>
      </rPr>
      <t xml:space="preserve">费用
</t>
    </r>
    <r>
      <rPr>
        <b/>
        <sz val="14"/>
        <color rgb="FFFFFFFF"/>
        <rFont val="Malgun Gothic"/>
        <family val="2"/>
      </rPr>
      <t>(RMB)</t>
    </r>
    <phoneticPr fontId="11" type="noConversion"/>
  </si>
  <si>
    <t>备注</t>
    <phoneticPr fontId="11" type="noConversion"/>
  </si>
  <si>
    <t>组织权限</t>
    <phoneticPr fontId="11" type="noConversion"/>
  </si>
  <si>
    <t>日常管理</t>
    <phoneticPr fontId="11" type="noConversion"/>
  </si>
  <si>
    <t>协议管理</t>
    <phoneticPr fontId="11" type="noConversion"/>
  </si>
  <si>
    <t>采购业务(含业务和非业务）</t>
    <phoneticPr fontId="11" type="noConversion"/>
  </si>
  <si>
    <t>页面设计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</si>
</sst>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&quot;第&quot;#&quot;周&quot;"/>
    <numFmt numFmtId="179" formatCode="###,##0"/>
    <numFmt numFmtId="180" formatCode="mm\-dd"/>
  </numFmts>
  <fonts count="33"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29"/>
      <scheme val="minor"/>
    </font>
    <font>
      <sz val="11"/>
      <color theme="1"/>
      <name val="宋体"/>
      <family val="3"/>
      <charset val="129"/>
      <scheme val="minor"/>
    </font>
    <font>
      <sz val="10"/>
      <color theme="1"/>
      <name val="宋体"/>
      <family val="3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name val="맑은 고딕"/>
      <family val="3"/>
      <charset val="129"/>
    </font>
    <font>
      <b/>
      <sz val="14"/>
      <color rgb="FF000000"/>
      <name val="맑은 고딕"/>
      <family val="2"/>
    </font>
    <font>
      <b/>
      <sz val="13"/>
      <color rgb="FFFFFFFF"/>
      <name val="맑은 고딕"/>
      <family val="2"/>
    </font>
    <font>
      <b/>
      <sz val="14"/>
      <color rgb="FF000000"/>
      <name val="굴림"/>
      <family val="2"/>
      <charset val="129"/>
    </font>
    <font>
      <b/>
      <sz val="14"/>
      <color rgb="FF000000"/>
      <name val="宋体"/>
      <family val="3"/>
      <charset val="134"/>
    </font>
    <font>
      <b/>
      <sz val="14"/>
      <color rgb="FFFF0000"/>
      <name val="맑은 고딕"/>
      <family val="2"/>
    </font>
    <font>
      <b/>
      <sz val="15"/>
      <color theme="3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8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29"/>
      <scheme val="minor"/>
    </font>
    <font>
      <b/>
      <sz val="12"/>
      <color rgb="FF000000"/>
      <name val="굴림"/>
      <family val="2"/>
      <charset val="129"/>
    </font>
    <font>
      <b/>
      <sz val="14"/>
      <color rgb="FFFFFFFF"/>
      <name val="Malgun Gothic"/>
      <family val="2"/>
    </font>
    <font>
      <b/>
      <sz val="14"/>
      <color rgb="FF000000"/>
      <name val="Malgun Gothic"/>
      <family val="2"/>
    </font>
    <font>
      <b/>
      <sz val="16"/>
      <color rgb="FF000000"/>
      <name val="Malgun Gothic"/>
      <family val="2"/>
    </font>
    <font>
      <b/>
      <sz val="14"/>
      <color rgb="FFFFFF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맑은 고딕"/>
      <family val="3"/>
      <charset val="129"/>
    </font>
    <font>
      <sz val="11"/>
      <name val="돋움"/>
      <family val="2"/>
      <charset val="129"/>
    </font>
    <font>
      <b/>
      <sz val="14"/>
      <color rgb="FFFF0000"/>
      <name val="Malgun Gothic"/>
      <family val="2"/>
    </font>
    <font>
      <b/>
      <sz val="14"/>
      <color rgb="FFFF0000"/>
      <name val="宋体"/>
      <family val="3"/>
      <charset val="134"/>
    </font>
    <font>
      <b/>
      <sz val="16"/>
      <color rgb="FFFF0000"/>
      <name val="Malgun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6">
    <xf numFmtId="0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176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9" fillId="0" borderId="0"/>
    <xf numFmtId="0" fontId="10" fillId="0" borderId="0"/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43" fontId="5" fillId="0" borderId="0" applyFont="0" applyFill="0" applyBorder="0" applyAlignment="0" applyProtection="0"/>
    <xf numFmtId="0" fontId="18" fillId="0" borderId="18" applyNumberFormat="0" applyFill="0" applyAlignment="0" applyProtection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176" fontId="28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176" fontId="28" fillId="0" borderId="0" applyFont="0" applyFill="0" applyBorder="0" applyAlignment="0" applyProtection="0">
      <alignment vertical="center"/>
    </xf>
    <xf numFmtId="0" fontId="29" fillId="0" borderId="0"/>
    <xf numFmtId="0" fontId="27" fillId="0" borderId="0">
      <alignment vertical="center"/>
    </xf>
    <xf numFmtId="0" fontId="29" fillId="0" borderId="0"/>
    <xf numFmtId="0" fontId="27" fillId="0" borderId="0">
      <alignment vertical="center"/>
    </xf>
    <xf numFmtId="0" fontId="29" fillId="0" borderId="0"/>
    <xf numFmtId="43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4" fillId="0" borderId="0" xfId="12">
      <alignment vertical="center"/>
    </xf>
    <xf numFmtId="0" fontId="4" fillId="0" borderId="1" xfId="12" applyBorder="1">
      <alignment vertical="center"/>
    </xf>
    <xf numFmtId="0" fontId="4" fillId="0" borderId="1" xfId="12" applyFill="1" applyBorder="1">
      <alignment vertical="center"/>
    </xf>
    <xf numFmtId="0" fontId="14" fillId="5" borderId="5" xfId="0" applyFont="1" applyFill="1" applyBorder="1" applyAlignment="1">
      <alignment horizontal="center" vertical="center" wrapText="1" readingOrder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14" xfId="0" applyFont="1" applyBorder="1" applyAlignment="1">
      <alignment horizontal="center" vertical="center" wrapText="1" readingOrder="1"/>
    </xf>
    <xf numFmtId="0" fontId="15" fillId="0" borderId="14" xfId="0" applyFont="1" applyBorder="1" applyAlignment="1">
      <alignment horizontal="center" vertical="center" wrapText="1" readingOrder="1"/>
    </xf>
    <xf numFmtId="177" fontId="13" fillId="0" borderId="5" xfId="13" applyNumberFormat="1" applyFont="1" applyBorder="1" applyAlignment="1">
      <alignment horizontal="center" vertical="center" wrapText="1" readingOrder="1"/>
    </xf>
    <xf numFmtId="177" fontId="13" fillId="0" borderId="15" xfId="13" applyNumberFormat="1" applyFont="1" applyBorder="1" applyAlignment="1">
      <alignment horizontal="right" vertical="center" wrapText="1" readingOrder="1"/>
    </xf>
    <xf numFmtId="0" fontId="0" fillId="0" borderId="1" xfId="0" applyBorder="1">
      <alignment vertical="center"/>
    </xf>
    <xf numFmtId="0" fontId="13" fillId="0" borderId="17" xfId="0" applyFont="1" applyFill="1" applyBorder="1" applyAlignment="1">
      <alignment horizontal="center" vertical="center" wrapText="1" readingOrder="1"/>
    </xf>
    <xf numFmtId="0" fontId="0" fillId="6" borderId="1" xfId="0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13" fillId="0" borderId="17" xfId="0" applyFont="1" applyBorder="1" applyAlignment="1">
      <alignment horizontal="center" vertical="center" wrapText="1" readingOrder="1"/>
    </xf>
    <xf numFmtId="0" fontId="13" fillId="0" borderId="23" xfId="0" applyFont="1" applyBorder="1" applyAlignment="1">
      <alignment horizontal="center" vertical="center" wrapText="1" readingOrder="1"/>
    </xf>
    <xf numFmtId="0" fontId="13" fillId="0" borderId="24" xfId="0" applyFont="1" applyBorder="1" applyAlignment="1">
      <alignment horizontal="center" vertical="center" wrapText="1" readingOrder="1"/>
    </xf>
    <xf numFmtId="177" fontId="13" fillId="0" borderId="25" xfId="13" applyNumberFormat="1" applyFont="1" applyBorder="1" applyAlignment="1">
      <alignment horizontal="right" vertical="center" wrapText="1" readingOrder="1"/>
    </xf>
    <xf numFmtId="0" fontId="16" fillId="0" borderId="26" xfId="0" applyFont="1" applyBorder="1" applyAlignment="1">
      <alignment horizontal="center" vertical="center" wrapText="1" readingOrder="1"/>
    </xf>
    <xf numFmtId="177" fontId="13" fillId="0" borderId="24" xfId="13" applyNumberFormat="1" applyFont="1" applyBorder="1" applyAlignment="1">
      <alignment horizontal="center" vertical="center" wrapText="1" readingOrder="1"/>
    </xf>
    <xf numFmtId="177" fontId="13" fillId="0" borderId="1" xfId="13" applyNumberFormat="1" applyFont="1" applyBorder="1" applyAlignment="1">
      <alignment horizontal="center" vertical="center" wrapText="1" readingOrder="1"/>
    </xf>
    <xf numFmtId="0" fontId="16" fillId="0" borderId="19" xfId="0" applyFont="1" applyBorder="1" applyAlignment="1">
      <alignment horizontal="center" vertical="center" wrapText="1" readingOrder="1"/>
    </xf>
    <xf numFmtId="0" fontId="14" fillId="5" borderId="9" xfId="0" applyFont="1" applyFill="1" applyBorder="1" applyAlignment="1">
      <alignment horizontal="center" vertical="center" wrapText="1" readingOrder="1"/>
    </xf>
    <xf numFmtId="0" fontId="18" fillId="0" borderId="18" xfId="14">
      <alignment vertical="center"/>
    </xf>
    <xf numFmtId="0" fontId="14" fillId="5" borderId="30" xfId="0" applyFont="1" applyFill="1" applyBorder="1" applyAlignment="1">
      <alignment horizontal="center" vertical="center" wrapText="1" readingOrder="1"/>
    </xf>
    <xf numFmtId="0" fontId="13" fillId="0" borderId="31" xfId="0" applyFont="1" applyBorder="1" applyAlignment="1">
      <alignment horizontal="center" vertical="center" wrapText="1" readingOrder="1"/>
    </xf>
    <xf numFmtId="177" fontId="20" fillId="0" borderId="0" xfId="0" applyNumberFormat="1" applyFont="1">
      <alignment vertical="center"/>
    </xf>
    <xf numFmtId="0" fontId="4" fillId="0" borderId="1" xfId="12" applyBorder="1" applyAlignment="1">
      <alignment horizontal="center" vertical="center"/>
    </xf>
    <xf numFmtId="0" fontId="21" fillId="9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22" fillId="0" borderId="14" xfId="0" applyFont="1" applyBorder="1" applyAlignment="1">
      <alignment horizontal="center" vertical="center" wrapText="1" readingOrder="1"/>
    </xf>
    <xf numFmtId="180" fontId="2" fillId="0" borderId="1" xfId="12" applyNumberFormat="1" applyFont="1" applyBorder="1" applyAlignment="1">
      <alignment horizontal="center" vertical="center"/>
    </xf>
    <xf numFmtId="180" fontId="4" fillId="0" borderId="1" xfId="12" applyNumberFormat="1" applyBorder="1" applyAlignment="1">
      <alignment horizontal="center" vertical="center"/>
    </xf>
    <xf numFmtId="0" fontId="7" fillId="3" borderId="1" xfId="12" applyFont="1" applyFill="1" applyBorder="1" applyAlignment="1">
      <alignment horizontal="center" vertical="center"/>
    </xf>
    <xf numFmtId="178" fontId="7" fillId="3" borderId="1" xfId="12" applyNumberFormat="1" applyFont="1" applyFill="1" applyBorder="1" applyAlignment="1">
      <alignment horizontal="center" vertical="center"/>
    </xf>
    <xf numFmtId="0" fontId="1" fillId="0" borderId="1" xfId="12" applyFont="1" applyBorder="1" applyAlignment="1">
      <alignment horizontal="center" vertical="center"/>
    </xf>
    <xf numFmtId="0" fontId="3" fillId="0" borderId="1" xfId="12" applyFont="1" applyBorder="1" applyAlignment="1">
      <alignment horizontal="center" vertical="center"/>
    </xf>
    <xf numFmtId="0" fontId="4" fillId="4" borderId="1" xfId="12" applyFill="1" applyBorder="1" applyAlignment="1">
      <alignment horizontal="center" vertical="center"/>
    </xf>
    <xf numFmtId="0" fontId="4" fillId="4" borderId="1" xfId="12" applyFill="1" applyBorder="1">
      <alignment vertical="center"/>
    </xf>
    <xf numFmtId="0" fontId="24" fillId="0" borderId="5" xfId="15" applyFont="1" applyBorder="1" applyAlignment="1">
      <alignment horizontal="center" vertical="center" wrapText="1" readingOrder="1"/>
    </xf>
    <xf numFmtId="3" fontId="25" fillId="0" borderId="36" xfId="15" applyNumberFormat="1" applyFont="1" applyBorder="1" applyAlignment="1">
      <alignment horizontal="right" vertical="center" wrapText="1" readingOrder="1"/>
    </xf>
    <xf numFmtId="3" fontId="32" fillId="10" borderId="36" xfId="15" applyNumberFormat="1" applyFont="1" applyFill="1" applyBorder="1" applyAlignment="1">
      <alignment horizontal="right" vertical="center" wrapText="1" readingOrder="1"/>
    </xf>
    <xf numFmtId="0" fontId="30" fillId="10" borderId="2" xfId="15" applyFont="1" applyFill="1" applyBorder="1" applyAlignment="1">
      <alignment horizontal="center" vertical="center" wrapText="1" readingOrder="1"/>
    </xf>
    <xf numFmtId="0" fontId="30" fillId="10" borderId="40" xfId="15" applyFont="1" applyFill="1" applyBorder="1" applyAlignment="1">
      <alignment horizontal="center" vertical="center" wrapText="1" readingOrder="1"/>
    </xf>
    <xf numFmtId="0" fontId="16" fillId="0" borderId="1" xfId="15" applyFont="1" applyBorder="1" applyAlignment="1">
      <alignment horizontal="center" vertical="center" wrapText="1" readingOrder="1"/>
    </xf>
    <xf numFmtId="0" fontId="16" fillId="0" borderId="5" xfId="15" applyFont="1" applyBorder="1" applyAlignment="1">
      <alignment horizontal="center" vertical="center" wrapText="1" readingOrder="1"/>
    </xf>
    <xf numFmtId="177" fontId="24" fillId="0" borderId="5" xfId="13" applyNumberFormat="1" applyFont="1" applyBorder="1" applyAlignment="1">
      <alignment horizontal="center" vertical="center" wrapText="1" readingOrder="1"/>
    </xf>
    <xf numFmtId="177" fontId="24" fillId="0" borderId="24" xfId="13" applyNumberFormat="1" applyFont="1" applyBorder="1" applyAlignment="1">
      <alignment horizontal="center" vertical="center" wrapText="1" readingOrder="1"/>
    </xf>
    <xf numFmtId="177" fontId="24" fillId="0" borderId="1" xfId="13" applyNumberFormat="1" applyFont="1" applyBorder="1" applyAlignment="1">
      <alignment horizontal="center" vertical="center" wrapText="1" readingOrder="1"/>
    </xf>
    <xf numFmtId="0" fontId="16" fillId="0" borderId="24" xfId="15" applyFont="1" applyBorder="1" applyAlignment="1">
      <alignment horizontal="center" vertical="center" wrapText="1" readingOrder="1"/>
    </xf>
    <xf numFmtId="0" fontId="19" fillId="7" borderId="1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8" fillId="0" borderId="18" xfId="14" applyAlignment="1">
      <alignment horizontal="left" vertical="center"/>
    </xf>
    <xf numFmtId="0" fontId="0" fillId="7" borderId="1" xfId="0" applyFill="1" applyBorder="1" applyAlignment="1"/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1" fillId="9" borderId="29" xfId="0" applyFont="1" applyFill="1" applyBorder="1" applyAlignment="1">
      <alignment horizontal="center" vertical="center" wrapText="1"/>
    </xf>
    <xf numFmtId="0" fontId="21" fillId="9" borderId="32" xfId="0" applyFont="1" applyFill="1" applyBorder="1" applyAlignment="1">
      <alignment horizontal="center" vertical="center" wrapText="1"/>
    </xf>
    <xf numFmtId="0" fontId="4" fillId="4" borderId="1" xfId="12" applyFill="1" applyBorder="1" applyAlignment="1">
      <alignment horizontal="center" vertical="center"/>
    </xf>
    <xf numFmtId="0" fontId="4" fillId="4" borderId="7" xfId="12" applyFill="1" applyBorder="1" applyAlignment="1">
      <alignment horizontal="center" vertical="center"/>
    </xf>
    <xf numFmtId="0" fontId="4" fillId="4" borderId="39" xfId="12" applyFill="1" applyBorder="1" applyAlignment="1">
      <alignment horizontal="center" vertical="center"/>
    </xf>
    <xf numFmtId="0" fontId="4" fillId="4" borderId="8" xfId="12" applyFill="1" applyBorder="1" applyAlignment="1">
      <alignment horizontal="center" vertical="center"/>
    </xf>
    <xf numFmtId="179" fontId="13" fillId="0" borderId="7" xfId="0" applyNumberFormat="1" applyFont="1" applyBorder="1" applyAlignment="1">
      <alignment horizontal="right" vertical="center" wrapText="1" readingOrder="1"/>
    </xf>
    <xf numFmtId="179" fontId="13" fillId="0" borderId="8" xfId="0" applyNumberFormat="1" applyFont="1" applyBorder="1" applyAlignment="1">
      <alignment horizontal="right" vertical="center" wrapText="1" readingOrder="1"/>
    </xf>
    <xf numFmtId="179" fontId="17" fillId="0" borderId="7" xfId="0" applyNumberFormat="1" applyFont="1" applyBorder="1" applyAlignment="1">
      <alignment horizontal="right" vertical="center" wrapText="1" readingOrder="1"/>
    </xf>
    <xf numFmtId="179" fontId="17" fillId="0" borderId="8" xfId="0" applyNumberFormat="1" applyFont="1" applyBorder="1" applyAlignment="1">
      <alignment horizontal="right" vertical="center" wrapText="1" readingOrder="1"/>
    </xf>
    <xf numFmtId="0" fontId="14" fillId="5" borderId="1" xfId="0" applyFont="1" applyFill="1" applyBorder="1" applyAlignment="1">
      <alignment horizontal="center" vertical="center" wrapText="1" readingOrder="1"/>
    </xf>
    <xf numFmtId="0" fontId="14" fillId="5" borderId="9" xfId="0" applyFont="1" applyFill="1" applyBorder="1" applyAlignment="1">
      <alignment horizontal="center" vertical="center" wrapText="1" readingOrder="1"/>
    </xf>
    <xf numFmtId="0" fontId="14" fillId="5" borderId="12" xfId="0" applyFont="1" applyFill="1" applyBorder="1" applyAlignment="1">
      <alignment horizontal="center" vertical="center" wrapText="1" readingOrder="1"/>
    </xf>
    <xf numFmtId="0" fontId="14" fillId="5" borderId="10" xfId="0" applyFont="1" applyFill="1" applyBorder="1" applyAlignment="1">
      <alignment horizontal="center" vertical="center" wrapText="1" readingOrder="1"/>
    </xf>
    <xf numFmtId="0" fontId="14" fillId="5" borderId="4" xfId="0" applyFont="1" applyFill="1" applyBorder="1" applyAlignment="1">
      <alignment horizontal="center" vertical="center" wrapText="1" readingOrder="1"/>
    </xf>
    <xf numFmtId="0" fontId="14" fillId="5" borderId="20" xfId="0" applyFont="1" applyFill="1" applyBorder="1" applyAlignment="1">
      <alignment horizontal="center" vertical="center" wrapText="1" readingOrder="1"/>
    </xf>
    <xf numFmtId="0" fontId="14" fillId="5" borderId="21" xfId="0" applyFont="1" applyFill="1" applyBorder="1" applyAlignment="1">
      <alignment horizontal="center" vertical="center" wrapText="1" readingOrder="1"/>
    </xf>
    <xf numFmtId="0" fontId="15" fillId="0" borderId="27" xfId="0" applyFont="1" applyFill="1" applyBorder="1" applyAlignment="1">
      <alignment horizontal="center" vertical="center" wrapText="1" readingOrder="1"/>
    </xf>
    <xf numFmtId="0" fontId="15" fillId="0" borderId="16" xfId="0" applyFont="1" applyFill="1" applyBorder="1" applyAlignment="1">
      <alignment horizontal="center" vertical="center" wrapText="1" readingOrder="1"/>
    </xf>
    <xf numFmtId="177" fontId="17" fillId="8" borderId="28" xfId="13" applyNumberFormat="1" applyFont="1" applyFill="1" applyBorder="1" applyAlignment="1">
      <alignment horizontal="center" vertical="center" wrapText="1" readingOrder="1"/>
    </xf>
    <xf numFmtId="177" fontId="17" fillId="8" borderId="22" xfId="13" applyNumberFormat="1" applyFont="1" applyFill="1" applyBorder="1" applyAlignment="1">
      <alignment horizontal="center" vertical="center" wrapText="1" readingOrder="1"/>
    </xf>
    <xf numFmtId="0" fontId="14" fillId="5" borderId="11" xfId="0" applyFont="1" applyFill="1" applyBorder="1" applyAlignment="1">
      <alignment horizontal="center" vertical="center" wrapText="1" readingOrder="1"/>
    </xf>
    <xf numFmtId="0" fontId="14" fillId="5" borderId="13" xfId="0" applyFont="1" applyFill="1" applyBorder="1" applyAlignment="1">
      <alignment horizontal="center" vertical="center" wrapText="1" readingOrder="1"/>
    </xf>
    <xf numFmtId="0" fontId="23" fillId="5" borderId="33" xfId="15" applyFont="1" applyFill="1" applyBorder="1" applyAlignment="1">
      <alignment horizontal="center" vertical="center" wrapText="1" readingOrder="1"/>
    </xf>
    <xf numFmtId="0" fontId="23" fillId="5" borderId="4" xfId="15" applyFont="1" applyFill="1" applyBorder="1" applyAlignment="1">
      <alignment horizontal="center" vertical="center" wrapText="1" readingOrder="1"/>
    </xf>
    <xf numFmtId="0" fontId="23" fillId="5" borderId="37" xfId="15" applyFont="1" applyFill="1" applyBorder="1" applyAlignment="1">
      <alignment horizontal="center" vertical="center" wrapText="1" readingOrder="1"/>
    </xf>
    <xf numFmtId="0" fontId="23" fillId="5" borderId="38" xfId="15" applyFont="1" applyFill="1" applyBorder="1" applyAlignment="1">
      <alignment horizontal="center" vertical="center" wrapText="1" readingOrder="1"/>
    </xf>
    <xf numFmtId="0" fontId="26" fillId="5" borderId="34" xfId="15" applyFont="1" applyFill="1" applyBorder="1" applyAlignment="1">
      <alignment horizontal="center" vertical="center" wrapText="1" readingOrder="1"/>
    </xf>
    <xf numFmtId="0" fontId="23" fillId="5" borderId="35" xfId="15" applyFont="1" applyFill="1" applyBorder="1" applyAlignment="1">
      <alignment horizontal="center" vertical="center" wrapText="1" readingOrder="1"/>
    </xf>
  </cellXfs>
  <cellStyles count="26">
    <cellStyle name="Normal 2" xfId="16"/>
    <cellStyle name="标题 1" xfId="14" builtinId="16"/>
    <cellStyle name="常规" xfId="0" builtinId="0"/>
    <cellStyle name="常规 2" xfId="12"/>
    <cellStyle name="常规 3" xfId="15"/>
    <cellStyle name="千位分隔" xfId="13" builtinId="3"/>
    <cellStyle name="千位分隔 2" xfId="25"/>
    <cellStyle name="백분율 2" xfId="8"/>
    <cellStyle name="쉼표 [0] 2" xfId="4"/>
    <cellStyle name="쉼표 [0] 2 2" xfId="19"/>
    <cellStyle name="쉼표 [0] 2 3" xfId="17"/>
    <cellStyle name="쉼표 [0] 3" xfId="7"/>
    <cellStyle name="쉼표 [0] 3 2" xfId="3"/>
    <cellStyle name="표준 2" xfId="1"/>
    <cellStyle name="표준 2 13" xfId="2"/>
    <cellStyle name="표준 2 2" xfId="9"/>
    <cellStyle name="표준 2 2 2" xfId="5"/>
    <cellStyle name="표준 2 2 2 2" xfId="22"/>
    <cellStyle name="표준 2 2 3" xfId="21"/>
    <cellStyle name="표준 2 3" xfId="6"/>
    <cellStyle name="표준 2 4" xfId="20"/>
    <cellStyle name="표준 3" xfId="10"/>
    <cellStyle name="표준 3 2" xfId="18"/>
    <cellStyle name="표준 4" xfId="23"/>
    <cellStyle name="표준 6" xfId="11"/>
    <cellStyle name="표준_SW개발 기능점수 자료조사서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24341</xdr:colOff>
      <xdr:row>10</xdr:row>
      <xdr:rowOff>24848</xdr:rowOff>
    </xdr:from>
    <xdr:to>
      <xdr:col>19</xdr:col>
      <xdr:colOff>11205</xdr:colOff>
      <xdr:row>10</xdr:row>
      <xdr:rowOff>405291</xdr:rowOff>
    </xdr:to>
    <xdr:sp macro="" textlink="">
      <xdr:nvSpPr>
        <xdr:cNvPr id="2" name="직사각형 14"/>
        <xdr:cNvSpPr/>
      </xdr:nvSpPr>
      <xdr:spPr>
        <a:xfrm>
          <a:off x="1615576" y="5963966"/>
          <a:ext cx="10789335" cy="38044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zh-CN" altLang="en-US" sz="1000" b="1"/>
            <a:t>卓思采购系统平台构建</a:t>
          </a:r>
          <a:endParaRPr lang="ko-KR" altLang="en-US" sz="1000" b="1"/>
        </a:p>
      </xdr:txBody>
    </xdr:sp>
    <xdr:clientData/>
  </xdr:twoCellAnchor>
  <xdr:twoCellAnchor>
    <xdr:from>
      <xdr:col>15</xdr:col>
      <xdr:colOff>19050</xdr:colOff>
      <xdr:row>8</xdr:row>
      <xdr:rowOff>29735</xdr:rowOff>
    </xdr:from>
    <xdr:to>
      <xdr:col>16</xdr:col>
      <xdr:colOff>666750</xdr:colOff>
      <xdr:row>8</xdr:row>
      <xdr:rowOff>487536</xdr:rowOff>
    </xdr:to>
    <xdr:sp macro="" textlink="">
      <xdr:nvSpPr>
        <xdr:cNvPr id="7" name="직사각형 25"/>
        <xdr:cNvSpPr/>
      </xdr:nvSpPr>
      <xdr:spPr>
        <a:xfrm>
          <a:off x="9734550" y="4096910"/>
          <a:ext cx="1238250" cy="4578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统合测试</a:t>
          </a:r>
          <a:endParaRPr lang="ko-KR" altLang="en-US" sz="1000"/>
        </a:p>
      </xdr:txBody>
    </xdr:sp>
    <xdr:clientData/>
  </xdr:twoCellAnchor>
  <xdr:twoCellAnchor>
    <xdr:from>
      <xdr:col>7</xdr:col>
      <xdr:colOff>514350</xdr:colOff>
      <xdr:row>7</xdr:row>
      <xdr:rowOff>9525</xdr:rowOff>
    </xdr:from>
    <xdr:to>
      <xdr:col>14</xdr:col>
      <xdr:colOff>581025</xdr:colOff>
      <xdr:row>7</xdr:row>
      <xdr:rowOff>510209</xdr:rowOff>
    </xdr:to>
    <xdr:sp macro="" textlink="">
      <xdr:nvSpPr>
        <xdr:cNvPr id="22" name="직사각형 1"/>
        <xdr:cNvSpPr/>
      </xdr:nvSpPr>
      <xdr:spPr>
        <a:xfrm>
          <a:off x="5305425" y="3257550"/>
          <a:ext cx="4200525" cy="50068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开发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17571</xdr:colOff>
      <xdr:row>3</xdr:row>
      <xdr:rowOff>57152</xdr:rowOff>
    </xdr:from>
    <xdr:to>
      <xdr:col>17</xdr:col>
      <xdr:colOff>61633</xdr:colOff>
      <xdr:row>10</xdr:row>
      <xdr:rowOff>39757</xdr:rowOff>
    </xdr:to>
    <xdr:sp macro="" textlink="">
      <xdr:nvSpPr>
        <xdr:cNvPr id="26" name="직사각형 1"/>
        <xdr:cNvSpPr/>
      </xdr:nvSpPr>
      <xdr:spPr>
        <a:xfrm>
          <a:off x="11009421" y="638177"/>
          <a:ext cx="44062" cy="534518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</xdr:colOff>
      <xdr:row>3</xdr:row>
      <xdr:rowOff>16565</xdr:rowOff>
    </xdr:from>
    <xdr:to>
      <xdr:col>5</xdr:col>
      <xdr:colOff>2</xdr:colOff>
      <xdr:row>3</xdr:row>
      <xdr:rowOff>476250</xdr:rowOff>
    </xdr:to>
    <xdr:sp macro="" textlink="">
      <xdr:nvSpPr>
        <xdr:cNvPr id="12" name="직사각형 1"/>
        <xdr:cNvSpPr/>
      </xdr:nvSpPr>
      <xdr:spPr>
        <a:xfrm>
          <a:off x="1590676" y="597590"/>
          <a:ext cx="1419226" cy="45968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要求事项定义书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66675</xdr:colOff>
      <xdr:row>9</xdr:row>
      <xdr:rowOff>28575</xdr:rowOff>
    </xdr:from>
    <xdr:to>
      <xdr:col>19</xdr:col>
      <xdr:colOff>1</xdr:colOff>
      <xdr:row>10</xdr:row>
      <xdr:rowOff>0</xdr:rowOff>
    </xdr:to>
    <xdr:sp macro="" textlink="">
      <xdr:nvSpPr>
        <xdr:cNvPr id="28" name="직사각형 25"/>
        <xdr:cNvSpPr/>
      </xdr:nvSpPr>
      <xdr:spPr>
        <a:xfrm>
          <a:off x="11058525" y="5457825"/>
          <a:ext cx="1304926" cy="4857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en-US" altLang="zh-CN" sz="1000"/>
            <a:t>Open</a:t>
          </a:r>
          <a:r>
            <a:rPr lang="zh-CN" altLang="en-US" sz="1000"/>
            <a:t>和稳定化</a:t>
          </a:r>
          <a:endParaRPr lang="ko-KR" altLang="en-US" sz="1000"/>
        </a:p>
      </xdr:txBody>
    </xdr:sp>
    <xdr:clientData/>
  </xdr:twoCellAnchor>
  <xdr:twoCellAnchor>
    <xdr:from>
      <xdr:col>4</xdr:col>
      <xdr:colOff>295277</xdr:colOff>
      <xdr:row>4</xdr:row>
      <xdr:rowOff>9525</xdr:rowOff>
    </xdr:from>
    <xdr:to>
      <xdr:col>4</xdr:col>
      <xdr:colOff>876301</xdr:colOff>
      <xdr:row>4</xdr:row>
      <xdr:rowOff>352425</xdr:rowOff>
    </xdr:to>
    <xdr:sp macro="" textlink="">
      <xdr:nvSpPr>
        <xdr:cNvPr id="29" name="직사각형 1"/>
        <xdr:cNvSpPr/>
      </xdr:nvSpPr>
      <xdr:spPr>
        <a:xfrm>
          <a:off x="2419352" y="1085850"/>
          <a:ext cx="581024" cy="3429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流程图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502026</xdr:colOff>
      <xdr:row>8</xdr:row>
      <xdr:rowOff>22412</xdr:rowOff>
    </xdr:from>
    <xdr:to>
      <xdr:col>7</xdr:col>
      <xdr:colOff>508188</xdr:colOff>
      <xdr:row>8</xdr:row>
      <xdr:rowOff>507066</xdr:rowOff>
    </xdr:to>
    <xdr:sp macro="" textlink="">
      <xdr:nvSpPr>
        <xdr:cNvPr id="30" name="직사각형 25"/>
        <xdr:cNvSpPr/>
      </xdr:nvSpPr>
      <xdr:spPr>
        <a:xfrm>
          <a:off x="4902576" y="4089587"/>
          <a:ext cx="596712" cy="484654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国庆节</a:t>
          </a:r>
          <a:endParaRPr lang="ko-KR" altLang="en-US" sz="1000"/>
        </a:p>
      </xdr:txBody>
    </xdr:sp>
    <xdr:clientData/>
  </xdr:twoCellAnchor>
  <xdr:twoCellAnchor>
    <xdr:from>
      <xdr:col>5</xdr:col>
      <xdr:colOff>1000125</xdr:colOff>
      <xdr:row>6</xdr:row>
      <xdr:rowOff>0</xdr:rowOff>
    </xdr:from>
    <xdr:to>
      <xdr:col>6</xdr:col>
      <xdr:colOff>0</xdr:colOff>
      <xdr:row>6</xdr:row>
      <xdr:rowOff>819150</xdr:rowOff>
    </xdr:to>
    <xdr:sp macro="" textlink="">
      <xdr:nvSpPr>
        <xdr:cNvPr id="32" name="직사각형 1"/>
        <xdr:cNvSpPr/>
      </xdr:nvSpPr>
      <xdr:spPr>
        <a:xfrm>
          <a:off x="4010025" y="2400300"/>
          <a:ext cx="190500" cy="8191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en-US" altLang="zh-CN" sz="1000">
              <a:solidFill>
                <a:schemeClr val="tx1"/>
              </a:solidFill>
            </a:rPr>
            <a:t>DB</a:t>
          </a:r>
          <a:r>
            <a:rPr lang="zh-CN" altLang="en-US" sz="1000">
              <a:solidFill>
                <a:schemeClr val="tx1"/>
              </a:solidFill>
            </a:rPr>
            <a:t>构建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9526</xdr:colOff>
      <xdr:row>3</xdr:row>
      <xdr:rowOff>495299</xdr:rowOff>
    </xdr:from>
    <xdr:to>
      <xdr:col>5</xdr:col>
      <xdr:colOff>561975</xdr:colOff>
      <xdr:row>4</xdr:row>
      <xdr:rowOff>752474</xdr:rowOff>
    </xdr:to>
    <xdr:sp macro="" textlink="">
      <xdr:nvSpPr>
        <xdr:cNvPr id="24" name="직사각형 1"/>
        <xdr:cNvSpPr/>
      </xdr:nvSpPr>
      <xdr:spPr>
        <a:xfrm>
          <a:off x="3019426" y="1076324"/>
          <a:ext cx="552449" cy="75247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逻辑</a:t>
          </a:r>
          <a:r>
            <a:rPr lang="en-US" altLang="zh-CN" sz="1000">
              <a:solidFill>
                <a:schemeClr val="tx1"/>
              </a:solidFill>
            </a:rPr>
            <a:t>ERD</a:t>
          </a:r>
        </a:p>
      </xdr:txBody>
    </xdr:sp>
    <xdr:clientData/>
  </xdr:twoCellAnchor>
  <xdr:twoCellAnchor>
    <xdr:from>
      <xdr:col>4</xdr:col>
      <xdr:colOff>295276</xdr:colOff>
      <xdr:row>4</xdr:row>
      <xdr:rowOff>371474</xdr:rowOff>
    </xdr:from>
    <xdr:to>
      <xdr:col>4</xdr:col>
      <xdr:colOff>876300</xdr:colOff>
      <xdr:row>4</xdr:row>
      <xdr:rowOff>761999</xdr:rowOff>
    </xdr:to>
    <xdr:sp macro="" textlink="">
      <xdr:nvSpPr>
        <xdr:cNvPr id="25" name="직사각형 1"/>
        <xdr:cNvSpPr/>
      </xdr:nvSpPr>
      <xdr:spPr>
        <a:xfrm>
          <a:off x="2419351" y="1447799"/>
          <a:ext cx="581024" cy="3905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en-US" altLang="zh-CN" sz="1000">
              <a:solidFill>
                <a:schemeClr val="tx1"/>
              </a:solidFill>
            </a:rPr>
            <a:t>DCD</a:t>
          </a:r>
        </a:p>
      </xdr:txBody>
    </xdr:sp>
    <xdr:clientData/>
  </xdr:twoCellAnchor>
  <xdr:twoCellAnchor>
    <xdr:from>
      <xdr:col>5</xdr:col>
      <xdr:colOff>571501</xdr:colOff>
      <xdr:row>4</xdr:row>
      <xdr:rowOff>9523</xdr:rowOff>
    </xdr:from>
    <xdr:to>
      <xdr:col>5</xdr:col>
      <xdr:colOff>1152525</xdr:colOff>
      <xdr:row>4</xdr:row>
      <xdr:rowOff>752474</xdr:rowOff>
    </xdr:to>
    <xdr:sp macro="" textlink="">
      <xdr:nvSpPr>
        <xdr:cNvPr id="34" name="직사각형 1"/>
        <xdr:cNvSpPr/>
      </xdr:nvSpPr>
      <xdr:spPr>
        <a:xfrm>
          <a:off x="3581401" y="1085848"/>
          <a:ext cx="581024" cy="742951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页面确认</a:t>
          </a:r>
          <a:r>
            <a:rPr lang="en-US" altLang="zh-CN" sz="1000">
              <a:solidFill>
                <a:schemeClr val="tx1"/>
              </a:solidFill>
            </a:rPr>
            <a:t>(</a:t>
          </a:r>
          <a:r>
            <a:rPr lang="zh-CN" altLang="en-US" sz="1000">
              <a:solidFill>
                <a:schemeClr val="tx1"/>
              </a:solidFill>
            </a:rPr>
            <a:t>分析</a:t>
          </a:r>
          <a:r>
            <a:rPr lang="en-US" altLang="zh-CN" sz="1000">
              <a:solidFill>
                <a:schemeClr val="tx1"/>
              </a:solidFill>
            </a:rPr>
            <a:t>)</a:t>
          </a:r>
        </a:p>
      </xdr:txBody>
    </xdr:sp>
    <xdr:clientData/>
  </xdr:twoCellAnchor>
  <xdr:twoCellAnchor>
    <xdr:from>
      <xdr:col>5</xdr:col>
      <xdr:colOff>590550</xdr:colOff>
      <xdr:row>5</xdr:row>
      <xdr:rowOff>1</xdr:rowOff>
    </xdr:from>
    <xdr:to>
      <xdr:col>6</xdr:col>
      <xdr:colOff>571500</xdr:colOff>
      <xdr:row>5</xdr:row>
      <xdr:rowOff>266701</xdr:rowOff>
    </xdr:to>
    <xdr:sp macro="" textlink="">
      <xdr:nvSpPr>
        <xdr:cNvPr id="35" name="직사각형 1"/>
        <xdr:cNvSpPr/>
      </xdr:nvSpPr>
      <xdr:spPr>
        <a:xfrm>
          <a:off x="3600450" y="1838326"/>
          <a:ext cx="1171575" cy="2667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页面定义书</a:t>
          </a:r>
          <a:r>
            <a:rPr lang="en-US" altLang="zh-CN" sz="1000">
              <a:solidFill>
                <a:schemeClr val="tx1"/>
              </a:solidFill>
            </a:rPr>
            <a:t>(</a:t>
          </a:r>
          <a:r>
            <a:rPr lang="zh-CN" altLang="en-US" sz="1000">
              <a:solidFill>
                <a:schemeClr val="tx1"/>
              </a:solidFill>
            </a:rPr>
            <a:t>设计）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590550</xdr:colOff>
      <xdr:row>5</xdr:row>
      <xdr:rowOff>285751</xdr:rowOff>
    </xdr:from>
    <xdr:to>
      <xdr:col>6</xdr:col>
      <xdr:colOff>561975</xdr:colOff>
      <xdr:row>5</xdr:row>
      <xdr:rowOff>552451</xdr:rowOff>
    </xdr:to>
    <xdr:sp macro="" textlink="">
      <xdr:nvSpPr>
        <xdr:cNvPr id="36" name="직사각형 1"/>
        <xdr:cNvSpPr/>
      </xdr:nvSpPr>
      <xdr:spPr>
        <a:xfrm>
          <a:off x="3600450" y="2124076"/>
          <a:ext cx="1162050" cy="26670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en-US" altLang="zh-CN" sz="1000">
              <a:solidFill>
                <a:schemeClr val="tx1"/>
              </a:solidFill>
            </a:rPr>
            <a:t>SP</a:t>
          </a:r>
          <a:r>
            <a:rPr lang="zh-CN" altLang="en-US" sz="1000">
              <a:solidFill>
                <a:schemeClr val="tx1"/>
              </a:solidFill>
            </a:rPr>
            <a:t>构建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19049</xdr:colOff>
      <xdr:row>6</xdr:row>
      <xdr:rowOff>9525</xdr:rowOff>
    </xdr:from>
    <xdr:to>
      <xdr:col>6</xdr:col>
      <xdr:colOff>581025</xdr:colOff>
      <xdr:row>6</xdr:row>
      <xdr:rowOff>828675</xdr:rowOff>
    </xdr:to>
    <xdr:sp macro="" textlink="">
      <xdr:nvSpPr>
        <xdr:cNvPr id="38" name="직사각형 1"/>
        <xdr:cNvSpPr/>
      </xdr:nvSpPr>
      <xdr:spPr>
        <a:xfrm>
          <a:off x="4419599" y="3571875"/>
          <a:ext cx="561976" cy="8191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基础项目构建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590549</xdr:colOff>
      <xdr:row>6</xdr:row>
      <xdr:rowOff>0</xdr:rowOff>
    </xdr:from>
    <xdr:to>
      <xdr:col>5</xdr:col>
      <xdr:colOff>981075</xdr:colOff>
      <xdr:row>6</xdr:row>
      <xdr:rowOff>819150</xdr:rowOff>
    </xdr:to>
    <xdr:sp macro="" textlink="">
      <xdr:nvSpPr>
        <xdr:cNvPr id="40" name="직사각형 1"/>
        <xdr:cNvSpPr/>
      </xdr:nvSpPr>
      <xdr:spPr>
        <a:xfrm>
          <a:off x="3600449" y="2400300"/>
          <a:ext cx="390526" cy="81915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服务器确认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33618</xdr:colOff>
      <xdr:row>8</xdr:row>
      <xdr:rowOff>22411</xdr:rowOff>
    </xdr:from>
    <xdr:to>
      <xdr:col>5</xdr:col>
      <xdr:colOff>1378324</xdr:colOff>
      <xdr:row>8</xdr:row>
      <xdr:rowOff>480212</xdr:rowOff>
    </xdr:to>
    <xdr:sp macro="" textlink="">
      <xdr:nvSpPr>
        <xdr:cNvPr id="41" name="직사각형 25"/>
        <xdr:cNvSpPr/>
      </xdr:nvSpPr>
      <xdr:spPr>
        <a:xfrm>
          <a:off x="3048000" y="4930587"/>
          <a:ext cx="1344706" cy="4578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统合用例构建</a:t>
          </a:r>
          <a:endParaRPr lang="ko-KR" altLang="en-US" sz="1000"/>
        </a:p>
      </xdr:txBody>
    </xdr:sp>
    <xdr:clientData/>
  </xdr:twoCellAnchor>
  <xdr:twoCellAnchor>
    <xdr:from>
      <xdr:col>10</xdr:col>
      <xdr:colOff>582707</xdr:colOff>
      <xdr:row>8</xdr:row>
      <xdr:rowOff>33618</xdr:rowOff>
    </xdr:from>
    <xdr:to>
      <xdr:col>14</xdr:col>
      <xdr:colOff>582706</xdr:colOff>
      <xdr:row>8</xdr:row>
      <xdr:rowOff>491419</xdr:rowOff>
    </xdr:to>
    <xdr:sp macro="" textlink="">
      <xdr:nvSpPr>
        <xdr:cNvPr id="42" name="직사각형 25"/>
        <xdr:cNvSpPr/>
      </xdr:nvSpPr>
      <xdr:spPr>
        <a:xfrm>
          <a:off x="7345457" y="4100793"/>
          <a:ext cx="2362199" cy="4578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/>
          <a:r>
            <a:rPr lang="zh-CN" altLang="en-US" sz="1000"/>
            <a:t>单元测试</a:t>
          </a:r>
          <a:endParaRPr lang="ko-KR" altLang="en-US" sz="1000"/>
        </a:p>
      </xdr:txBody>
    </xdr:sp>
    <xdr:clientData/>
  </xdr:twoCellAnchor>
  <xdr:twoCellAnchor>
    <xdr:from>
      <xdr:col>5</xdr:col>
      <xdr:colOff>1181101</xdr:colOff>
      <xdr:row>3</xdr:row>
      <xdr:rowOff>495298</xdr:rowOff>
    </xdr:from>
    <xdr:to>
      <xdr:col>6</xdr:col>
      <xdr:colOff>571500</xdr:colOff>
      <xdr:row>4</xdr:row>
      <xdr:rowOff>742949</xdr:rowOff>
    </xdr:to>
    <xdr:sp macro="" textlink="">
      <xdr:nvSpPr>
        <xdr:cNvPr id="27" name="직사각형 1"/>
        <xdr:cNvSpPr/>
      </xdr:nvSpPr>
      <xdr:spPr>
        <a:xfrm>
          <a:off x="4191001" y="1076323"/>
          <a:ext cx="581024" cy="742951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lIns="0" rIns="0" rtlCol="0" anchor="ctr"/>
        <a:lstStyle/>
        <a:p>
          <a:pPr algn="ctr">
            <a:lnSpc>
              <a:spcPts val="1500"/>
            </a:lnSpc>
          </a:pPr>
          <a:r>
            <a:rPr lang="zh-CN" altLang="en-US" sz="1000">
              <a:solidFill>
                <a:schemeClr val="tx1"/>
              </a:solidFill>
            </a:rPr>
            <a:t>页面风格确认</a:t>
          </a:r>
          <a:endParaRPr lang="en-US" altLang="zh-CN" sz="10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8"/>
  <sheetViews>
    <sheetView workbookViewId="0">
      <selection activeCell="K25" sqref="K25"/>
    </sheetView>
  </sheetViews>
  <sheetFormatPr defaultRowHeight="13.5"/>
  <cols>
    <col min="1" max="1" width="4.75" customWidth="1"/>
    <col min="2" max="2" width="12.625" customWidth="1"/>
    <col min="3" max="3" width="22.5" customWidth="1"/>
    <col min="4" max="4" width="4.75" customWidth="1"/>
    <col min="12" max="12" width="36.25" bestFit="1" customWidth="1"/>
    <col min="13" max="13" width="13.125" bestFit="1" customWidth="1"/>
  </cols>
  <sheetData>
    <row r="2" spans="2:13" ht="20.25" thickBot="1">
      <c r="B2" s="60" t="s">
        <v>161</v>
      </c>
      <c r="C2" s="60"/>
      <c r="D2" s="60"/>
      <c r="I2" s="60" t="s">
        <v>160</v>
      </c>
      <c r="J2" s="60"/>
      <c r="K2" s="60"/>
      <c r="L2" s="60"/>
      <c r="M2" s="60"/>
    </row>
    <row r="3" spans="2:13" ht="14.25" thickTop="1"/>
    <row r="4" spans="2:13" ht="16.5">
      <c r="B4" s="12" t="s">
        <v>55</v>
      </c>
      <c r="C4" s="12" t="s">
        <v>56</v>
      </c>
      <c r="D4" s="12" t="s">
        <v>57</v>
      </c>
      <c r="I4" s="13" t="s">
        <v>58</v>
      </c>
      <c r="J4" s="13" t="s">
        <v>59</v>
      </c>
      <c r="K4" s="13" t="s">
        <v>60</v>
      </c>
      <c r="L4" s="13" t="s">
        <v>61</v>
      </c>
      <c r="M4" s="13" t="s">
        <v>162</v>
      </c>
    </row>
    <row r="5" spans="2:13" ht="16.5">
      <c r="B5" s="16" t="s">
        <v>12</v>
      </c>
      <c r="C5" s="10" t="s">
        <v>13</v>
      </c>
      <c r="D5" s="10">
        <v>1</v>
      </c>
      <c r="I5" s="56" t="s">
        <v>62</v>
      </c>
      <c r="J5" s="14" t="s">
        <v>63</v>
      </c>
      <c r="K5" s="15">
        <v>1101</v>
      </c>
      <c r="L5" s="15" t="s">
        <v>64</v>
      </c>
      <c r="M5" s="10"/>
    </row>
    <row r="6" spans="2:13" ht="16.5">
      <c r="B6" s="17"/>
      <c r="C6" s="10" t="s">
        <v>14</v>
      </c>
      <c r="D6" s="10">
        <v>2</v>
      </c>
      <c r="I6" s="56"/>
      <c r="J6" s="56" t="s">
        <v>65</v>
      </c>
      <c r="K6" s="15">
        <v>1201</v>
      </c>
      <c r="L6" s="15" t="s">
        <v>66</v>
      </c>
      <c r="M6" s="10"/>
    </row>
    <row r="7" spans="2:13" ht="16.5">
      <c r="B7" s="17"/>
      <c r="C7" s="10" t="s">
        <v>15</v>
      </c>
      <c r="D7" s="10">
        <v>3</v>
      </c>
      <c r="I7" s="56"/>
      <c r="J7" s="56"/>
      <c r="K7" s="15">
        <v>1202</v>
      </c>
      <c r="L7" s="15" t="s">
        <v>67</v>
      </c>
      <c r="M7" s="10"/>
    </row>
    <row r="8" spans="2:13" ht="16.5">
      <c r="B8" s="17"/>
      <c r="C8" s="10" t="s">
        <v>16</v>
      </c>
      <c r="D8" s="10">
        <v>4</v>
      </c>
      <c r="I8" s="56"/>
      <c r="J8" s="56"/>
      <c r="K8" s="15">
        <v>1203</v>
      </c>
      <c r="L8" s="15" t="s">
        <v>68</v>
      </c>
      <c r="M8" s="10"/>
    </row>
    <row r="9" spans="2:13" ht="16.5">
      <c r="B9" s="17"/>
      <c r="C9" s="10" t="s">
        <v>17</v>
      </c>
      <c r="D9" s="10">
        <v>5</v>
      </c>
      <c r="I9" s="56"/>
      <c r="J9" s="56"/>
      <c r="K9" s="15">
        <v>1204</v>
      </c>
      <c r="L9" s="15" t="s">
        <v>19</v>
      </c>
      <c r="M9" s="10"/>
    </row>
    <row r="10" spans="2:13" ht="16.5">
      <c r="B10" s="17"/>
      <c r="C10" s="10" t="s">
        <v>18</v>
      </c>
      <c r="D10" s="10">
        <v>6</v>
      </c>
      <c r="I10" s="56"/>
      <c r="J10" s="14" t="s">
        <v>69</v>
      </c>
      <c r="K10" s="15">
        <v>1301</v>
      </c>
      <c r="L10" s="15" t="s">
        <v>64</v>
      </c>
      <c r="M10" s="10"/>
    </row>
    <row r="11" spans="2:13" ht="16.5">
      <c r="B11" s="17"/>
      <c r="C11" s="10" t="s">
        <v>19</v>
      </c>
      <c r="D11" s="10">
        <v>7</v>
      </c>
      <c r="I11" s="56"/>
      <c r="J11" s="56" t="s">
        <v>70</v>
      </c>
      <c r="K11" s="15">
        <v>1401</v>
      </c>
      <c r="L11" s="15" t="s">
        <v>71</v>
      </c>
      <c r="M11" s="10"/>
    </row>
    <row r="12" spans="2:13" ht="16.5">
      <c r="B12" s="17"/>
      <c r="C12" s="10" t="s">
        <v>20</v>
      </c>
      <c r="D12" s="10">
        <v>8</v>
      </c>
      <c r="I12" s="56"/>
      <c r="J12" s="56"/>
      <c r="K12" s="15">
        <v>1402</v>
      </c>
      <c r="L12" s="15" t="s">
        <v>72</v>
      </c>
      <c r="M12" s="10"/>
    </row>
    <row r="13" spans="2:13" ht="16.5">
      <c r="B13" s="17"/>
      <c r="C13" s="10" t="s">
        <v>21</v>
      </c>
      <c r="D13" s="10">
        <v>9</v>
      </c>
      <c r="I13" s="56"/>
      <c r="J13" s="56"/>
      <c r="K13" s="15">
        <v>1403</v>
      </c>
      <c r="L13" s="15" t="s">
        <v>73</v>
      </c>
      <c r="M13" s="10"/>
    </row>
    <row r="14" spans="2:13" ht="16.5">
      <c r="B14" s="18"/>
      <c r="C14" s="10" t="s">
        <v>22</v>
      </c>
      <c r="D14" s="10">
        <v>10</v>
      </c>
      <c r="I14" s="56"/>
      <c r="J14" s="56"/>
      <c r="K14" s="15">
        <v>1404</v>
      </c>
      <c r="L14" s="15" t="s">
        <v>74</v>
      </c>
      <c r="M14" s="10"/>
    </row>
    <row r="15" spans="2:13" ht="16.5">
      <c r="B15" s="16" t="s">
        <v>23</v>
      </c>
      <c r="C15" s="10" t="s">
        <v>24</v>
      </c>
      <c r="D15" s="10">
        <v>11</v>
      </c>
      <c r="I15" s="56"/>
      <c r="J15" s="56"/>
      <c r="K15" s="15">
        <v>1405</v>
      </c>
      <c r="L15" s="15" t="s">
        <v>75</v>
      </c>
      <c r="M15" s="10"/>
    </row>
    <row r="16" spans="2:13" ht="16.5">
      <c r="B16" s="17"/>
      <c r="C16" s="10" t="s">
        <v>25</v>
      </c>
      <c r="D16" s="10">
        <v>12</v>
      </c>
      <c r="I16" s="56"/>
      <c r="J16" s="56"/>
      <c r="K16" s="15">
        <v>1406</v>
      </c>
      <c r="L16" s="15" t="s">
        <v>76</v>
      </c>
      <c r="M16" s="10"/>
    </row>
    <row r="17" spans="2:13" ht="16.5">
      <c r="B17" s="17"/>
      <c r="C17" s="10" t="s">
        <v>26</v>
      </c>
      <c r="D17" s="10">
        <v>13</v>
      </c>
      <c r="I17" s="56" t="s">
        <v>77</v>
      </c>
      <c r="J17" s="56" t="s">
        <v>15</v>
      </c>
      <c r="K17" s="15">
        <v>2101</v>
      </c>
      <c r="L17" s="15" t="s">
        <v>15</v>
      </c>
      <c r="M17" s="10"/>
    </row>
    <row r="18" spans="2:13" ht="16.5">
      <c r="B18" s="17"/>
      <c r="C18" s="10" t="s">
        <v>27</v>
      </c>
      <c r="D18" s="10">
        <v>14</v>
      </c>
      <c r="I18" s="56"/>
      <c r="J18" s="56"/>
      <c r="K18" s="15">
        <v>2102</v>
      </c>
      <c r="L18" s="15" t="s">
        <v>78</v>
      </c>
      <c r="M18" s="10"/>
    </row>
    <row r="19" spans="2:13" ht="16.5">
      <c r="B19" s="17"/>
      <c r="C19" s="10" t="s">
        <v>28</v>
      </c>
      <c r="D19" s="10">
        <v>15</v>
      </c>
      <c r="I19" s="56"/>
      <c r="J19" s="56"/>
      <c r="K19" s="15">
        <v>2103</v>
      </c>
      <c r="L19" s="15" t="s">
        <v>79</v>
      </c>
      <c r="M19" s="10"/>
    </row>
    <row r="20" spans="2:13" ht="16.5">
      <c r="B20" s="17"/>
      <c r="C20" s="10" t="s">
        <v>29</v>
      </c>
      <c r="D20" s="10">
        <v>16</v>
      </c>
      <c r="I20" s="56"/>
      <c r="J20" s="56"/>
      <c r="K20" s="15">
        <v>2104</v>
      </c>
      <c r="L20" s="15" t="s">
        <v>80</v>
      </c>
      <c r="M20" s="10"/>
    </row>
    <row r="21" spans="2:13" ht="16.5">
      <c r="B21" s="17"/>
      <c r="C21" s="10" t="s">
        <v>30</v>
      </c>
      <c r="D21" s="10">
        <v>17</v>
      </c>
      <c r="I21" s="56"/>
      <c r="J21" s="56"/>
      <c r="K21" s="15">
        <v>2105</v>
      </c>
      <c r="L21" s="15" t="s">
        <v>81</v>
      </c>
      <c r="M21" s="10"/>
    </row>
    <row r="22" spans="2:13" ht="16.5">
      <c r="B22" s="18"/>
      <c r="C22" s="10" t="s">
        <v>31</v>
      </c>
      <c r="D22" s="10">
        <v>18</v>
      </c>
      <c r="I22" s="56"/>
      <c r="J22" s="56"/>
      <c r="K22" s="15">
        <v>2106</v>
      </c>
      <c r="L22" s="15" t="s">
        <v>82</v>
      </c>
      <c r="M22" s="10"/>
    </row>
    <row r="23" spans="2:13" ht="16.5">
      <c r="B23" s="16" t="s">
        <v>32</v>
      </c>
      <c r="C23" s="10" t="s">
        <v>33</v>
      </c>
      <c r="D23" s="10">
        <v>19</v>
      </c>
      <c r="I23" s="56"/>
      <c r="J23" s="56"/>
      <c r="K23" s="15">
        <v>2107</v>
      </c>
      <c r="L23" s="15" t="s">
        <v>83</v>
      </c>
      <c r="M23" s="10"/>
    </row>
    <row r="24" spans="2:13" ht="16.5">
      <c r="B24" s="17"/>
      <c r="C24" s="10" t="s">
        <v>34</v>
      </c>
      <c r="D24" s="10">
        <v>20</v>
      </c>
      <c r="I24" s="56"/>
      <c r="J24" s="56"/>
      <c r="K24" s="15">
        <v>2108</v>
      </c>
      <c r="L24" s="15" t="s">
        <v>84</v>
      </c>
      <c r="M24" s="10"/>
    </row>
    <row r="25" spans="2:13" ht="16.5">
      <c r="B25" s="18"/>
      <c r="C25" s="10" t="s">
        <v>35</v>
      </c>
      <c r="D25" s="10">
        <v>21</v>
      </c>
      <c r="I25" s="56"/>
      <c r="J25" s="56"/>
      <c r="K25" s="15">
        <v>2109</v>
      </c>
      <c r="L25" s="15" t="s">
        <v>85</v>
      </c>
      <c r="M25" s="10"/>
    </row>
    <row r="26" spans="2:13" ht="16.5">
      <c r="B26" s="16" t="s">
        <v>36</v>
      </c>
      <c r="C26" s="10" t="s">
        <v>37</v>
      </c>
      <c r="D26" s="10">
        <v>22</v>
      </c>
      <c r="I26" s="56"/>
      <c r="J26" s="56"/>
      <c r="K26" s="15">
        <v>2110</v>
      </c>
      <c r="L26" s="15" t="s">
        <v>86</v>
      </c>
      <c r="M26" s="10"/>
    </row>
    <row r="27" spans="2:13" ht="16.5">
      <c r="B27" s="17"/>
      <c r="C27" s="10" t="s">
        <v>38</v>
      </c>
      <c r="D27" s="10">
        <v>23</v>
      </c>
      <c r="I27" s="56"/>
      <c r="J27" s="56"/>
      <c r="K27" s="15">
        <v>2111</v>
      </c>
      <c r="L27" s="15" t="s">
        <v>87</v>
      </c>
      <c r="M27" s="10"/>
    </row>
    <row r="28" spans="2:13" ht="16.5">
      <c r="B28" s="17"/>
      <c r="C28" s="10" t="s">
        <v>39</v>
      </c>
      <c r="D28" s="10">
        <v>24</v>
      </c>
      <c r="I28" s="56"/>
      <c r="J28" s="56"/>
      <c r="K28" s="15">
        <v>2112</v>
      </c>
      <c r="L28" s="15" t="s">
        <v>88</v>
      </c>
      <c r="M28" s="10"/>
    </row>
    <row r="29" spans="2:13" ht="16.5">
      <c r="B29" s="17"/>
      <c r="C29" s="10" t="s">
        <v>40</v>
      </c>
      <c r="D29" s="10">
        <v>25</v>
      </c>
      <c r="I29" s="56"/>
      <c r="J29" s="56"/>
      <c r="K29" s="15">
        <v>2113</v>
      </c>
      <c r="L29" s="15" t="s">
        <v>89</v>
      </c>
      <c r="M29" s="10"/>
    </row>
    <row r="30" spans="2:13" ht="16.5">
      <c r="B30" s="18"/>
      <c r="C30" s="10" t="s">
        <v>41</v>
      </c>
      <c r="D30" s="10">
        <v>26</v>
      </c>
      <c r="I30" s="56"/>
      <c r="J30" s="56"/>
      <c r="K30" s="15">
        <v>2114</v>
      </c>
      <c r="L30" s="15" t="s">
        <v>90</v>
      </c>
      <c r="M30" s="10"/>
    </row>
    <row r="31" spans="2:13" ht="16.5">
      <c r="B31" s="16" t="s">
        <v>42</v>
      </c>
      <c r="C31" s="10" t="s">
        <v>43</v>
      </c>
      <c r="D31" s="10">
        <v>27</v>
      </c>
      <c r="I31" s="56"/>
      <c r="J31" s="56"/>
      <c r="K31" s="15">
        <v>2115</v>
      </c>
      <c r="L31" s="15" t="s">
        <v>91</v>
      </c>
      <c r="M31" s="10"/>
    </row>
    <row r="32" spans="2:13" ht="16.5">
      <c r="B32" s="17"/>
      <c r="C32" s="10" t="s">
        <v>44</v>
      </c>
      <c r="D32" s="10">
        <v>28</v>
      </c>
      <c r="I32" s="56"/>
      <c r="J32" s="56" t="s">
        <v>92</v>
      </c>
      <c r="K32" s="15">
        <v>2201</v>
      </c>
      <c r="L32" s="15" t="s">
        <v>93</v>
      </c>
      <c r="M32" s="10"/>
    </row>
    <row r="33" spans="2:13" ht="16.5">
      <c r="B33" s="17"/>
      <c r="C33" s="10" t="s">
        <v>45</v>
      </c>
      <c r="D33" s="10">
        <v>29</v>
      </c>
      <c r="I33" s="56"/>
      <c r="J33" s="56"/>
      <c r="K33" s="15">
        <v>2202</v>
      </c>
      <c r="L33" s="15" t="s">
        <v>94</v>
      </c>
      <c r="M33" s="10"/>
    </row>
    <row r="34" spans="2:13" ht="16.5">
      <c r="B34" s="17"/>
      <c r="C34" s="10" t="s">
        <v>46</v>
      </c>
      <c r="D34" s="10">
        <v>30</v>
      </c>
      <c r="I34" s="56"/>
      <c r="J34" s="56"/>
      <c r="K34" s="15">
        <v>2203</v>
      </c>
      <c r="L34" s="15" t="s">
        <v>95</v>
      </c>
      <c r="M34" s="10"/>
    </row>
    <row r="35" spans="2:13" ht="16.5">
      <c r="B35" s="17"/>
      <c r="C35" s="10" t="s">
        <v>47</v>
      </c>
      <c r="D35" s="10">
        <v>31</v>
      </c>
      <c r="I35" s="56" t="s">
        <v>96</v>
      </c>
      <c r="J35" s="56" t="s">
        <v>97</v>
      </c>
      <c r="K35" s="15">
        <v>3101</v>
      </c>
      <c r="L35" s="15" t="s">
        <v>98</v>
      </c>
      <c r="M35" s="10"/>
    </row>
    <row r="36" spans="2:13" ht="16.5">
      <c r="B36" s="17"/>
      <c r="C36" s="10" t="s">
        <v>48</v>
      </c>
      <c r="D36" s="10">
        <v>32</v>
      </c>
      <c r="I36" s="56"/>
      <c r="J36" s="56"/>
      <c r="K36" s="15">
        <v>3102</v>
      </c>
      <c r="L36" s="15" t="s">
        <v>99</v>
      </c>
      <c r="M36" s="10"/>
    </row>
    <row r="37" spans="2:13" ht="16.5">
      <c r="B37" s="17"/>
      <c r="C37" s="10" t="s">
        <v>49</v>
      </c>
      <c r="D37" s="10">
        <v>33</v>
      </c>
      <c r="I37" s="56"/>
      <c r="J37" s="56"/>
      <c r="K37" s="15">
        <v>3103</v>
      </c>
      <c r="L37" s="15" t="s">
        <v>100</v>
      </c>
      <c r="M37" s="10"/>
    </row>
    <row r="38" spans="2:13" ht="16.5">
      <c r="B38" s="17"/>
      <c r="C38" s="10" t="s">
        <v>50</v>
      </c>
      <c r="D38" s="10">
        <v>34</v>
      </c>
      <c r="I38" s="56"/>
      <c r="J38" s="56" t="s">
        <v>101</v>
      </c>
      <c r="K38" s="15">
        <v>3104</v>
      </c>
      <c r="L38" s="15" t="s">
        <v>98</v>
      </c>
      <c r="M38" s="10"/>
    </row>
    <row r="39" spans="2:13" ht="16.5">
      <c r="B39" s="18"/>
      <c r="C39" s="10" t="s">
        <v>51</v>
      </c>
      <c r="D39" s="10">
        <v>35</v>
      </c>
      <c r="I39" s="56"/>
      <c r="J39" s="56"/>
      <c r="K39" s="15">
        <v>3105</v>
      </c>
      <c r="L39" s="15" t="s">
        <v>99</v>
      </c>
      <c r="M39" s="10"/>
    </row>
    <row r="40" spans="2:13" ht="16.5">
      <c r="B40" s="10" t="s">
        <v>52</v>
      </c>
      <c r="C40" s="10" t="s">
        <v>53</v>
      </c>
      <c r="D40" s="10">
        <v>36</v>
      </c>
      <c r="I40" s="56"/>
      <c r="J40" s="56"/>
      <c r="K40" s="15">
        <v>3106</v>
      </c>
      <c r="L40" s="15" t="s">
        <v>100</v>
      </c>
      <c r="M40" s="10"/>
    </row>
    <row r="41" spans="2:13" ht="16.5">
      <c r="I41" s="56"/>
      <c r="J41" s="56" t="s">
        <v>102</v>
      </c>
      <c r="K41" s="15">
        <v>3107</v>
      </c>
      <c r="L41" s="15" t="s">
        <v>98</v>
      </c>
      <c r="M41" s="10"/>
    </row>
    <row r="42" spans="2:13" ht="16.5">
      <c r="I42" s="56"/>
      <c r="J42" s="56"/>
      <c r="K42" s="15">
        <v>3108</v>
      </c>
      <c r="L42" s="15" t="s">
        <v>99</v>
      </c>
      <c r="M42" s="10"/>
    </row>
    <row r="43" spans="2:13" ht="16.5">
      <c r="I43" s="56"/>
      <c r="J43" s="56"/>
      <c r="K43" s="15">
        <v>3109</v>
      </c>
      <c r="L43" s="15" t="s">
        <v>100</v>
      </c>
      <c r="M43" s="10"/>
    </row>
    <row r="44" spans="2:13" ht="16.5">
      <c r="I44" s="56"/>
      <c r="J44" s="56" t="s">
        <v>103</v>
      </c>
      <c r="K44" s="15">
        <v>3110</v>
      </c>
      <c r="L44" s="15" t="s">
        <v>98</v>
      </c>
      <c r="M44" s="10"/>
    </row>
    <row r="45" spans="2:13" ht="16.5">
      <c r="I45" s="56"/>
      <c r="J45" s="56"/>
      <c r="K45" s="15">
        <v>3111</v>
      </c>
      <c r="L45" s="15" t="s">
        <v>99</v>
      </c>
      <c r="M45" s="10"/>
    </row>
    <row r="46" spans="2:13" ht="16.5">
      <c r="I46" s="56"/>
      <c r="J46" s="56"/>
      <c r="K46" s="15">
        <v>3112</v>
      </c>
      <c r="L46" s="15" t="s">
        <v>100</v>
      </c>
      <c r="M46" s="10"/>
    </row>
    <row r="47" spans="2:13" ht="16.5">
      <c r="I47" s="56"/>
      <c r="J47" s="56" t="s">
        <v>104</v>
      </c>
      <c r="K47" s="15">
        <v>3113</v>
      </c>
      <c r="L47" s="15" t="s">
        <v>99</v>
      </c>
      <c r="M47" s="10"/>
    </row>
    <row r="48" spans="2:13" ht="16.5">
      <c r="I48" s="56"/>
      <c r="J48" s="56"/>
      <c r="K48" s="15">
        <v>3114</v>
      </c>
      <c r="L48" s="15" t="s">
        <v>100</v>
      </c>
      <c r="M48" s="10"/>
    </row>
    <row r="49" spans="9:13" ht="16.5">
      <c r="I49" s="56"/>
      <c r="J49" s="56" t="s">
        <v>105</v>
      </c>
      <c r="K49" s="15">
        <v>3115</v>
      </c>
      <c r="L49" s="15" t="s">
        <v>99</v>
      </c>
      <c r="M49" s="10"/>
    </row>
    <row r="50" spans="9:13" ht="16.5">
      <c r="I50" s="56"/>
      <c r="J50" s="56"/>
      <c r="K50" s="15">
        <v>3116</v>
      </c>
      <c r="L50" s="15" t="s">
        <v>100</v>
      </c>
      <c r="M50" s="10"/>
    </row>
    <row r="51" spans="9:13" ht="16.5">
      <c r="I51" s="56"/>
      <c r="J51" s="56" t="s">
        <v>106</v>
      </c>
      <c r="K51" s="15">
        <v>3117</v>
      </c>
      <c r="L51" s="15" t="s">
        <v>107</v>
      </c>
      <c r="M51" s="10"/>
    </row>
    <row r="52" spans="9:13" ht="16.5">
      <c r="I52" s="56"/>
      <c r="J52" s="56"/>
      <c r="K52" s="15">
        <v>3118</v>
      </c>
      <c r="L52" s="15" t="s">
        <v>108</v>
      </c>
      <c r="M52" s="10"/>
    </row>
    <row r="53" spans="9:13" ht="16.5">
      <c r="I53" s="56"/>
      <c r="J53" s="56" t="s">
        <v>109</v>
      </c>
      <c r="K53" s="15">
        <v>3119</v>
      </c>
      <c r="L53" s="15" t="s">
        <v>110</v>
      </c>
      <c r="M53" s="10"/>
    </row>
    <row r="54" spans="9:13" ht="16.5">
      <c r="I54" s="56"/>
      <c r="J54" s="56"/>
      <c r="K54" s="15">
        <v>3120</v>
      </c>
      <c r="L54" s="15" t="s">
        <v>111</v>
      </c>
      <c r="M54" s="10"/>
    </row>
    <row r="55" spans="9:13" ht="16.5">
      <c r="I55" s="56" t="s">
        <v>112</v>
      </c>
      <c r="J55" s="56" t="s">
        <v>113</v>
      </c>
      <c r="K55" s="15">
        <v>4101</v>
      </c>
      <c r="L55" s="15" t="s">
        <v>114</v>
      </c>
      <c r="M55" s="10"/>
    </row>
    <row r="56" spans="9:13" ht="16.5">
      <c r="I56" s="56"/>
      <c r="J56" s="56"/>
      <c r="K56" s="15">
        <v>4102</v>
      </c>
      <c r="L56" s="15" t="s">
        <v>111</v>
      </c>
      <c r="M56" s="10"/>
    </row>
    <row r="57" spans="9:13" ht="16.5">
      <c r="I57" s="56"/>
      <c r="J57" s="14" t="s">
        <v>115</v>
      </c>
      <c r="K57" s="15">
        <v>4103</v>
      </c>
      <c r="L57" s="15" t="s">
        <v>116</v>
      </c>
      <c r="M57" s="10"/>
    </row>
    <row r="58" spans="9:13" ht="16.5">
      <c r="I58" s="56" t="s">
        <v>117</v>
      </c>
      <c r="J58" s="56" t="s">
        <v>118</v>
      </c>
      <c r="K58" s="15">
        <v>5101</v>
      </c>
      <c r="L58" s="15" t="s">
        <v>114</v>
      </c>
      <c r="M58" s="10"/>
    </row>
    <row r="59" spans="9:13" ht="16.5">
      <c r="I59" s="56"/>
      <c r="J59" s="56"/>
      <c r="K59" s="15">
        <v>5102</v>
      </c>
      <c r="L59" s="15" t="s">
        <v>110</v>
      </c>
      <c r="M59" s="10"/>
    </row>
    <row r="60" spans="9:13" ht="16.5">
      <c r="I60" s="56"/>
      <c r="J60" s="56"/>
      <c r="K60" s="15">
        <v>5103</v>
      </c>
      <c r="L60" s="15" t="s">
        <v>111</v>
      </c>
      <c r="M60" s="10"/>
    </row>
    <row r="61" spans="9:13" ht="16.5">
      <c r="I61" s="56"/>
      <c r="J61" s="56"/>
      <c r="K61" s="15">
        <v>5104</v>
      </c>
      <c r="L61" s="15" t="s">
        <v>119</v>
      </c>
      <c r="M61" s="10"/>
    </row>
    <row r="62" spans="9:13" ht="16.5">
      <c r="I62" s="56"/>
      <c r="J62" s="56"/>
      <c r="K62" s="15">
        <v>5105</v>
      </c>
      <c r="L62" s="15" t="s">
        <v>120</v>
      </c>
      <c r="M62" s="10"/>
    </row>
    <row r="63" spans="9:13" ht="16.5">
      <c r="I63" s="56"/>
      <c r="J63" s="56"/>
      <c r="K63" s="15">
        <v>5106</v>
      </c>
      <c r="L63" s="15" t="s">
        <v>121</v>
      </c>
      <c r="M63" s="10"/>
    </row>
    <row r="64" spans="9:13" ht="16.5">
      <c r="I64" s="56"/>
      <c r="J64" s="56"/>
      <c r="K64" s="15">
        <v>5107</v>
      </c>
      <c r="L64" s="15" t="s">
        <v>122</v>
      </c>
      <c r="M64" s="10"/>
    </row>
    <row r="65" spans="9:13" ht="16.5">
      <c r="I65" s="56"/>
      <c r="J65" s="56" t="s">
        <v>123</v>
      </c>
      <c r="K65" s="15">
        <v>5201</v>
      </c>
      <c r="L65" s="15" t="s">
        <v>114</v>
      </c>
      <c r="M65" s="10"/>
    </row>
    <row r="66" spans="9:13" ht="16.5">
      <c r="I66" s="56"/>
      <c r="J66" s="56"/>
      <c r="K66" s="15">
        <v>5202</v>
      </c>
      <c r="L66" s="15" t="s">
        <v>110</v>
      </c>
      <c r="M66" s="10"/>
    </row>
    <row r="67" spans="9:13" ht="16.5">
      <c r="I67" s="56"/>
      <c r="J67" s="56"/>
      <c r="K67" s="15">
        <v>5203</v>
      </c>
      <c r="L67" s="15" t="s">
        <v>111</v>
      </c>
      <c r="M67" s="10"/>
    </row>
    <row r="68" spans="9:13" ht="16.5">
      <c r="I68" s="56"/>
      <c r="J68" s="14" t="s">
        <v>124</v>
      </c>
      <c r="K68" s="15">
        <v>5301</v>
      </c>
      <c r="L68" s="15" t="s">
        <v>125</v>
      </c>
      <c r="M68" s="10"/>
    </row>
    <row r="69" spans="9:13" ht="16.5">
      <c r="I69" s="56" t="s">
        <v>126</v>
      </c>
      <c r="J69" s="56" t="s">
        <v>127</v>
      </c>
      <c r="K69" s="15">
        <v>6101</v>
      </c>
      <c r="L69" s="15" t="s">
        <v>114</v>
      </c>
      <c r="M69" s="10"/>
    </row>
    <row r="70" spans="9:13" ht="16.5">
      <c r="I70" s="56"/>
      <c r="J70" s="56"/>
      <c r="K70" s="15">
        <v>6102</v>
      </c>
      <c r="L70" s="15" t="s">
        <v>110</v>
      </c>
      <c r="M70" s="10"/>
    </row>
    <row r="71" spans="9:13" ht="16.5">
      <c r="I71" s="56"/>
      <c r="J71" s="56"/>
      <c r="K71" s="15">
        <v>6103</v>
      </c>
      <c r="L71" s="15" t="s">
        <v>111</v>
      </c>
      <c r="M71" s="10"/>
    </row>
    <row r="72" spans="9:13" ht="16.5">
      <c r="I72" s="56"/>
      <c r="J72" s="56" t="s">
        <v>128</v>
      </c>
      <c r="K72" s="15">
        <v>6201</v>
      </c>
      <c r="L72" s="15" t="s">
        <v>114</v>
      </c>
      <c r="M72" s="10"/>
    </row>
    <row r="73" spans="9:13" ht="16.5">
      <c r="I73" s="56"/>
      <c r="J73" s="56"/>
      <c r="K73" s="15">
        <v>6202</v>
      </c>
      <c r="L73" s="15" t="s">
        <v>110</v>
      </c>
      <c r="M73" s="10"/>
    </row>
    <row r="74" spans="9:13" ht="16.5">
      <c r="I74" s="56"/>
      <c r="J74" s="56"/>
      <c r="K74" s="15">
        <v>6203</v>
      </c>
      <c r="L74" s="15" t="s">
        <v>111</v>
      </c>
      <c r="M74" s="10"/>
    </row>
    <row r="75" spans="9:13" ht="16.5">
      <c r="I75" s="56"/>
      <c r="J75" s="56"/>
      <c r="K75" s="15">
        <v>6204</v>
      </c>
      <c r="L75" s="15" t="s">
        <v>129</v>
      </c>
      <c r="M75" s="10"/>
    </row>
    <row r="76" spans="9:13" ht="16.5">
      <c r="I76" s="56"/>
      <c r="J76" s="56" t="s">
        <v>130</v>
      </c>
      <c r="K76" s="15">
        <v>6301</v>
      </c>
      <c r="L76" s="15" t="s">
        <v>114</v>
      </c>
      <c r="M76" s="10"/>
    </row>
    <row r="77" spans="9:13" ht="16.5">
      <c r="I77" s="56"/>
      <c r="J77" s="56"/>
      <c r="K77" s="15">
        <v>6302</v>
      </c>
      <c r="L77" s="15" t="s">
        <v>110</v>
      </c>
      <c r="M77" s="10"/>
    </row>
    <row r="78" spans="9:13" ht="16.5">
      <c r="I78" s="56"/>
      <c r="J78" s="56"/>
      <c r="K78" s="15">
        <v>6303</v>
      </c>
      <c r="L78" s="15" t="s">
        <v>111</v>
      </c>
      <c r="M78" s="10"/>
    </row>
    <row r="79" spans="9:13" ht="16.5">
      <c r="I79" s="56"/>
      <c r="J79" s="56" t="s">
        <v>131</v>
      </c>
      <c r="K79" s="15">
        <v>6401</v>
      </c>
      <c r="L79" s="15" t="s">
        <v>114</v>
      </c>
      <c r="M79" s="10"/>
    </row>
    <row r="80" spans="9:13" ht="16.5">
      <c r="I80" s="56"/>
      <c r="J80" s="56"/>
      <c r="K80" s="15">
        <v>6402</v>
      </c>
      <c r="L80" s="15" t="s">
        <v>132</v>
      </c>
      <c r="M80" s="10"/>
    </row>
    <row r="81" spans="9:13" ht="16.5">
      <c r="I81" s="56"/>
      <c r="J81" s="56"/>
      <c r="K81" s="15">
        <v>6403</v>
      </c>
      <c r="L81" s="15" t="s">
        <v>133</v>
      </c>
      <c r="M81" s="10"/>
    </row>
    <row r="82" spans="9:13" ht="16.5">
      <c r="I82" s="56"/>
      <c r="J82" s="56"/>
      <c r="K82" s="15">
        <v>6404</v>
      </c>
      <c r="L82" s="15" t="s">
        <v>134</v>
      </c>
      <c r="M82" s="10"/>
    </row>
    <row r="83" spans="9:13" ht="16.5">
      <c r="I83" s="56"/>
      <c r="J83" s="56" t="s">
        <v>135</v>
      </c>
      <c r="K83" s="15">
        <v>6501</v>
      </c>
      <c r="L83" s="15" t="s">
        <v>114</v>
      </c>
      <c r="M83" s="10"/>
    </row>
    <row r="84" spans="9:13" ht="16.5">
      <c r="I84" s="56"/>
      <c r="J84" s="56"/>
      <c r="K84" s="15">
        <v>6502</v>
      </c>
      <c r="L84" s="15" t="s">
        <v>110</v>
      </c>
      <c r="M84" s="10"/>
    </row>
    <row r="85" spans="9:13" ht="16.5">
      <c r="I85" s="56"/>
      <c r="J85" s="56"/>
      <c r="K85" s="15">
        <v>6503</v>
      </c>
      <c r="L85" s="15" t="s">
        <v>111</v>
      </c>
      <c r="M85" s="10"/>
    </row>
    <row r="86" spans="9:13" ht="16.5">
      <c r="I86" s="56"/>
      <c r="J86" s="56" t="s">
        <v>136</v>
      </c>
      <c r="K86" s="15">
        <v>6501</v>
      </c>
      <c r="L86" s="15" t="s">
        <v>114</v>
      </c>
      <c r="M86" s="10"/>
    </row>
    <row r="87" spans="9:13" ht="16.5">
      <c r="I87" s="56"/>
      <c r="J87" s="56"/>
      <c r="K87" s="15">
        <v>6502</v>
      </c>
      <c r="L87" s="15" t="s">
        <v>110</v>
      </c>
      <c r="M87" s="10"/>
    </row>
    <row r="88" spans="9:13" ht="16.5">
      <c r="I88" s="56"/>
      <c r="J88" s="56"/>
      <c r="K88" s="15">
        <v>6503</v>
      </c>
      <c r="L88" s="15" t="s">
        <v>111</v>
      </c>
      <c r="M88" s="10"/>
    </row>
    <row r="89" spans="9:13" ht="16.5">
      <c r="I89" s="56"/>
      <c r="J89" s="56"/>
      <c r="K89" s="15">
        <v>6504</v>
      </c>
      <c r="L89" s="15" t="s">
        <v>137</v>
      </c>
      <c r="M89" s="10"/>
    </row>
    <row r="90" spans="9:13" ht="16.5">
      <c r="I90" s="56"/>
      <c r="J90" s="56" t="s">
        <v>138</v>
      </c>
      <c r="K90" s="15">
        <v>6601</v>
      </c>
      <c r="L90" s="15" t="s">
        <v>114</v>
      </c>
      <c r="M90" s="10"/>
    </row>
    <row r="91" spans="9:13" ht="16.5">
      <c r="I91" s="56"/>
      <c r="J91" s="56"/>
      <c r="K91" s="15">
        <v>6602</v>
      </c>
      <c r="L91" s="15" t="s">
        <v>110</v>
      </c>
      <c r="M91" s="10"/>
    </row>
    <row r="92" spans="9:13" ht="16.5">
      <c r="I92" s="56"/>
      <c r="J92" s="56"/>
      <c r="K92" s="15">
        <v>6603</v>
      </c>
      <c r="L92" s="15" t="s">
        <v>111</v>
      </c>
      <c r="M92" s="10"/>
    </row>
    <row r="93" spans="9:13" ht="16.5">
      <c r="I93" s="56"/>
      <c r="J93" s="56"/>
      <c r="K93" s="15">
        <v>6604</v>
      </c>
      <c r="L93" s="15" t="s">
        <v>119</v>
      </c>
      <c r="M93" s="10"/>
    </row>
    <row r="94" spans="9:13" ht="16.5">
      <c r="I94" s="56"/>
      <c r="J94" s="56"/>
      <c r="K94" s="15">
        <v>6605</v>
      </c>
      <c r="L94" s="15" t="s">
        <v>120</v>
      </c>
      <c r="M94" s="10"/>
    </row>
    <row r="95" spans="9:13" ht="16.5">
      <c r="I95" s="56"/>
      <c r="J95" s="56"/>
      <c r="K95" s="15">
        <v>6606</v>
      </c>
      <c r="L95" s="15" t="s">
        <v>139</v>
      </c>
      <c r="M95" s="10"/>
    </row>
    <row r="96" spans="9:13" ht="16.5">
      <c r="I96" s="56"/>
      <c r="J96" s="56"/>
      <c r="K96" s="15">
        <v>6607</v>
      </c>
      <c r="L96" s="15" t="s">
        <v>121</v>
      </c>
      <c r="M96" s="10"/>
    </row>
    <row r="97" spans="9:13" ht="16.5">
      <c r="I97" s="56"/>
      <c r="J97" s="56"/>
      <c r="K97" s="15">
        <v>6607</v>
      </c>
      <c r="L97" s="15" t="s">
        <v>140</v>
      </c>
      <c r="M97" s="10"/>
    </row>
    <row r="98" spans="9:13" ht="16.5">
      <c r="I98" s="56"/>
      <c r="J98" s="56"/>
      <c r="K98" s="15">
        <v>6608</v>
      </c>
      <c r="L98" s="15" t="s">
        <v>122</v>
      </c>
      <c r="M98" s="10"/>
    </row>
    <row r="99" spans="9:13" ht="16.5">
      <c r="I99" s="56"/>
      <c r="J99" s="56" t="s">
        <v>141</v>
      </c>
      <c r="K99" s="15">
        <v>6701</v>
      </c>
      <c r="L99" s="15" t="s">
        <v>114</v>
      </c>
      <c r="M99" s="10"/>
    </row>
    <row r="100" spans="9:13" ht="16.5">
      <c r="I100" s="56"/>
      <c r="J100" s="56"/>
      <c r="K100" s="15">
        <v>6702</v>
      </c>
      <c r="L100" s="15" t="s">
        <v>110</v>
      </c>
      <c r="M100" s="10"/>
    </row>
    <row r="101" spans="9:13" ht="16.5">
      <c r="I101" s="56"/>
      <c r="J101" s="56"/>
      <c r="K101" s="15">
        <v>6703</v>
      </c>
      <c r="L101" s="15" t="s">
        <v>111</v>
      </c>
      <c r="M101" s="10"/>
    </row>
    <row r="102" spans="9:13" ht="16.5">
      <c r="I102" s="56"/>
      <c r="J102" s="56"/>
      <c r="K102" s="15">
        <v>6704</v>
      </c>
      <c r="L102" s="15" t="s">
        <v>119</v>
      </c>
      <c r="M102" s="10"/>
    </row>
    <row r="103" spans="9:13" ht="16.5">
      <c r="I103" s="56"/>
      <c r="J103" s="56"/>
      <c r="K103" s="15">
        <v>6705</v>
      </c>
      <c r="L103" s="15" t="s">
        <v>120</v>
      </c>
      <c r="M103" s="10"/>
    </row>
    <row r="104" spans="9:13" ht="16.5">
      <c r="I104" s="56"/>
      <c r="J104" s="56"/>
      <c r="K104" s="15">
        <v>6706</v>
      </c>
      <c r="L104" s="15" t="s">
        <v>121</v>
      </c>
      <c r="M104" s="10"/>
    </row>
    <row r="105" spans="9:13" ht="16.5">
      <c r="I105" s="56"/>
      <c r="J105" s="56"/>
      <c r="K105" s="15">
        <v>6707</v>
      </c>
      <c r="L105" s="15" t="s">
        <v>142</v>
      </c>
      <c r="M105" s="10"/>
    </row>
    <row r="106" spans="9:13" ht="16.5">
      <c r="I106" s="56"/>
      <c r="J106" s="56"/>
      <c r="K106" s="15">
        <v>6708</v>
      </c>
      <c r="L106" s="15" t="s">
        <v>143</v>
      </c>
      <c r="M106" s="10"/>
    </row>
    <row r="107" spans="9:13" ht="16.5">
      <c r="I107" s="61"/>
      <c r="J107" s="56" t="s">
        <v>144</v>
      </c>
      <c r="K107" s="15">
        <v>7101</v>
      </c>
      <c r="L107" s="15" t="s">
        <v>145</v>
      </c>
      <c r="M107" s="10"/>
    </row>
    <row r="108" spans="9:13" ht="16.5">
      <c r="I108" s="61"/>
      <c r="J108" s="56"/>
      <c r="K108" s="15">
        <v>7102</v>
      </c>
      <c r="L108" s="15" t="s">
        <v>146</v>
      </c>
      <c r="M108" s="10"/>
    </row>
    <row r="109" spans="9:13" ht="16.5">
      <c r="I109" s="57" t="s">
        <v>147</v>
      </c>
      <c r="J109" s="14" t="s">
        <v>148</v>
      </c>
      <c r="K109" s="15">
        <v>8101</v>
      </c>
      <c r="L109" s="15" t="s">
        <v>148</v>
      </c>
      <c r="M109" s="10"/>
    </row>
    <row r="110" spans="9:13" ht="16.5">
      <c r="I110" s="58"/>
      <c r="J110" s="56" t="s">
        <v>149</v>
      </c>
      <c r="K110" s="15">
        <v>9101</v>
      </c>
      <c r="L110" s="15" t="s">
        <v>150</v>
      </c>
      <c r="M110" s="10"/>
    </row>
    <row r="111" spans="9:13" ht="16.5">
      <c r="I111" s="58"/>
      <c r="J111" s="56"/>
      <c r="K111" s="15">
        <v>9102</v>
      </c>
      <c r="L111" s="15" t="s">
        <v>151</v>
      </c>
      <c r="M111" s="10"/>
    </row>
    <row r="112" spans="9:13" ht="16.5">
      <c r="I112" s="58"/>
      <c r="J112" s="56"/>
      <c r="K112" s="15">
        <v>9103</v>
      </c>
      <c r="L112" s="15" t="s">
        <v>152</v>
      </c>
      <c r="M112" s="10"/>
    </row>
    <row r="113" spans="9:13" ht="16.5">
      <c r="I113" s="58"/>
      <c r="J113" s="56" t="s">
        <v>153</v>
      </c>
      <c r="K113" s="15">
        <v>10101</v>
      </c>
      <c r="L113" s="15" t="s">
        <v>154</v>
      </c>
      <c r="M113" s="10"/>
    </row>
    <row r="114" spans="9:13" ht="16.5">
      <c r="I114" s="58"/>
      <c r="J114" s="56"/>
      <c r="K114" s="15">
        <v>10102</v>
      </c>
      <c r="L114" s="15" t="s">
        <v>155</v>
      </c>
      <c r="M114" s="10"/>
    </row>
    <row r="115" spans="9:13" ht="16.5">
      <c r="I115" s="58"/>
      <c r="J115" s="56"/>
      <c r="K115" s="15">
        <v>10103</v>
      </c>
      <c r="L115" s="15" t="s">
        <v>156</v>
      </c>
      <c r="M115" s="10"/>
    </row>
    <row r="116" spans="9:13" ht="16.5">
      <c r="I116" s="58"/>
      <c r="J116" s="56"/>
      <c r="K116" s="15">
        <v>10104</v>
      </c>
      <c r="L116" s="15" t="s">
        <v>157</v>
      </c>
      <c r="M116" s="10"/>
    </row>
    <row r="117" spans="9:13" ht="16.5">
      <c r="I117" s="58"/>
      <c r="J117" s="56"/>
      <c r="K117" s="15">
        <v>10105</v>
      </c>
      <c r="L117" s="15" t="s">
        <v>158</v>
      </c>
      <c r="M117" s="10"/>
    </row>
    <row r="118" spans="9:13" ht="16.5">
      <c r="I118" s="59"/>
      <c r="J118" s="56"/>
      <c r="K118" s="15">
        <v>10106</v>
      </c>
      <c r="L118" s="15" t="s">
        <v>159</v>
      </c>
      <c r="M118" s="10"/>
    </row>
  </sheetData>
  <mergeCells count="35">
    <mergeCell ref="I109:I118"/>
    <mergeCell ref="J110:J112"/>
    <mergeCell ref="J113:J118"/>
    <mergeCell ref="B2:D2"/>
    <mergeCell ref="I2:M2"/>
    <mergeCell ref="I69:I108"/>
    <mergeCell ref="J69:J71"/>
    <mergeCell ref="J72:J75"/>
    <mergeCell ref="J76:J78"/>
    <mergeCell ref="J79:J82"/>
    <mergeCell ref="J83:J85"/>
    <mergeCell ref="J86:J89"/>
    <mergeCell ref="J90:J98"/>
    <mergeCell ref="J99:J106"/>
    <mergeCell ref="J107:J108"/>
    <mergeCell ref="I55:I57"/>
    <mergeCell ref="J55:J56"/>
    <mergeCell ref="I58:I68"/>
    <mergeCell ref="J58:J64"/>
    <mergeCell ref="J65:J67"/>
    <mergeCell ref="I35:I54"/>
    <mergeCell ref="J35:J37"/>
    <mergeCell ref="J38:J40"/>
    <mergeCell ref="J41:J43"/>
    <mergeCell ref="J44:J46"/>
    <mergeCell ref="J47:J48"/>
    <mergeCell ref="J49:J50"/>
    <mergeCell ref="J51:J52"/>
    <mergeCell ref="J53:J54"/>
    <mergeCell ref="I5:I16"/>
    <mergeCell ref="J6:J9"/>
    <mergeCell ref="J11:J16"/>
    <mergeCell ref="I17:I34"/>
    <mergeCell ref="J17:J31"/>
    <mergeCell ref="J32:J3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65"/>
  <sheetViews>
    <sheetView workbookViewId="0">
      <pane xSplit="6" ySplit="3" topLeftCell="G28" activePane="bottomRight" state="frozen"/>
      <selection pane="topRight" activeCell="G1" sqref="G1"/>
      <selection pane="bottomLeft" activeCell="A10" sqref="A10"/>
      <selection pane="bottomRight" activeCell="Q62" sqref="Q62"/>
    </sheetView>
  </sheetViews>
  <sheetFormatPr defaultRowHeight="13.5"/>
  <cols>
    <col min="6" max="6" width="9" hidden="1" customWidth="1"/>
    <col min="7" max="8" width="12.75" bestFit="1" customWidth="1"/>
    <col min="9" max="9" width="7.75" bestFit="1" customWidth="1"/>
    <col min="10" max="10" width="12.75" bestFit="1" customWidth="1"/>
    <col min="11" max="11" width="7.75" bestFit="1" customWidth="1"/>
    <col min="12" max="12" width="12.75" bestFit="1" customWidth="1"/>
  </cols>
  <sheetData>
    <row r="2" spans="3:12">
      <c r="G2">
        <v>0.5</v>
      </c>
      <c r="I2">
        <v>1</v>
      </c>
      <c r="K2">
        <v>0.3</v>
      </c>
    </row>
    <row r="3" spans="3:12" ht="40.5">
      <c r="C3" s="33" t="s">
        <v>179</v>
      </c>
      <c r="D3" s="69" t="s">
        <v>180</v>
      </c>
      <c r="E3" s="70"/>
      <c r="G3" s="33" t="s">
        <v>181</v>
      </c>
      <c r="H3" s="33" t="s">
        <v>182</v>
      </c>
      <c r="I3" s="33" t="s">
        <v>183</v>
      </c>
      <c r="J3" s="33" t="s">
        <v>182</v>
      </c>
      <c r="K3" s="33" t="s">
        <v>184</v>
      </c>
      <c r="L3" s="33" t="s">
        <v>182</v>
      </c>
    </row>
    <row r="4" spans="3:12">
      <c r="C4" s="64" t="s">
        <v>185</v>
      </c>
      <c r="D4" s="66" t="s">
        <v>186</v>
      </c>
      <c r="E4" s="67"/>
      <c r="F4" s="10">
        <v>2</v>
      </c>
      <c r="G4" s="10">
        <f>F4*$G$2</f>
        <v>1</v>
      </c>
      <c r="H4" s="10">
        <f>G4/22</f>
        <v>4.5454545454545456E-2</v>
      </c>
      <c r="I4" s="10">
        <f>F4*$I$2</f>
        <v>2</v>
      </c>
      <c r="J4" s="10">
        <f>I4/22</f>
        <v>9.0909090909090912E-2</v>
      </c>
      <c r="K4" s="10">
        <f>F4*$K$2</f>
        <v>0.6</v>
      </c>
      <c r="L4" s="10">
        <f>K4/22</f>
        <v>2.7272727272727271E-2</v>
      </c>
    </row>
    <row r="5" spans="3:12">
      <c r="C5" s="68"/>
      <c r="D5" s="66" t="s">
        <v>187</v>
      </c>
      <c r="E5" s="67"/>
      <c r="F5" s="10">
        <v>8</v>
      </c>
      <c r="G5" s="10">
        <f>F5*$G$2</f>
        <v>4</v>
      </c>
      <c r="H5" s="10">
        <f>G5/22</f>
        <v>0.18181818181818182</v>
      </c>
      <c r="I5" s="10">
        <f>F5*$I$2</f>
        <v>8</v>
      </c>
      <c r="J5" s="10">
        <f>I5/22</f>
        <v>0.36363636363636365</v>
      </c>
      <c r="K5" s="10">
        <f>F5*$K$2</f>
        <v>2.4</v>
      </c>
      <c r="L5" s="10">
        <f>K5/22</f>
        <v>0.10909090909090909</v>
      </c>
    </row>
    <row r="6" spans="3:12">
      <c r="C6" s="68"/>
      <c r="D6" s="66" t="s">
        <v>188</v>
      </c>
      <c r="E6" s="67"/>
      <c r="F6" s="10">
        <v>3</v>
      </c>
      <c r="G6" s="10">
        <f>F6*$G$2</f>
        <v>1.5</v>
      </c>
      <c r="H6" s="10">
        <f>G6/22</f>
        <v>6.8181818181818177E-2</v>
      </c>
      <c r="I6" s="10">
        <f>F6*$I$2</f>
        <v>3</v>
      </c>
      <c r="J6" s="10">
        <f>I6/22</f>
        <v>0.13636363636363635</v>
      </c>
      <c r="K6" s="10">
        <f>F6*$K$2</f>
        <v>0.89999999999999991</v>
      </c>
      <c r="L6" s="10">
        <f>K6/22</f>
        <v>4.0909090909090902E-2</v>
      </c>
    </row>
    <row r="7" spans="3:12">
      <c r="C7" s="68"/>
      <c r="D7" s="66" t="s">
        <v>189</v>
      </c>
      <c r="E7" s="67"/>
      <c r="F7" s="10">
        <v>4</v>
      </c>
      <c r="G7" s="10">
        <f t="shared" ref="G7:G63" si="0">F7*$G$2</f>
        <v>2</v>
      </c>
      <c r="H7" s="10">
        <f t="shared" ref="H7:H63" si="1">G7/22</f>
        <v>9.0909090909090912E-2</v>
      </c>
      <c r="I7" s="10">
        <f t="shared" ref="I7:I63" si="2">F7*$I$2</f>
        <v>4</v>
      </c>
      <c r="J7" s="10">
        <f t="shared" ref="J7:J63" si="3">I7/22</f>
        <v>0.18181818181818182</v>
      </c>
      <c r="K7" s="10">
        <f t="shared" ref="K7:K63" si="4">F7*$K$2</f>
        <v>1.2</v>
      </c>
      <c r="L7" s="10">
        <f t="shared" ref="L7:L63" si="5">K7/22</f>
        <v>5.4545454545454543E-2</v>
      </c>
    </row>
    <row r="8" spans="3:12">
      <c r="C8" s="68"/>
      <c r="D8" s="66" t="s">
        <v>190</v>
      </c>
      <c r="E8" s="67"/>
      <c r="F8" s="10">
        <v>20</v>
      </c>
      <c r="G8" s="10">
        <f t="shared" si="0"/>
        <v>10</v>
      </c>
      <c r="H8" s="10">
        <f t="shared" si="1"/>
        <v>0.45454545454545453</v>
      </c>
      <c r="I8" s="10">
        <f t="shared" si="2"/>
        <v>20</v>
      </c>
      <c r="J8" s="10">
        <f t="shared" si="3"/>
        <v>0.90909090909090906</v>
      </c>
      <c r="K8" s="10">
        <f t="shared" si="4"/>
        <v>6</v>
      </c>
      <c r="L8" s="10">
        <f t="shared" si="5"/>
        <v>0.27272727272727271</v>
      </c>
    </row>
    <row r="9" spans="3:12">
      <c r="C9" s="68"/>
      <c r="D9" s="66" t="s">
        <v>191</v>
      </c>
      <c r="E9" s="67"/>
      <c r="F9" s="10">
        <v>10</v>
      </c>
      <c r="G9" s="10">
        <f t="shared" si="0"/>
        <v>5</v>
      </c>
      <c r="H9" s="10">
        <f t="shared" si="1"/>
        <v>0.22727272727272727</v>
      </c>
      <c r="I9" s="10">
        <f t="shared" si="2"/>
        <v>10</v>
      </c>
      <c r="J9" s="10">
        <f t="shared" si="3"/>
        <v>0.45454545454545453</v>
      </c>
      <c r="K9" s="10">
        <f t="shared" si="4"/>
        <v>3</v>
      </c>
      <c r="L9" s="10">
        <f t="shared" si="5"/>
        <v>0.13636363636363635</v>
      </c>
    </row>
    <row r="10" spans="3:12">
      <c r="C10" s="65"/>
      <c r="D10" s="66" t="s">
        <v>192</v>
      </c>
      <c r="E10" s="67"/>
      <c r="F10" s="10">
        <v>5</v>
      </c>
      <c r="G10" s="10">
        <f t="shared" si="0"/>
        <v>2.5</v>
      </c>
      <c r="H10" s="10">
        <f t="shared" si="1"/>
        <v>0.11363636363636363</v>
      </c>
      <c r="I10" s="10">
        <f t="shared" si="2"/>
        <v>5</v>
      </c>
      <c r="J10" s="10">
        <f t="shared" si="3"/>
        <v>0.22727272727272727</v>
      </c>
      <c r="K10" s="10">
        <f t="shared" si="4"/>
        <v>1.5</v>
      </c>
      <c r="L10" s="10">
        <f t="shared" si="5"/>
        <v>6.8181818181818177E-2</v>
      </c>
    </row>
    <row r="11" spans="3:12">
      <c r="C11" s="64" t="s">
        <v>193</v>
      </c>
      <c r="D11" s="66" t="s">
        <v>194</v>
      </c>
      <c r="E11" s="67"/>
      <c r="F11" s="10">
        <v>5</v>
      </c>
      <c r="G11" s="10">
        <f t="shared" si="0"/>
        <v>2.5</v>
      </c>
      <c r="H11" s="10">
        <f t="shared" si="1"/>
        <v>0.11363636363636363</v>
      </c>
      <c r="I11" s="10">
        <f t="shared" si="2"/>
        <v>5</v>
      </c>
      <c r="J11" s="10">
        <f t="shared" si="3"/>
        <v>0.22727272727272727</v>
      </c>
      <c r="K11" s="10">
        <f t="shared" si="4"/>
        <v>1.5</v>
      </c>
      <c r="L11" s="10">
        <f t="shared" si="5"/>
        <v>6.8181818181818177E-2</v>
      </c>
    </row>
    <row r="12" spans="3:12">
      <c r="C12" s="68"/>
      <c r="D12" s="66" t="s">
        <v>195</v>
      </c>
      <c r="E12" s="67"/>
      <c r="F12" s="10">
        <v>2</v>
      </c>
      <c r="G12" s="10">
        <f t="shared" si="0"/>
        <v>1</v>
      </c>
      <c r="H12" s="10">
        <f t="shared" si="1"/>
        <v>4.5454545454545456E-2</v>
      </c>
      <c r="I12" s="10">
        <f t="shared" si="2"/>
        <v>2</v>
      </c>
      <c r="J12" s="10">
        <f t="shared" si="3"/>
        <v>9.0909090909090912E-2</v>
      </c>
      <c r="K12" s="10">
        <f t="shared" si="4"/>
        <v>0.6</v>
      </c>
      <c r="L12" s="10">
        <f t="shared" si="5"/>
        <v>2.7272727272727271E-2</v>
      </c>
    </row>
    <row r="13" spans="3:12">
      <c r="C13" s="68"/>
      <c r="D13" s="66" t="s">
        <v>196</v>
      </c>
      <c r="E13" s="67"/>
      <c r="F13" s="10">
        <v>3</v>
      </c>
      <c r="G13" s="10">
        <f t="shared" si="0"/>
        <v>1.5</v>
      </c>
      <c r="H13" s="10">
        <f t="shared" si="1"/>
        <v>6.8181818181818177E-2</v>
      </c>
      <c r="I13" s="10">
        <f t="shared" si="2"/>
        <v>3</v>
      </c>
      <c r="J13" s="10">
        <f t="shared" si="3"/>
        <v>0.13636363636363635</v>
      </c>
      <c r="K13" s="10">
        <f t="shared" si="4"/>
        <v>0.89999999999999991</v>
      </c>
      <c r="L13" s="10">
        <f t="shared" si="5"/>
        <v>4.0909090909090902E-2</v>
      </c>
    </row>
    <row r="14" spans="3:12">
      <c r="C14" s="65"/>
      <c r="D14" s="66" t="s">
        <v>197</v>
      </c>
      <c r="E14" s="67"/>
      <c r="F14" s="10">
        <v>3</v>
      </c>
      <c r="G14" s="10">
        <f t="shared" si="0"/>
        <v>1.5</v>
      </c>
      <c r="H14" s="10">
        <f t="shared" si="1"/>
        <v>6.8181818181818177E-2</v>
      </c>
      <c r="I14" s="10">
        <f t="shared" si="2"/>
        <v>3</v>
      </c>
      <c r="J14" s="10">
        <f t="shared" si="3"/>
        <v>0.13636363636363635</v>
      </c>
      <c r="K14" s="10">
        <f t="shared" si="4"/>
        <v>0.89999999999999991</v>
      </c>
      <c r="L14" s="10">
        <f t="shared" si="5"/>
        <v>4.0909090909090902E-2</v>
      </c>
    </row>
    <row r="15" spans="3:12">
      <c r="C15" s="64" t="s">
        <v>198</v>
      </c>
      <c r="D15" s="66" t="s">
        <v>199</v>
      </c>
      <c r="E15" s="67"/>
      <c r="F15" s="10">
        <v>2</v>
      </c>
      <c r="G15" s="10">
        <f t="shared" si="0"/>
        <v>1</v>
      </c>
      <c r="H15" s="10">
        <f t="shared" si="1"/>
        <v>4.5454545454545456E-2</v>
      </c>
      <c r="I15" s="10">
        <f t="shared" si="2"/>
        <v>2</v>
      </c>
      <c r="J15" s="10">
        <f t="shared" si="3"/>
        <v>9.0909090909090912E-2</v>
      </c>
      <c r="K15" s="10">
        <f t="shared" si="4"/>
        <v>0.6</v>
      </c>
      <c r="L15" s="10">
        <f t="shared" si="5"/>
        <v>2.7272727272727271E-2</v>
      </c>
    </row>
    <row r="16" spans="3:12">
      <c r="C16" s="68"/>
      <c r="D16" s="66" t="s">
        <v>200</v>
      </c>
      <c r="E16" s="67"/>
      <c r="F16" s="10">
        <v>5</v>
      </c>
      <c r="G16" s="10">
        <f t="shared" si="0"/>
        <v>2.5</v>
      </c>
      <c r="H16" s="10">
        <f t="shared" si="1"/>
        <v>0.11363636363636363</v>
      </c>
      <c r="I16" s="10">
        <f t="shared" si="2"/>
        <v>5</v>
      </c>
      <c r="J16" s="10">
        <f t="shared" si="3"/>
        <v>0.22727272727272727</v>
      </c>
      <c r="K16" s="10">
        <f t="shared" si="4"/>
        <v>1.5</v>
      </c>
      <c r="L16" s="10">
        <f t="shared" si="5"/>
        <v>6.8181818181818177E-2</v>
      </c>
    </row>
    <row r="17" spans="3:12">
      <c r="C17" s="68"/>
      <c r="D17" s="66" t="s">
        <v>201</v>
      </c>
      <c r="E17" s="67"/>
      <c r="F17" s="10">
        <v>4</v>
      </c>
      <c r="G17" s="10">
        <f t="shared" si="0"/>
        <v>2</v>
      </c>
      <c r="H17" s="10">
        <f t="shared" si="1"/>
        <v>9.0909090909090912E-2</v>
      </c>
      <c r="I17" s="10">
        <f t="shared" si="2"/>
        <v>4</v>
      </c>
      <c r="J17" s="10">
        <f t="shared" si="3"/>
        <v>0.18181818181818182</v>
      </c>
      <c r="K17" s="10">
        <f t="shared" si="4"/>
        <v>1.2</v>
      </c>
      <c r="L17" s="10">
        <f t="shared" si="5"/>
        <v>5.4545454545454543E-2</v>
      </c>
    </row>
    <row r="18" spans="3:12">
      <c r="C18" s="68"/>
      <c r="D18" s="66" t="s">
        <v>202</v>
      </c>
      <c r="E18" s="67"/>
      <c r="F18" s="10">
        <v>2</v>
      </c>
      <c r="G18" s="10">
        <f t="shared" si="0"/>
        <v>1</v>
      </c>
      <c r="H18" s="10">
        <f t="shared" si="1"/>
        <v>4.5454545454545456E-2</v>
      </c>
      <c r="I18" s="10">
        <f t="shared" si="2"/>
        <v>2</v>
      </c>
      <c r="J18" s="10">
        <f t="shared" si="3"/>
        <v>9.0909090909090912E-2</v>
      </c>
      <c r="K18" s="10">
        <f t="shared" si="4"/>
        <v>0.6</v>
      </c>
      <c r="L18" s="10">
        <f t="shared" si="5"/>
        <v>2.7272727272727271E-2</v>
      </c>
    </row>
    <row r="19" spans="3:12">
      <c r="C19" s="68"/>
      <c r="D19" s="66" t="s">
        <v>203</v>
      </c>
      <c r="E19" s="67"/>
      <c r="F19" s="10">
        <v>6</v>
      </c>
      <c r="G19" s="10">
        <f t="shared" si="0"/>
        <v>3</v>
      </c>
      <c r="H19" s="10">
        <f t="shared" si="1"/>
        <v>0.13636363636363635</v>
      </c>
      <c r="I19" s="10">
        <f t="shared" si="2"/>
        <v>6</v>
      </c>
      <c r="J19" s="10">
        <f t="shared" si="3"/>
        <v>0.27272727272727271</v>
      </c>
      <c r="K19" s="10">
        <f t="shared" si="4"/>
        <v>1.7999999999999998</v>
      </c>
      <c r="L19" s="10">
        <f t="shared" si="5"/>
        <v>8.1818181818181804E-2</v>
      </c>
    </row>
    <row r="20" spans="3:12">
      <c r="C20" s="68"/>
      <c r="D20" s="66" t="s">
        <v>204</v>
      </c>
      <c r="E20" s="67"/>
      <c r="F20" s="10">
        <v>3</v>
      </c>
      <c r="G20" s="10">
        <f t="shared" si="0"/>
        <v>1.5</v>
      </c>
      <c r="H20" s="10">
        <f t="shared" si="1"/>
        <v>6.8181818181818177E-2</v>
      </c>
      <c r="I20" s="10">
        <f t="shared" si="2"/>
        <v>3</v>
      </c>
      <c r="J20" s="10">
        <f t="shared" si="3"/>
        <v>0.13636363636363635</v>
      </c>
      <c r="K20" s="10">
        <f t="shared" si="4"/>
        <v>0.89999999999999991</v>
      </c>
      <c r="L20" s="10">
        <f t="shared" si="5"/>
        <v>4.0909090909090902E-2</v>
      </c>
    </row>
    <row r="21" spans="3:12">
      <c r="C21" s="68"/>
      <c r="D21" s="66" t="s">
        <v>205</v>
      </c>
      <c r="E21" s="67"/>
      <c r="F21" s="10">
        <v>2</v>
      </c>
      <c r="G21" s="10">
        <f t="shared" si="0"/>
        <v>1</v>
      </c>
      <c r="H21" s="10">
        <f t="shared" si="1"/>
        <v>4.5454545454545456E-2</v>
      </c>
      <c r="I21" s="10">
        <f t="shared" si="2"/>
        <v>2</v>
      </c>
      <c r="J21" s="10">
        <f t="shared" si="3"/>
        <v>9.0909090909090912E-2</v>
      </c>
      <c r="K21" s="10">
        <f t="shared" si="4"/>
        <v>0.6</v>
      </c>
      <c r="L21" s="10">
        <f t="shared" si="5"/>
        <v>2.7272727272727271E-2</v>
      </c>
    </row>
    <row r="22" spans="3:12">
      <c r="C22" s="68"/>
      <c r="D22" s="66" t="s">
        <v>206</v>
      </c>
      <c r="E22" s="67"/>
      <c r="F22" s="10">
        <v>2</v>
      </c>
      <c r="G22" s="10">
        <f t="shared" si="0"/>
        <v>1</v>
      </c>
      <c r="H22" s="10">
        <f t="shared" si="1"/>
        <v>4.5454545454545456E-2</v>
      </c>
      <c r="I22" s="10">
        <f t="shared" si="2"/>
        <v>2</v>
      </c>
      <c r="J22" s="10">
        <f t="shared" si="3"/>
        <v>9.0909090909090912E-2</v>
      </c>
      <c r="K22" s="10">
        <f t="shared" si="4"/>
        <v>0.6</v>
      </c>
      <c r="L22" s="10">
        <f t="shared" si="5"/>
        <v>2.7272727272727271E-2</v>
      </c>
    </row>
    <row r="23" spans="3:12">
      <c r="C23" s="65"/>
      <c r="D23" s="66" t="s">
        <v>207</v>
      </c>
      <c r="E23" s="67"/>
      <c r="F23" s="10">
        <v>4</v>
      </c>
      <c r="G23" s="10">
        <f t="shared" si="0"/>
        <v>2</v>
      </c>
      <c r="H23" s="10">
        <f t="shared" si="1"/>
        <v>9.0909090909090912E-2</v>
      </c>
      <c r="I23" s="10">
        <f t="shared" si="2"/>
        <v>4</v>
      </c>
      <c r="J23" s="10">
        <f t="shared" si="3"/>
        <v>0.18181818181818182</v>
      </c>
      <c r="K23" s="10">
        <f t="shared" si="4"/>
        <v>1.2</v>
      </c>
      <c r="L23" s="10">
        <f t="shared" si="5"/>
        <v>5.4545454545454543E-2</v>
      </c>
    </row>
    <row r="24" spans="3:12">
      <c r="C24" s="64" t="s">
        <v>208</v>
      </c>
      <c r="D24" s="66" t="s">
        <v>209</v>
      </c>
      <c r="E24" s="67"/>
      <c r="F24" s="10">
        <v>2</v>
      </c>
      <c r="G24" s="10">
        <f t="shared" si="0"/>
        <v>1</v>
      </c>
      <c r="H24" s="10">
        <f t="shared" si="1"/>
        <v>4.5454545454545456E-2</v>
      </c>
      <c r="I24" s="10">
        <f t="shared" si="2"/>
        <v>2</v>
      </c>
      <c r="J24" s="10">
        <f t="shared" si="3"/>
        <v>9.0909090909090912E-2</v>
      </c>
      <c r="K24" s="10">
        <f t="shared" si="4"/>
        <v>0.6</v>
      </c>
      <c r="L24" s="10">
        <f t="shared" si="5"/>
        <v>2.7272727272727271E-2</v>
      </c>
    </row>
    <row r="25" spans="3:12">
      <c r="C25" s="68"/>
      <c r="D25" s="66" t="s">
        <v>210</v>
      </c>
      <c r="E25" s="67"/>
      <c r="F25" s="10">
        <v>2</v>
      </c>
      <c r="G25" s="10">
        <f t="shared" si="0"/>
        <v>1</v>
      </c>
      <c r="H25" s="10">
        <f t="shared" si="1"/>
        <v>4.5454545454545456E-2</v>
      </c>
      <c r="I25" s="10">
        <f t="shared" si="2"/>
        <v>2</v>
      </c>
      <c r="J25" s="10">
        <f t="shared" si="3"/>
        <v>9.0909090909090912E-2</v>
      </c>
      <c r="K25" s="10">
        <f t="shared" si="4"/>
        <v>0.6</v>
      </c>
      <c r="L25" s="10">
        <f t="shared" si="5"/>
        <v>2.7272727272727271E-2</v>
      </c>
    </row>
    <row r="26" spans="3:12">
      <c r="C26" s="68"/>
      <c r="D26" s="66" t="s">
        <v>211</v>
      </c>
      <c r="E26" s="67"/>
      <c r="F26" s="10">
        <v>3</v>
      </c>
      <c r="G26" s="10">
        <f t="shared" si="0"/>
        <v>1.5</v>
      </c>
      <c r="H26" s="10">
        <f t="shared" si="1"/>
        <v>6.8181818181818177E-2</v>
      </c>
      <c r="I26" s="10">
        <f t="shared" si="2"/>
        <v>3</v>
      </c>
      <c r="J26" s="10">
        <f t="shared" si="3"/>
        <v>0.13636363636363635</v>
      </c>
      <c r="K26" s="10">
        <f t="shared" si="4"/>
        <v>0.89999999999999991</v>
      </c>
      <c r="L26" s="10">
        <f t="shared" si="5"/>
        <v>4.0909090909090902E-2</v>
      </c>
    </row>
    <row r="27" spans="3:12">
      <c r="C27" s="68"/>
      <c r="D27" s="66" t="s">
        <v>212</v>
      </c>
      <c r="E27" s="67"/>
      <c r="F27" s="10">
        <v>3</v>
      </c>
      <c r="G27" s="10">
        <f t="shared" si="0"/>
        <v>1.5</v>
      </c>
      <c r="H27" s="10">
        <f t="shared" si="1"/>
        <v>6.8181818181818177E-2</v>
      </c>
      <c r="I27" s="10">
        <f t="shared" si="2"/>
        <v>3</v>
      </c>
      <c r="J27" s="10">
        <f t="shared" si="3"/>
        <v>0.13636363636363635</v>
      </c>
      <c r="K27" s="10">
        <f t="shared" si="4"/>
        <v>0.89999999999999991</v>
      </c>
      <c r="L27" s="10">
        <f t="shared" si="5"/>
        <v>4.0909090909090902E-2</v>
      </c>
    </row>
    <row r="28" spans="3:12">
      <c r="C28" s="68"/>
      <c r="D28" s="66" t="s">
        <v>213</v>
      </c>
      <c r="E28" s="67"/>
      <c r="F28" s="10">
        <v>2</v>
      </c>
      <c r="G28" s="10">
        <f t="shared" si="0"/>
        <v>1</v>
      </c>
      <c r="H28" s="10">
        <f t="shared" si="1"/>
        <v>4.5454545454545456E-2</v>
      </c>
      <c r="I28" s="10">
        <f t="shared" si="2"/>
        <v>2</v>
      </c>
      <c r="J28" s="10">
        <f t="shared" si="3"/>
        <v>9.0909090909090912E-2</v>
      </c>
      <c r="K28" s="10">
        <f t="shared" si="4"/>
        <v>0.6</v>
      </c>
      <c r="L28" s="10">
        <f t="shared" si="5"/>
        <v>2.7272727272727271E-2</v>
      </c>
    </row>
    <row r="29" spans="3:12">
      <c r="C29" s="68"/>
      <c r="D29" s="66" t="s">
        <v>214</v>
      </c>
      <c r="E29" s="67"/>
      <c r="F29" s="10">
        <v>6</v>
      </c>
      <c r="G29" s="10">
        <f t="shared" si="0"/>
        <v>3</v>
      </c>
      <c r="H29" s="10">
        <f t="shared" si="1"/>
        <v>0.13636363636363635</v>
      </c>
      <c r="I29" s="10">
        <f t="shared" si="2"/>
        <v>6</v>
      </c>
      <c r="J29" s="10">
        <f t="shared" si="3"/>
        <v>0.27272727272727271</v>
      </c>
      <c r="K29" s="10">
        <f t="shared" si="4"/>
        <v>1.7999999999999998</v>
      </c>
      <c r="L29" s="10">
        <f t="shared" si="5"/>
        <v>8.1818181818181804E-2</v>
      </c>
    </row>
    <row r="30" spans="3:12">
      <c r="C30" s="68"/>
      <c r="D30" s="66" t="s">
        <v>215</v>
      </c>
      <c r="E30" s="67"/>
      <c r="F30" s="10">
        <v>3</v>
      </c>
      <c r="G30" s="10">
        <f t="shared" si="0"/>
        <v>1.5</v>
      </c>
      <c r="H30" s="10">
        <f t="shared" si="1"/>
        <v>6.8181818181818177E-2</v>
      </c>
      <c r="I30" s="10">
        <f t="shared" si="2"/>
        <v>3</v>
      </c>
      <c r="J30" s="10">
        <f t="shared" si="3"/>
        <v>0.13636363636363635</v>
      </c>
      <c r="K30" s="10">
        <f t="shared" si="4"/>
        <v>0.89999999999999991</v>
      </c>
      <c r="L30" s="10">
        <f t="shared" si="5"/>
        <v>4.0909090909090902E-2</v>
      </c>
    </row>
    <row r="31" spans="3:12">
      <c r="C31" s="68"/>
      <c r="D31" s="66" t="s">
        <v>216</v>
      </c>
      <c r="E31" s="67"/>
      <c r="F31" s="10">
        <v>3</v>
      </c>
      <c r="G31" s="10">
        <f t="shared" si="0"/>
        <v>1.5</v>
      </c>
      <c r="H31" s="10">
        <f t="shared" si="1"/>
        <v>6.8181818181818177E-2</v>
      </c>
      <c r="I31" s="10">
        <f t="shared" si="2"/>
        <v>3</v>
      </c>
      <c r="J31" s="10">
        <f t="shared" si="3"/>
        <v>0.13636363636363635</v>
      </c>
      <c r="K31" s="10">
        <f t="shared" si="4"/>
        <v>0.89999999999999991</v>
      </c>
      <c r="L31" s="10">
        <f t="shared" si="5"/>
        <v>4.0909090909090902E-2</v>
      </c>
    </row>
    <row r="32" spans="3:12">
      <c r="C32" s="68"/>
      <c r="D32" s="66" t="s">
        <v>217</v>
      </c>
      <c r="E32" s="67"/>
      <c r="F32" s="10">
        <v>2</v>
      </c>
      <c r="G32" s="10">
        <f t="shared" si="0"/>
        <v>1</v>
      </c>
      <c r="H32" s="10">
        <f t="shared" si="1"/>
        <v>4.5454545454545456E-2</v>
      </c>
      <c r="I32" s="10">
        <f t="shared" si="2"/>
        <v>2</v>
      </c>
      <c r="J32" s="10">
        <f t="shared" si="3"/>
        <v>9.0909090909090912E-2</v>
      </c>
      <c r="K32" s="10">
        <f t="shared" si="4"/>
        <v>0.6</v>
      </c>
      <c r="L32" s="10">
        <f t="shared" si="5"/>
        <v>2.7272727272727271E-2</v>
      </c>
    </row>
    <row r="33" spans="3:12">
      <c r="C33" s="68"/>
      <c r="D33" s="66" t="s">
        <v>218</v>
      </c>
      <c r="E33" s="67"/>
      <c r="F33" s="10">
        <v>3</v>
      </c>
      <c r="G33" s="10">
        <f t="shared" si="0"/>
        <v>1.5</v>
      </c>
      <c r="H33" s="10">
        <f t="shared" si="1"/>
        <v>6.8181818181818177E-2</v>
      </c>
      <c r="I33" s="10">
        <f t="shared" si="2"/>
        <v>3</v>
      </c>
      <c r="J33" s="10">
        <f t="shared" si="3"/>
        <v>0.13636363636363635</v>
      </c>
      <c r="K33" s="10">
        <f t="shared" si="4"/>
        <v>0.89999999999999991</v>
      </c>
      <c r="L33" s="10">
        <f t="shared" si="5"/>
        <v>4.0909090909090902E-2</v>
      </c>
    </row>
    <row r="34" spans="3:12">
      <c r="C34" s="68"/>
      <c r="D34" s="66" t="s">
        <v>219</v>
      </c>
      <c r="E34" s="67"/>
      <c r="F34" s="10">
        <v>3</v>
      </c>
      <c r="G34" s="10">
        <f t="shared" si="0"/>
        <v>1.5</v>
      </c>
      <c r="H34" s="10">
        <f t="shared" si="1"/>
        <v>6.8181818181818177E-2</v>
      </c>
      <c r="I34" s="10">
        <f t="shared" si="2"/>
        <v>3</v>
      </c>
      <c r="J34" s="10">
        <f t="shared" si="3"/>
        <v>0.13636363636363635</v>
      </c>
      <c r="K34" s="10">
        <f t="shared" si="4"/>
        <v>0.89999999999999991</v>
      </c>
      <c r="L34" s="10">
        <f t="shared" si="5"/>
        <v>4.0909090909090902E-2</v>
      </c>
    </row>
    <row r="35" spans="3:12">
      <c r="C35" s="68"/>
      <c r="D35" s="64" t="s">
        <v>220</v>
      </c>
      <c r="E35" s="10" t="s">
        <v>221</v>
      </c>
      <c r="F35" s="10">
        <v>3</v>
      </c>
      <c r="G35" s="10">
        <f t="shared" si="0"/>
        <v>1.5</v>
      </c>
      <c r="H35" s="10">
        <f t="shared" si="1"/>
        <v>6.8181818181818177E-2</v>
      </c>
      <c r="I35" s="10">
        <f t="shared" si="2"/>
        <v>3</v>
      </c>
      <c r="J35" s="10">
        <f t="shared" si="3"/>
        <v>0.13636363636363635</v>
      </c>
      <c r="K35" s="10">
        <f t="shared" si="4"/>
        <v>0.89999999999999991</v>
      </c>
      <c r="L35" s="10">
        <f t="shared" si="5"/>
        <v>4.0909090909090902E-2</v>
      </c>
    </row>
    <row r="36" spans="3:12">
      <c r="C36" s="68"/>
      <c r="D36" s="68"/>
      <c r="E36" s="10" t="s">
        <v>222</v>
      </c>
      <c r="F36" s="10">
        <v>3</v>
      </c>
      <c r="G36" s="10">
        <f t="shared" si="0"/>
        <v>1.5</v>
      </c>
      <c r="H36" s="10">
        <f t="shared" si="1"/>
        <v>6.8181818181818177E-2</v>
      </c>
      <c r="I36" s="10">
        <f t="shared" si="2"/>
        <v>3</v>
      </c>
      <c r="J36" s="10">
        <f t="shared" si="3"/>
        <v>0.13636363636363635</v>
      </c>
      <c r="K36" s="10">
        <f t="shared" si="4"/>
        <v>0.89999999999999991</v>
      </c>
      <c r="L36" s="10">
        <f t="shared" si="5"/>
        <v>4.0909090909090902E-2</v>
      </c>
    </row>
    <row r="37" spans="3:12">
      <c r="C37" s="65"/>
      <c r="D37" s="65"/>
      <c r="E37" s="10" t="s">
        <v>223</v>
      </c>
      <c r="F37" s="10">
        <v>2</v>
      </c>
      <c r="G37" s="10">
        <f t="shared" si="0"/>
        <v>1</v>
      </c>
      <c r="H37" s="10">
        <f t="shared" si="1"/>
        <v>4.5454545454545456E-2</v>
      </c>
      <c r="I37" s="10">
        <f t="shared" si="2"/>
        <v>2</v>
      </c>
      <c r="J37" s="10">
        <f t="shared" si="3"/>
        <v>9.0909090909090912E-2</v>
      </c>
      <c r="K37" s="10">
        <f t="shared" si="4"/>
        <v>0.6</v>
      </c>
      <c r="L37" s="10">
        <f t="shared" si="5"/>
        <v>2.7272727272727271E-2</v>
      </c>
    </row>
    <row r="38" spans="3:12">
      <c r="C38" s="64" t="s">
        <v>224</v>
      </c>
      <c r="D38" s="64" t="s">
        <v>225</v>
      </c>
      <c r="E38" s="10" t="s">
        <v>226</v>
      </c>
      <c r="F38" s="10">
        <v>4</v>
      </c>
      <c r="G38" s="10">
        <f t="shared" si="0"/>
        <v>2</v>
      </c>
      <c r="H38" s="10">
        <f t="shared" si="1"/>
        <v>9.0909090909090912E-2</v>
      </c>
      <c r="I38" s="10">
        <f t="shared" si="2"/>
        <v>4</v>
      </c>
      <c r="J38" s="10">
        <f t="shared" si="3"/>
        <v>0.18181818181818182</v>
      </c>
      <c r="K38" s="10">
        <f t="shared" si="4"/>
        <v>1.2</v>
      </c>
      <c r="L38" s="10">
        <f t="shared" si="5"/>
        <v>5.4545454545454543E-2</v>
      </c>
    </row>
    <row r="39" spans="3:12">
      <c r="C39" s="68"/>
      <c r="D39" s="68"/>
      <c r="E39" s="10" t="s">
        <v>227</v>
      </c>
      <c r="F39" s="10">
        <v>4</v>
      </c>
      <c r="G39" s="10">
        <f t="shared" si="0"/>
        <v>2</v>
      </c>
      <c r="H39" s="10">
        <f t="shared" si="1"/>
        <v>9.0909090909090912E-2</v>
      </c>
      <c r="I39" s="10">
        <f t="shared" si="2"/>
        <v>4</v>
      </c>
      <c r="J39" s="10">
        <f t="shared" si="3"/>
        <v>0.18181818181818182</v>
      </c>
      <c r="K39" s="10">
        <f t="shared" si="4"/>
        <v>1.2</v>
      </c>
      <c r="L39" s="10">
        <f t="shared" si="5"/>
        <v>5.4545454545454543E-2</v>
      </c>
    </row>
    <row r="40" spans="3:12">
      <c r="C40" s="68"/>
      <c r="D40" s="68"/>
      <c r="E40" s="10" t="s">
        <v>228</v>
      </c>
      <c r="F40" s="10">
        <v>4</v>
      </c>
      <c r="G40" s="10">
        <f t="shared" si="0"/>
        <v>2</v>
      </c>
      <c r="H40" s="10">
        <f t="shared" si="1"/>
        <v>9.0909090909090912E-2</v>
      </c>
      <c r="I40" s="10">
        <f t="shared" si="2"/>
        <v>4</v>
      </c>
      <c r="J40" s="10">
        <f t="shared" si="3"/>
        <v>0.18181818181818182</v>
      </c>
      <c r="K40" s="10">
        <f t="shared" si="4"/>
        <v>1.2</v>
      </c>
      <c r="L40" s="10">
        <f t="shared" si="5"/>
        <v>5.4545454545454543E-2</v>
      </c>
    </row>
    <row r="41" spans="3:12">
      <c r="C41" s="68"/>
      <c r="D41" s="68"/>
      <c r="E41" s="10" t="s">
        <v>229</v>
      </c>
      <c r="F41" s="10">
        <v>4</v>
      </c>
      <c r="G41" s="10">
        <f t="shared" si="0"/>
        <v>2</v>
      </c>
      <c r="H41" s="10">
        <f t="shared" si="1"/>
        <v>9.0909090909090912E-2</v>
      </c>
      <c r="I41" s="10">
        <f t="shared" si="2"/>
        <v>4</v>
      </c>
      <c r="J41" s="10">
        <f t="shared" si="3"/>
        <v>0.18181818181818182</v>
      </c>
      <c r="K41" s="10">
        <f t="shared" si="4"/>
        <v>1.2</v>
      </c>
      <c r="L41" s="10">
        <f t="shared" si="5"/>
        <v>5.4545454545454543E-2</v>
      </c>
    </row>
    <row r="42" spans="3:12">
      <c r="C42" s="68"/>
      <c r="D42" s="68"/>
      <c r="E42" s="10" t="s">
        <v>230</v>
      </c>
      <c r="F42" s="10">
        <v>4</v>
      </c>
      <c r="G42" s="10">
        <f t="shared" si="0"/>
        <v>2</v>
      </c>
      <c r="H42" s="10">
        <f t="shared" si="1"/>
        <v>9.0909090909090912E-2</v>
      </c>
      <c r="I42" s="10">
        <f t="shared" si="2"/>
        <v>4</v>
      </c>
      <c r="J42" s="10">
        <f t="shared" si="3"/>
        <v>0.18181818181818182</v>
      </c>
      <c r="K42" s="10">
        <f t="shared" si="4"/>
        <v>1.2</v>
      </c>
      <c r="L42" s="10">
        <f t="shared" si="5"/>
        <v>5.4545454545454543E-2</v>
      </c>
    </row>
    <row r="43" spans="3:12">
      <c r="C43" s="68"/>
      <c r="D43" s="65"/>
      <c r="E43" s="10" t="s">
        <v>231</v>
      </c>
      <c r="F43" s="10">
        <v>4</v>
      </c>
      <c r="G43" s="10">
        <f t="shared" si="0"/>
        <v>2</v>
      </c>
      <c r="H43" s="10">
        <f t="shared" si="1"/>
        <v>9.0909090909090912E-2</v>
      </c>
      <c r="I43" s="10">
        <f t="shared" si="2"/>
        <v>4</v>
      </c>
      <c r="J43" s="10">
        <f t="shared" si="3"/>
        <v>0.18181818181818182</v>
      </c>
      <c r="K43" s="10">
        <f t="shared" si="4"/>
        <v>1.2</v>
      </c>
      <c r="L43" s="10">
        <f t="shared" si="5"/>
        <v>5.4545454545454543E-2</v>
      </c>
    </row>
    <row r="44" spans="3:12">
      <c r="C44" s="68"/>
      <c r="D44" s="64" t="s">
        <v>232</v>
      </c>
      <c r="E44" s="10" t="s">
        <v>233</v>
      </c>
      <c r="F44" s="10">
        <v>4</v>
      </c>
      <c r="G44" s="10">
        <f t="shared" si="0"/>
        <v>2</v>
      </c>
      <c r="H44" s="10">
        <f t="shared" si="1"/>
        <v>9.0909090909090912E-2</v>
      </c>
      <c r="I44" s="10">
        <f t="shared" si="2"/>
        <v>4</v>
      </c>
      <c r="J44" s="10">
        <f t="shared" si="3"/>
        <v>0.18181818181818182</v>
      </c>
      <c r="K44" s="10">
        <f t="shared" si="4"/>
        <v>1.2</v>
      </c>
      <c r="L44" s="10">
        <f t="shared" si="5"/>
        <v>5.4545454545454543E-2</v>
      </c>
    </row>
    <row r="45" spans="3:12">
      <c r="C45" s="68"/>
      <c r="D45" s="68"/>
      <c r="E45" s="10" t="s">
        <v>234</v>
      </c>
      <c r="F45" s="10">
        <v>4</v>
      </c>
      <c r="G45" s="10">
        <f t="shared" si="0"/>
        <v>2</v>
      </c>
      <c r="H45" s="10">
        <f t="shared" si="1"/>
        <v>9.0909090909090912E-2</v>
      </c>
      <c r="I45" s="10">
        <f t="shared" si="2"/>
        <v>4</v>
      </c>
      <c r="J45" s="10">
        <f t="shared" si="3"/>
        <v>0.18181818181818182</v>
      </c>
      <c r="K45" s="10">
        <f t="shared" si="4"/>
        <v>1.2</v>
      </c>
      <c r="L45" s="10">
        <f t="shared" si="5"/>
        <v>5.4545454545454543E-2</v>
      </c>
    </row>
    <row r="46" spans="3:12">
      <c r="C46" s="68"/>
      <c r="D46" s="68"/>
      <c r="E46" s="10" t="s">
        <v>235</v>
      </c>
      <c r="F46" s="10">
        <v>4</v>
      </c>
      <c r="G46" s="10">
        <f t="shared" si="0"/>
        <v>2</v>
      </c>
      <c r="H46" s="10">
        <f t="shared" si="1"/>
        <v>9.0909090909090912E-2</v>
      </c>
      <c r="I46" s="10">
        <f t="shared" si="2"/>
        <v>4</v>
      </c>
      <c r="J46" s="10">
        <f t="shared" si="3"/>
        <v>0.18181818181818182</v>
      </c>
      <c r="K46" s="10">
        <f t="shared" si="4"/>
        <v>1.2</v>
      </c>
      <c r="L46" s="10">
        <f t="shared" si="5"/>
        <v>5.4545454545454543E-2</v>
      </c>
    </row>
    <row r="47" spans="3:12">
      <c r="C47" s="65"/>
      <c r="D47" s="65"/>
      <c r="E47" s="10" t="s">
        <v>236</v>
      </c>
      <c r="F47" s="10">
        <v>10</v>
      </c>
      <c r="G47" s="10">
        <f t="shared" si="0"/>
        <v>5</v>
      </c>
      <c r="H47" s="10">
        <f t="shared" si="1"/>
        <v>0.22727272727272727</v>
      </c>
      <c r="I47" s="10">
        <f t="shared" si="2"/>
        <v>10</v>
      </c>
      <c r="J47" s="10">
        <f t="shared" si="3"/>
        <v>0.45454545454545453</v>
      </c>
      <c r="K47" s="10">
        <f t="shared" si="4"/>
        <v>3</v>
      </c>
      <c r="L47" s="10">
        <f t="shared" si="5"/>
        <v>0.13636363636363635</v>
      </c>
    </row>
    <row r="48" spans="3:12">
      <c r="C48" s="64" t="s">
        <v>237</v>
      </c>
      <c r="D48" s="66" t="s">
        <v>238</v>
      </c>
      <c r="E48" s="67"/>
      <c r="F48" s="10">
        <v>3</v>
      </c>
      <c r="G48" s="10">
        <f t="shared" si="0"/>
        <v>1.5</v>
      </c>
      <c r="H48" s="10">
        <f t="shared" si="1"/>
        <v>6.8181818181818177E-2</v>
      </c>
      <c r="I48" s="10">
        <f t="shared" si="2"/>
        <v>3</v>
      </c>
      <c r="J48" s="10">
        <f t="shared" si="3"/>
        <v>0.13636363636363635</v>
      </c>
      <c r="K48" s="10">
        <f t="shared" si="4"/>
        <v>0.89999999999999991</v>
      </c>
      <c r="L48" s="10">
        <f t="shared" si="5"/>
        <v>4.0909090909090902E-2</v>
      </c>
    </row>
    <row r="49" spans="3:12">
      <c r="C49" s="68"/>
      <c r="D49" s="66" t="s">
        <v>239</v>
      </c>
      <c r="E49" s="67"/>
      <c r="F49" s="10">
        <v>2</v>
      </c>
      <c r="G49" s="10">
        <f t="shared" si="0"/>
        <v>1</v>
      </c>
      <c r="H49" s="10">
        <f t="shared" si="1"/>
        <v>4.5454545454545456E-2</v>
      </c>
      <c r="I49" s="10">
        <f t="shared" si="2"/>
        <v>2</v>
      </c>
      <c r="J49" s="10">
        <f t="shared" si="3"/>
        <v>9.0909090909090912E-2</v>
      </c>
      <c r="K49" s="10">
        <f t="shared" si="4"/>
        <v>0.6</v>
      </c>
      <c r="L49" s="10">
        <f t="shared" si="5"/>
        <v>2.7272727272727271E-2</v>
      </c>
    </row>
    <row r="50" spans="3:12">
      <c r="C50" s="68"/>
      <c r="D50" s="66" t="s">
        <v>240</v>
      </c>
      <c r="E50" s="67"/>
      <c r="F50" s="10">
        <v>3</v>
      </c>
      <c r="G50" s="10">
        <f t="shared" si="0"/>
        <v>1.5</v>
      </c>
      <c r="H50" s="10">
        <f t="shared" si="1"/>
        <v>6.8181818181818177E-2</v>
      </c>
      <c r="I50" s="10">
        <f t="shared" si="2"/>
        <v>3</v>
      </c>
      <c r="J50" s="10">
        <f t="shared" si="3"/>
        <v>0.13636363636363635</v>
      </c>
      <c r="K50" s="10">
        <f t="shared" si="4"/>
        <v>0.89999999999999991</v>
      </c>
      <c r="L50" s="10">
        <f t="shared" si="5"/>
        <v>4.0909090909090902E-2</v>
      </c>
    </row>
    <row r="51" spans="3:12">
      <c r="C51" s="68"/>
      <c r="D51" s="66" t="s">
        <v>241</v>
      </c>
      <c r="E51" s="67"/>
      <c r="F51" s="10">
        <v>2</v>
      </c>
      <c r="G51" s="10">
        <f t="shared" si="0"/>
        <v>1</v>
      </c>
      <c r="H51" s="10">
        <f t="shared" si="1"/>
        <v>4.5454545454545456E-2</v>
      </c>
      <c r="I51" s="10">
        <f t="shared" si="2"/>
        <v>2</v>
      </c>
      <c r="J51" s="10">
        <f t="shared" si="3"/>
        <v>9.0909090909090912E-2</v>
      </c>
      <c r="K51" s="10">
        <f t="shared" si="4"/>
        <v>0.6</v>
      </c>
      <c r="L51" s="10">
        <f t="shared" si="5"/>
        <v>2.7272727272727271E-2</v>
      </c>
    </row>
    <row r="52" spans="3:12">
      <c r="C52" s="65"/>
      <c r="D52" s="66" t="s">
        <v>242</v>
      </c>
      <c r="E52" s="67"/>
      <c r="F52" s="10">
        <v>3</v>
      </c>
      <c r="G52" s="10">
        <f t="shared" si="0"/>
        <v>1.5</v>
      </c>
      <c r="H52" s="10">
        <f t="shared" si="1"/>
        <v>6.8181818181818177E-2</v>
      </c>
      <c r="I52" s="10">
        <f t="shared" si="2"/>
        <v>3</v>
      </c>
      <c r="J52" s="10">
        <f t="shared" si="3"/>
        <v>0.13636363636363635</v>
      </c>
      <c r="K52" s="10">
        <f t="shared" si="4"/>
        <v>0.89999999999999991</v>
      </c>
      <c r="L52" s="10">
        <f t="shared" si="5"/>
        <v>4.0909090909090902E-2</v>
      </c>
    </row>
    <row r="53" spans="3:12">
      <c r="C53" s="64" t="s">
        <v>243</v>
      </c>
      <c r="D53" s="66" t="s">
        <v>244</v>
      </c>
      <c r="E53" s="67"/>
      <c r="F53" s="10">
        <v>5</v>
      </c>
      <c r="G53" s="10">
        <f t="shared" si="0"/>
        <v>2.5</v>
      </c>
      <c r="H53" s="10">
        <f t="shared" si="1"/>
        <v>0.11363636363636363</v>
      </c>
      <c r="I53" s="10">
        <f t="shared" si="2"/>
        <v>5</v>
      </c>
      <c r="J53" s="10">
        <f t="shared" si="3"/>
        <v>0.22727272727272727</v>
      </c>
      <c r="K53" s="10">
        <f t="shared" si="4"/>
        <v>1.5</v>
      </c>
      <c r="L53" s="10">
        <f t="shared" si="5"/>
        <v>6.8181818181818177E-2</v>
      </c>
    </row>
    <row r="54" spans="3:12">
      <c r="C54" s="68"/>
      <c r="D54" s="66" t="s">
        <v>245</v>
      </c>
      <c r="E54" s="67"/>
      <c r="F54" s="10">
        <v>5</v>
      </c>
      <c r="G54" s="10">
        <f t="shared" si="0"/>
        <v>2.5</v>
      </c>
      <c r="H54" s="10">
        <f t="shared" si="1"/>
        <v>0.11363636363636363</v>
      </c>
      <c r="I54" s="10">
        <f t="shared" si="2"/>
        <v>5</v>
      </c>
      <c r="J54" s="10">
        <f t="shared" si="3"/>
        <v>0.22727272727272727</v>
      </c>
      <c r="K54" s="10">
        <f t="shared" si="4"/>
        <v>1.5</v>
      </c>
      <c r="L54" s="10">
        <f t="shared" si="5"/>
        <v>6.8181818181818177E-2</v>
      </c>
    </row>
    <row r="55" spans="3:12">
      <c r="C55" s="68"/>
      <c r="D55" s="66" t="s">
        <v>246</v>
      </c>
      <c r="E55" s="67"/>
      <c r="F55" s="10">
        <v>5</v>
      </c>
      <c r="G55" s="10">
        <f t="shared" si="0"/>
        <v>2.5</v>
      </c>
      <c r="H55" s="10">
        <f t="shared" si="1"/>
        <v>0.11363636363636363</v>
      </c>
      <c r="I55" s="10">
        <f t="shared" si="2"/>
        <v>5</v>
      </c>
      <c r="J55" s="10">
        <f t="shared" si="3"/>
        <v>0.22727272727272727</v>
      </c>
      <c r="K55" s="10">
        <f t="shared" si="4"/>
        <v>1.5</v>
      </c>
      <c r="L55" s="10">
        <f t="shared" si="5"/>
        <v>6.8181818181818177E-2</v>
      </c>
    </row>
    <row r="56" spans="3:12">
      <c r="C56" s="68"/>
      <c r="D56" s="66" t="s">
        <v>247</v>
      </c>
      <c r="E56" s="67"/>
      <c r="F56" s="10">
        <v>5</v>
      </c>
      <c r="G56" s="10">
        <f t="shared" si="0"/>
        <v>2.5</v>
      </c>
      <c r="H56" s="10">
        <f t="shared" si="1"/>
        <v>0.11363636363636363</v>
      </c>
      <c r="I56" s="10">
        <f t="shared" si="2"/>
        <v>5</v>
      </c>
      <c r="J56" s="10">
        <f t="shared" si="3"/>
        <v>0.22727272727272727</v>
      </c>
      <c r="K56" s="10">
        <f t="shared" si="4"/>
        <v>1.5</v>
      </c>
      <c r="L56" s="10">
        <f t="shared" si="5"/>
        <v>6.8181818181818177E-2</v>
      </c>
    </row>
    <row r="57" spans="3:12">
      <c r="C57" s="65"/>
      <c r="D57" s="66" t="s">
        <v>248</v>
      </c>
      <c r="E57" s="67"/>
      <c r="F57" s="10">
        <v>4</v>
      </c>
      <c r="G57" s="10">
        <f t="shared" si="0"/>
        <v>2</v>
      </c>
      <c r="H57" s="10">
        <f t="shared" si="1"/>
        <v>9.0909090909090912E-2</v>
      </c>
      <c r="I57" s="10">
        <f t="shared" si="2"/>
        <v>4</v>
      </c>
      <c r="J57" s="10">
        <f t="shared" si="3"/>
        <v>0.18181818181818182</v>
      </c>
      <c r="K57" s="10">
        <f t="shared" si="4"/>
        <v>1.2</v>
      </c>
      <c r="L57" s="10">
        <f t="shared" si="5"/>
        <v>5.4545454545454543E-2</v>
      </c>
    </row>
    <row r="58" spans="3:12">
      <c r="C58" s="64" t="s">
        <v>249</v>
      </c>
      <c r="D58" s="66" t="s">
        <v>250</v>
      </c>
      <c r="E58" s="67"/>
      <c r="F58" s="10">
        <v>10</v>
      </c>
      <c r="G58" s="10">
        <f t="shared" si="0"/>
        <v>5</v>
      </c>
      <c r="H58" s="10">
        <f t="shared" si="1"/>
        <v>0.22727272727272727</v>
      </c>
      <c r="I58" s="10">
        <f t="shared" si="2"/>
        <v>10</v>
      </c>
      <c r="J58" s="10">
        <f t="shared" si="3"/>
        <v>0.45454545454545453</v>
      </c>
      <c r="K58" s="10">
        <f t="shared" si="4"/>
        <v>3</v>
      </c>
      <c r="L58" s="10">
        <f t="shared" si="5"/>
        <v>0.13636363636363635</v>
      </c>
    </row>
    <row r="59" spans="3:12">
      <c r="C59" s="65"/>
      <c r="D59" s="66" t="s">
        <v>251</v>
      </c>
      <c r="E59" s="67"/>
      <c r="F59" s="10">
        <v>6</v>
      </c>
      <c r="G59" s="10">
        <f t="shared" si="0"/>
        <v>3</v>
      </c>
      <c r="H59" s="10">
        <f t="shared" si="1"/>
        <v>0.13636363636363635</v>
      </c>
      <c r="I59" s="10">
        <f t="shared" si="2"/>
        <v>6</v>
      </c>
      <c r="J59" s="10">
        <f t="shared" si="3"/>
        <v>0.27272727272727271</v>
      </c>
      <c r="K59" s="10">
        <f t="shared" si="4"/>
        <v>1.7999999999999998</v>
      </c>
      <c r="L59" s="10">
        <f t="shared" si="5"/>
        <v>8.1818181818181804E-2</v>
      </c>
    </row>
    <row r="60" spans="3:12">
      <c r="C60" s="64" t="s">
        <v>252</v>
      </c>
      <c r="D60" s="66" t="s">
        <v>253</v>
      </c>
      <c r="E60" s="67"/>
      <c r="F60" s="10">
        <v>10</v>
      </c>
      <c r="G60" s="10">
        <f t="shared" si="0"/>
        <v>5</v>
      </c>
      <c r="H60" s="10">
        <f t="shared" si="1"/>
        <v>0.22727272727272727</v>
      </c>
      <c r="I60" s="10">
        <f t="shared" si="2"/>
        <v>10</v>
      </c>
      <c r="J60" s="10">
        <f t="shared" si="3"/>
        <v>0.45454545454545453</v>
      </c>
      <c r="K60" s="10">
        <f t="shared" si="4"/>
        <v>3</v>
      </c>
      <c r="L60" s="10">
        <f t="shared" si="5"/>
        <v>0.13636363636363635</v>
      </c>
    </row>
    <row r="61" spans="3:12">
      <c r="C61" s="68"/>
      <c r="D61" s="66" t="s">
        <v>254</v>
      </c>
      <c r="E61" s="67"/>
      <c r="F61" s="10">
        <v>4</v>
      </c>
      <c r="G61" s="10">
        <f t="shared" si="0"/>
        <v>2</v>
      </c>
      <c r="H61" s="10">
        <f t="shared" si="1"/>
        <v>9.0909090909090912E-2</v>
      </c>
      <c r="I61" s="10">
        <f t="shared" si="2"/>
        <v>4</v>
      </c>
      <c r="J61" s="10">
        <f t="shared" si="3"/>
        <v>0.18181818181818182</v>
      </c>
      <c r="K61" s="10">
        <f t="shared" si="4"/>
        <v>1.2</v>
      </c>
      <c r="L61" s="10">
        <f t="shared" si="5"/>
        <v>5.4545454545454543E-2</v>
      </c>
    </row>
    <row r="62" spans="3:12">
      <c r="C62" s="68"/>
      <c r="D62" s="66" t="s">
        <v>255</v>
      </c>
      <c r="E62" s="67"/>
      <c r="F62" s="10">
        <v>4</v>
      </c>
      <c r="G62" s="10">
        <f t="shared" si="0"/>
        <v>2</v>
      </c>
      <c r="H62" s="10">
        <f t="shared" si="1"/>
        <v>9.0909090909090912E-2</v>
      </c>
      <c r="I62" s="10">
        <f t="shared" si="2"/>
        <v>4</v>
      </c>
      <c r="J62" s="10">
        <f t="shared" si="3"/>
        <v>0.18181818181818182</v>
      </c>
      <c r="K62" s="10">
        <f t="shared" si="4"/>
        <v>1.2</v>
      </c>
      <c r="L62" s="10">
        <f t="shared" si="5"/>
        <v>5.4545454545454543E-2</v>
      </c>
    </row>
    <row r="63" spans="3:12">
      <c r="C63" s="65"/>
      <c r="D63" s="66" t="s">
        <v>256</v>
      </c>
      <c r="E63" s="67"/>
      <c r="F63" s="10">
        <v>4</v>
      </c>
      <c r="G63" s="10">
        <f t="shared" si="0"/>
        <v>2</v>
      </c>
      <c r="H63" s="10">
        <f t="shared" si="1"/>
        <v>9.0909090909090912E-2</v>
      </c>
      <c r="I63" s="10">
        <f t="shared" si="2"/>
        <v>4</v>
      </c>
      <c r="J63" s="10">
        <f t="shared" si="3"/>
        <v>0.18181818181818182</v>
      </c>
      <c r="K63" s="10">
        <f t="shared" si="4"/>
        <v>1.2</v>
      </c>
      <c r="L63" s="10">
        <f t="shared" si="5"/>
        <v>5.4545454545454543E-2</v>
      </c>
    </row>
    <row r="64" spans="3:12">
      <c r="C64" s="34"/>
      <c r="D64" s="34"/>
      <c r="E64" s="34"/>
      <c r="F64" s="35"/>
      <c r="G64" s="35"/>
      <c r="H64" s="35"/>
      <c r="I64" s="35"/>
      <c r="J64" s="35"/>
      <c r="K64" s="35"/>
      <c r="L64" s="35"/>
    </row>
    <row r="65" spans="3:12">
      <c r="C65" s="10" t="s">
        <v>257</v>
      </c>
      <c r="D65" s="10"/>
      <c r="E65" s="10"/>
      <c r="F65" s="10"/>
      <c r="G65" s="62">
        <f>SUM(H4:H63)</f>
        <v>5.8181818181818183</v>
      </c>
      <c r="H65" s="63"/>
      <c r="I65" s="62">
        <f>SUM(J4:J63)</f>
        <v>11.636363636363637</v>
      </c>
      <c r="J65" s="63"/>
      <c r="K65" s="62">
        <f>SUM(L4:L63)</f>
        <v>3.4909090909090938</v>
      </c>
      <c r="L65" s="63"/>
    </row>
  </sheetData>
  <mergeCells count="63">
    <mergeCell ref="D3:E3"/>
    <mergeCell ref="C4:C10"/>
    <mergeCell ref="D4:E4"/>
    <mergeCell ref="D5:E5"/>
    <mergeCell ref="D6:E6"/>
    <mergeCell ref="D7:E7"/>
    <mergeCell ref="D8:E8"/>
    <mergeCell ref="D9:E9"/>
    <mergeCell ref="D10:E10"/>
    <mergeCell ref="C15:C23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C11:C14"/>
    <mergeCell ref="D11:E11"/>
    <mergeCell ref="D12:E12"/>
    <mergeCell ref="D13:E13"/>
    <mergeCell ref="D14:E14"/>
    <mergeCell ref="D34:E34"/>
    <mergeCell ref="D35:D37"/>
    <mergeCell ref="C38:C47"/>
    <mergeCell ref="D38:D43"/>
    <mergeCell ref="D44:D47"/>
    <mergeCell ref="C24:C37"/>
    <mergeCell ref="D33:E3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52:E52"/>
    <mergeCell ref="C53:C57"/>
    <mergeCell ref="D53:E53"/>
    <mergeCell ref="D54:E54"/>
    <mergeCell ref="D55:E55"/>
    <mergeCell ref="D56:E56"/>
    <mergeCell ref="D57:E57"/>
    <mergeCell ref="C48:C52"/>
    <mergeCell ref="D48:E48"/>
    <mergeCell ref="D49:E49"/>
    <mergeCell ref="D50:E50"/>
    <mergeCell ref="D51:E51"/>
    <mergeCell ref="G65:H65"/>
    <mergeCell ref="I65:J65"/>
    <mergeCell ref="K65:L65"/>
    <mergeCell ref="C58:C59"/>
    <mergeCell ref="D58:E58"/>
    <mergeCell ref="D59:E59"/>
    <mergeCell ref="C60:C63"/>
    <mergeCell ref="D60:E60"/>
    <mergeCell ref="D61:E61"/>
    <mergeCell ref="D62:E62"/>
    <mergeCell ref="D63:E63"/>
  </mergeCells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4"/>
  <sheetViews>
    <sheetView showGridLines="0" zoomScaleNormal="100" workbookViewId="0">
      <selection activeCell="K6" sqref="K6"/>
    </sheetView>
  </sheetViews>
  <sheetFormatPr defaultRowHeight="13.5"/>
  <cols>
    <col min="1" max="1" width="3.5" style="1" customWidth="1"/>
    <col min="2" max="2" width="1.75" style="1" customWidth="1"/>
    <col min="3" max="3" width="15.625" style="1" bestFit="1" customWidth="1"/>
    <col min="4" max="4" width="7" style="1" customWidth="1"/>
    <col min="5" max="5" width="11.625" style="1" customWidth="1"/>
    <col min="6" max="6" width="15.625" style="1" customWidth="1"/>
    <col min="7" max="16" width="7.75" style="1" customWidth="1"/>
    <col min="17" max="208" width="9" style="1"/>
    <col min="209" max="209" width="1.75" style="1" customWidth="1"/>
    <col min="210" max="210" width="12" style="1" customWidth="1"/>
    <col min="211" max="219" width="16.25" style="1" customWidth="1"/>
    <col min="220" max="464" width="9" style="1"/>
    <col min="465" max="465" width="1.75" style="1" customWidth="1"/>
    <col min="466" max="466" width="12" style="1" customWidth="1"/>
    <col min="467" max="475" width="16.25" style="1" customWidth="1"/>
    <col min="476" max="720" width="9" style="1"/>
    <col min="721" max="721" width="1.75" style="1" customWidth="1"/>
    <col min="722" max="722" width="12" style="1" customWidth="1"/>
    <col min="723" max="731" width="16.25" style="1" customWidth="1"/>
    <col min="732" max="976" width="9" style="1"/>
    <col min="977" max="977" width="1.75" style="1" customWidth="1"/>
    <col min="978" max="978" width="12" style="1" customWidth="1"/>
    <col min="979" max="987" width="16.25" style="1" customWidth="1"/>
    <col min="988" max="1232" width="9" style="1"/>
    <col min="1233" max="1233" width="1.75" style="1" customWidth="1"/>
    <col min="1234" max="1234" width="12" style="1" customWidth="1"/>
    <col min="1235" max="1243" width="16.25" style="1" customWidth="1"/>
    <col min="1244" max="1488" width="9" style="1"/>
    <col min="1489" max="1489" width="1.75" style="1" customWidth="1"/>
    <col min="1490" max="1490" width="12" style="1" customWidth="1"/>
    <col min="1491" max="1499" width="16.25" style="1" customWidth="1"/>
    <col min="1500" max="1744" width="9" style="1"/>
    <col min="1745" max="1745" width="1.75" style="1" customWidth="1"/>
    <col min="1746" max="1746" width="12" style="1" customWidth="1"/>
    <col min="1747" max="1755" width="16.25" style="1" customWidth="1"/>
    <col min="1756" max="2000" width="9" style="1"/>
    <col min="2001" max="2001" width="1.75" style="1" customWidth="1"/>
    <col min="2002" max="2002" width="12" style="1" customWidth="1"/>
    <col min="2003" max="2011" width="16.25" style="1" customWidth="1"/>
    <col min="2012" max="2256" width="9" style="1"/>
    <col min="2257" max="2257" width="1.75" style="1" customWidth="1"/>
    <col min="2258" max="2258" width="12" style="1" customWidth="1"/>
    <col min="2259" max="2267" width="16.25" style="1" customWidth="1"/>
    <col min="2268" max="2512" width="9" style="1"/>
    <col min="2513" max="2513" width="1.75" style="1" customWidth="1"/>
    <col min="2514" max="2514" width="12" style="1" customWidth="1"/>
    <col min="2515" max="2523" width="16.25" style="1" customWidth="1"/>
    <col min="2524" max="2768" width="9" style="1"/>
    <col min="2769" max="2769" width="1.75" style="1" customWidth="1"/>
    <col min="2770" max="2770" width="12" style="1" customWidth="1"/>
    <col min="2771" max="2779" width="16.25" style="1" customWidth="1"/>
    <col min="2780" max="3024" width="9" style="1"/>
    <col min="3025" max="3025" width="1.75" style="1" customWidth="1"/>
    <col min="3026" max="3026" width="12" style="1" customWidth="1"/>
    <col min="3027" max="3035" width="16.25" style="1" customWidth="1"/>
    <col min="3036" max="3280" width="9" style="1"/>
    <col min="3281" max="3281" width="1.75" style="1" customWidth="1"/>
    <col min="3282" max="3282" width="12" style="1" customWidth="1"/>
    <col min="3283" max="3291" width="16.25" style="1" customWidth="1"/>
    <col min="3292" max="3536" width="9" style="1"/>
    <col min="3537" max="3537" width="1.75" style="1" customWidth="1"/>
    <col min="3538" max="3538" width="12" style="1" customWidth="1"/>
    <col min="3539" max="3547" width="16.25" style="1" customWidth="1"/>
    <col min="3548" max="3792" width="9" style="1"/>
    <col min="3793" max="3793" width="1.75" style="1" customWidth="1"/>
    <col min="3794" max="3794" width="12" style="1" customWidth="1"/>
    <col min="3795" max="3803" width="16.25" style="1" customWidth="1"/>
    <col min="3804" max="4048" width="9" style="1"/>
    <col min="4049" max="4049" width="1.75" style="1" customWidth="1"/>
    <col min="4050" max="4050" width="12" style="1" customWidth="1"/>
    <col min="4051" max="4059" width="16.25" style="1" customWidth="1"/>
    <col min="4060" max="4304" width="9" style="1"/>
    <col min="4305" max="4305" width="1.75" style="1" customWidth="1"/>
    <col min="4306" max="4306" width="12" style="1" customWidth="1"/>
    <col min="4307" max="4315" width="16.25" style="1" customWidth="1"/>
    <col min="4316" max="4560" width="9" style="1"/>
    <col min="4561" max="4561" width="1.75" style="1" customWidth="1"/>
    <col min="4562" max="4562" width="12" style="1" customWidth="1"/>
    <col min="4563" max="4571" width="16.25" style="1" customWidth="1"/>
    <col min="4572" max="4816" width="9" style="1"/>
    <col min="4817" max="4817" width="1.75" style="1" customWidth="1"/>
    <col min="4818" max="4818" width="12" style="1" customWidth="1"/>
    <col min="4819" max="4827" width="16.25" style="1" customWidth="1"/>
    <col min="4828" max="5072" width="9" style="1"/>
    <col min="5073" max="5073" width="1.75" style="1" customWidth="1"/>
    <col min="5074" max="5074" width="12" style="1" customWidth="1"/>
    <col min="5075" max="5083" width="16.25" style="1" customWidth="1"/>
    <col min="5084" max="5328" width="9" style="1"/>
    <col min="5329" max="5329" width="1.75" style="1" customWidth="1"/>
    <col min="5330" max="5330" width="12" style="1" customWidth="1"/>
    <col min="5331" max="5339" width="16.25" style="1" customWidth="1"/>
    <col min="5340" max="5584" width="9" style="1"/>
    <col min="5585" max="5585" width="1.75" style="1" customWidth="1"/>
    <col min="5586" max="5586" width="12" style="1" customWidth="1"/>
    <col min="5587" max="5595" width="16.25" style="1" customWidth="1"/>
    <col min="5596" max="5840" width="9" style="1"/>
    <col min="5841" max="5841" width="1.75" style="1" customWidth="1"/>
    <col min="5842" max="5842" width="12" style="1" customWidth="1"/>
    <col min="5843" max="5851" width="16.25" style="1" customWidth="1"/>
    <col min="5852" max="6096" width="9" style="1"/>
    <col min="6097" max="6097" width="1.75" style="1" customWidth="1"/>
    <col min="6098" max="6098" width="12" style="1" customWidth="1"/>
    <col min="6099" max="6107" width="16.25" style="1" customWidth="1"/>
    <col min="6108" max="6352" width="9" style="1"/>
    <col min="6353" max="6353" width="1.75" style="1" customWidth="1"/>
    <col min="6354" max="6354" width="12" style="1" customWidth="1"/>
    <col min="6355" max="6363" width="16.25" style="1" customWidth="1"/>
    <col min="6364" max="6608" width="9" style="1"/>
    <col min="6609" max="6609" width="1.75" style="1" customWidth="1"/>
    <col min="6610" max="6610" width="12" style="1" customWidth="1"/>
    <col min="6611" max="6619" width="16.25" style="1" customWidth="1"/>
    <col min="6620" max="6864" width="9" style="1"/>
    <col min="6865" max="6865" width="1.75" style="1" customWidth="1"/>
    <col min="6866" max="6866" width="12" style="1" customWidth="1"/>
    <col min="6867" max="6875" width="16.25" style="1" customWidth="1"/>
    <col min="6876" max="7120" width="9" style="1"/>
    <col min="7121" max="7121" width="1.75" style="1" customWidth="1"/>
    <col min="7122" max="7122" width="12" style="1" customWidth="1"/>
    <col min="7123" max="7131" width="16.25" style="1" customWidth="1"/>
    <col min="7132" max="7376" width="9" style="1"/>
    <col min="7377" max="7377" width="1.75" style="1" customWidth="1"/>
    <col min="7378" max="7378" width="12" style="1" customWidth="1"/>
    <col min="7379" max="7387" width="16.25" style="1" customWidth="1"/>
    <col min="7388" max="7632" width="9" style="1"/>
    <col min="7633" max="7633" width="1.75" style="1" customWidth="1"/>
    <col min="7634" max="7634" width="12" style="1" customWidth="1"/>
    <col min="7635" max="7643" width="16.25" style="1" customWidth="1"/>
    <col min="7644" max="7888" width="9" style="1"/>
    <col min="7889" max="7889" width="1.75" style="1" customWidth="1"/>
    <col min="7890" max="7890" width="12" style="1" customWidth="1"/>
    <col min="7891" max="7899" width="16.25" style="1" customWidth="1"/>
    <col min="7900" max="8144" width="9" style="1"/>
    <col min="8145" max="8145" width="1.75" style="1" customWidth="1"/>
    <col min="8146" max="8146" width="12" style="1" customWidth="1"/>
    <col min="8147" max="8155" width="16.25" style="1" customWidth="1"/>
    <col min="8156" max="8400" width="9" style="1"/>
    <col min="8401" max="8401" width="1.75" style="1" customWidth="1"/>
    <col min="8402" max="8402" width="12" style="1" customWidth="1"/>
    <col min="8403" max="8411" width="16.25" style="1" customWidth="1"/>
    <col min="8412" max="8656" width="9" style="1"/>
    <col min="8657" max="8657" width="1.75" style="1" customWidth="1"/>
    <col min="8658" max="8658" width="12" style="1" customWidth="1"/>
    <col min="8659" max="8667" width="16.25" style="1" customWidth="1"/>
    <col min="8668" max="8912" width="9" style="1"/>
    <col min="8913" max="8913" width="1.75" style="1" customWidth="1"/>
    <col min="8914" max="8914" width="12" style="1" customWidth="1"/>
    <col min="8915" max="8923" width="16.25" style="1" customWidth="1"/>
    <col min="8924" max="9168" width="9" style="1"/>
    <col min="9169" max="9169" width="1.75" style="1" customWidth="1"/>
    <col min="9170" max="9170" width="12" style="1" customWidth="1"/>
    <col min="9171" max="9179" width="16.25" style="1" customWidth="1"/>
    <col min="9180" max="9424" width="9" style="1"/>
    <col min="9425" max="9425" width="1.75" style="1" customWidth="1"/>
    <col min="9426" max="9426" width="12" style="1" customWidth="1"/>
    <col min="9427" max="9435" width="16.25" style="1" customWidth="1"/>
    <col min="9436" max="9680" width="9" style="1"/>
    <col min="9681" max="9681" width="1.75" style="1" customWidth="1"/>
    <col min="9682" max="9682" width="12" style="1" customWidth="1"/>
    <col min="9683" max="9691" width="16.25" style="1" customWidth="1"/>
    <col min="9692" max="9936" width="9" style="1"/>
    <col min="9937" max="9937" width="1.75" style="1" customWidth="1"/>
    <col min="9938" max="9938" width="12" style="1" customWidth="1"/>
    <col min="9939" max="9947" width="16.25" style="1" customWidth="1"/>
    <col min="9948" max="10192" width="9" style="1"/>
    <col min="10193" max="10193" width="1.75" style="1" customWidth="1"/>
    <col min="10194" max="10194" width="12" style="1" customWidth="1"/>
    <col min="10195" max="10203" width="16.25" style="1" customWidth="1"/>
    <col min="10204" max="10448" width="9" style="1"/>
    <col min="10449" max="10449" width="1.75" style="1" customWidth="1"/>
    <col min="10450" max="10450" width="12" style="1" customWidth="1"/>
    <col min="10451" max="10459" width="16.25" style="1" customWidth="1"/>
    <col min="10460" max="10704" width="9" style="1"/>
    <col min="10705" max="10705" width="1.75" style="1" customWidth="1"/>
    <col min="10706" max="10706" width="12" style="1" customWidth="1"/>
    <col min="10707" max="10715" width="16.25" style="1" customWidth="1"/>
    <col min="10716" max="10960" width="9" style="1"/>
    <col min="10961" max="10961" width="1.75" style="1" customWidth="1"/>
    <col min="10962" max="10962" width="12" style="1" customWidth="1"/>
    <col min="10963" max="10971" width="16.25" style="1" customWidth="1"/>
    <col min="10972" max="11216" width="9" style="1"/>
    <col min="11217" max="11217" width="1.75" style="1" customWidth="1"/>
    <col min="11218" max="11218" width="12" style="1" customWidth="1"/>
    <col min="11219" max="11227" width="16.25" style="1" customWidth="1"/>
    <col min="11228" max="11472" width="9" style="1"/>
    <col min="11473" max="11473" width="1.75" style="1" customWidth="1"/>
    <col min="11474" max="11474" width="12" style="1" customWidth="1"/>
    <col min="11475" max="11483" width="16.25" style="1" customWidth="1"/>
    <col min="11484" max="11728" width="9" style="1"/>
    <col min="11729" max="11729" width="1.75" style="1" customWidth="1"/>
    <col min="11730" max="11730" width="12" style="1" customWidth="1"/>
    <col min="11731" max="11739" width="16.25" style="1" customWidth="1"/>
    <col min="11740" max="11984" width="9" style="1"/>
    <col min="11985" max="11985" width="1.75" style="1" customWidth="1"/>
    <col min="11986" max="11986" width="12" style="1" customWidth="1"/>
    <col min="11987" max="11995" width="16.25" style="1" customWidth="1"/>
    <col min="11996" max="12240" width="9" style="1"/>
    <col min="12241" max="12241" width="1.75" style="1" customWidth="1"/>
    <col min="12242" max="12242" width="12" style="1" customWidth="1"/>
    <col min="12243" max="12251" width="16.25" style="1" customWidth="1"/>
    <col min="12252" max="12496" width="9" style="1"/>
    <col min="12497" max="12497" width="1.75" style="1" customWidth="1"/>
    <col min="12498" max="12498" width="12" style="1" customWidth="1"/>
    <col min="12499" max="12507" width="16.25" style="1" customWidth="1"/>
    <col min="12508" max="12752" width="9" style="1"/>
    <col min="12753" max="12753" width="1.75" style="1" customWidth="1"/>
    <col min="12754" max="12754" width="12" style="1" customWidth="1"/>
    <col min="12755" max="12763" width="16.25" style="1" customWidth="1"/>
    <col min="12764" max="13008" width="9" style="1"/>
    <col min="13009" max="13009" width="1.75" style="1" customWidth="1"/>
    <col min="13010" max="13010" width="12" style="1" customWidth="1"/>
    <col min="13011" max="13019" width="16.25" style="1" customWidth="1"/>
    <col min="13020" max="13264" width="9" style="1"/>
    <col min="13265" max="13265" width="1.75" style="1" customWidth="1"/>
    <col min="13266" max="13266" width="12" style="1" customWidth="1"/>
    <col min="13267" max="13275" width="16.25" style="1" customWidth="1"/>
    <col min="13276" max="13520" width="9" style="1"/>
    <col min="13521" max="13521" width="1.75" style="1" customWidth="1"/>
    <col min="13522" max="13522" width="12" style="1" customWidth="1"/>
    <col min="13523" max="13531" width="16.25" style="1" customWidth="1"/>
    <col min="13532" max="13776" width="9" style="1"/>
    <col min="13777" max="13777" width="1.75" style="1" customWidth="1"/>
    <col min="13778" max="13778" width="12" style="1" customWidth="1"/>
    <col min="13779" max="13787" width="16.25" style="1" customWidth="1"/>
    <col min="13788" max="14032" width="9" style="1"/>
    <col min="14033" max="14033" width="1.75" style="1" customWidth="1"/>
    <col min="14034" max="14034" width="12" style="1" customWidth="1"/>
    <col min="14035" max="14043" width="16.25" style="1" customWidth="1"/>
    <col min="14044" max="14288" width="9" style="1"/>
    <col min="14289" max="14289" width="1.75" style="1" customWidth="1"/>
    <col min="14290" max="14290" width="12" style="1" customWidth="1"/>
    <col min="14291" max="14299" width="16.25" style="1" customWidth="1"/>
    <col min="14300" max="14544" width="9" style="1"/>
    <col min="14545" max="14545" width="1.75" style="1" customWidth="1"/>
    <col min="14546" max="14546" width="12" style="1" customWidth="1"/>
    <col min="14547" max="14555" width="16.25" style="1" customWidth="1"/>
    <col min="14556" max="14800" width="9" style="1"/>
    <col min="14801" max="14801" width="1.75" style="1" customWidth="1"/>
    <col min="14802" max="14802" width="12" style="1" customWidth="1"/>
    <col min="14803" max="14811" width="16.25" style="1" customWidth="1"/>
    <col min="14812" max="15056" width="9" style="1"/>
    <col min="15057" max="15057" width="1.75" style="1" customWidth="1"/>
    <col min="15058" max="15058" width="12" style="1" customWidth="1"/>
    <col min="15059" max="15067" width="16.25" style="1" customWidth="1"/>
    <col min="15068" max="15312" width="9" style="1"/>
    <col min="15313" max="15313" width="1.75" style="1" customWidth="1"/>
    <col min="15314" max="15314" width="12" style="1" customWidth="1"/>
    <col min="15315" max="15323" width="16.25" style="1" customWidth="1"/>
    <col min="15324" max="15568" width="9" style="1"/>
    <col min="15569" max="15569" width="1.75" style="1" customWidth="1"/>
    <col min="15570" max="15570" width="12" style="1" customWidth="1"/>
    <col min="15571" max="15579" width="16.25" style="1" customWidth="1"/>
    <col min="15580" max="15824" width="9" style="1"/>
    <col min="15825" max="15825" width="1.75" style="1" customWidth="1"/>
    <col min="15826" max="15826" width="12" style="1" customWidth="1"/>
    <col min="15827" max="15835" width="16.25" style="1" customWidth="1"/>
    <col min="15836" max="16080" width="9" style="1"/>
    <col min="16081" max="16081" width="1.75" style="1" customWidth="1"/>
    <col min="16082" max="16082" width="12" style="1" customWidth="1"/>
    <col min="16083" max="16091" width="16.25" style="1" customWidth="1"/>
    <col min="16092" max="16384" width="9" style="1"/>
  </cols>
  <sheetData>
    <row r="2" spans="3:20" ht="14.25" customHeight="1">
      <c r="C2" s="2"/>
      <c r="D2" s="37">
        <v>42618</v>
      </c>
      <c r="E2" s="38">
        <f>D2+7</f>
        <v>42625</v>
      </c>
      <c r="F2" s="38">
        <f t="shared" ref="F2:T2" si="0">E2+7</f>
        <v>42632</v>
      </c>
      <c r="G2" s="38">
        <f t="shared" si="0"/>
        <v>42639</v>
      </c>
      <c r="H2" s="38">
        <f t="shared" si="0"/>
        <v>42646</v>
      </c>
      <c r="I2" s="38">
        <f t="shared" si="0"/>
        <v>42653</v>
      </c>
      <c r="J2" s="38">
        <f t="shared" si="0"/>
        <v>42660</v>
      </c>
      <c r="K2" s="38">
        <f t="shared" si="0"/>
        <v>42667</v>
      </c>
      <c r="L2" s="38">
        <f t="shared" si="0"/>
        <v>42674</v>
      </c>
      <c r="M2" s="38">
        <f t="shared" si="0"/>
        <v>42681</v>
      </c>
      <c r="N2" s="38">
        <f t="shared" si="0"/>
        <v>42688</v>
      </c>
      <c r="O2" s="38">
        <f t="shared" si="0"/>
        <v>42695</v>
      </c>
      <c r="P2" s="38">
        <f t="shared" si="0"/>
        <v>42702</v>
      </c>
      <c r="Q2" s="38">
        <f t="shared" si="0"/>
        <v>42709</v>
      </c>
      <c r="R2" s="38">
        <f t="shared" si="0"/>
        <v>42716</v>
      </c>
      <c r="S2" s="38">
        <f t="shared" si="0"/>
        <v>42723</v>
      </c>
      <c r="T2" s="38">
        <f t="shared" si="0"/>
        <v>42730</v>
      </c>
    </row>
    <row r="3" spans="3:20" ht="18" customHeight="1">
      <c r="C3" s="39"/>
      <c r="D3" s="40">
        <v>1</v>
      </c>
      <c r="E3" s="40">
        <v>2</v>
      </c>
      <c r="F3" s="40">
        <v>3</v>
      </c>
      <c r="G3" s="40">
        <v>4</v>
      </c>
      <c r="H3" s="40">
        <v>5</v>
      </c>
      <c r="I3" s="40">
        <v>6</v>
      </c>
      <c r="J3" s="40">
        <v>7</v>
      </c>
      <c r="K3" s="40">
        <v>8</v>
      </c>
      <c r="L3" s="40">
        <v>9</v>
      </c>
      <c r="M3" s="40">
        <v>10</v>
      </c>
      <c r="N3" s="40">
        <v>11</v>
      </c>
      <c r="O3" s="40">
        <v>12</v>
      </c>
      <c r="P3" s="40">
        <v>13</v>
      </c>
      <c r="Q3" s="40">
        <v>14</v>
      </c>
      <c r="R3" s="40">
        <v>15</v>
      </c>
      <c r="S3" s="40">
        <v>16</v>
      </c>
      <c r="T3" s="40">
        <v>17</v>
      </c>
    </row>
    <row r="4" spans="3:20" ht="39" customHeight="1">
      <c r="C4" s="41" t="s">
        <v>259</v>
      </c>
      <c r="D4" s="42"/>
      <c r="E4" s="42"/>
      <c r="F4" s="32"/>
      <c r="G4" s="32"/>
      <c r="H4" s="2"/>
      <c r="I4" s="2"/>
      <c r="J4" s="2"/>
      <c r="K4" s="2"/>
      <c r="L4" s="2"/>
      <c r="M4" s="3"/>
      <c r="N4" s="2"/>
      <c r="O4" s="2"/>
      <c r="P4" s="2"/>
      <c r="Q4" s="2"/>
      <c r="R4" s="2"/>
      <c r="S4" s="2"/>
      <c r="T4" s="2"/>
    </row>
    <row r="5" spans="3:20" ht="60" customHeight="1">
      <c r="C5" s="41" t="s">
        <v>260</v>
      </c>
      <c r="D5" s="42"/>
      <c r="E5" s="42"/>
      <c r="F5" s="32"/>
      <c r="G5" s="32"/>
      <c r="H5" s="2"/>
      <c r="I5" s="2"/>
      <c r="J5" s="2"/>
      <c r="K5" s="2"/>
      <c r="L5" s="2"/>
      <c r="M5" s="3"/>
      <c r="N5" s="2"/>
      <c r="O5" s="2"/>
      <c r="P5" s="2"/>
      <c r="Q5" s="2"/>
      <c r="R5" s="2"/>
      <c r="S5" s="2"/>
      <c r="T5" s="2"/>
    </row>
    <row r="6" spans="3:20" ht="44.25" customHeight="1">
      <c r="C6" s="32" t="s">
        <v>1</v>
      </c>
      <c r="D6" s="32"/>
      <c r="E6" s="32"/>
      <c r="F6" s="32"/>
      <c r="G6" s="32"/>
      <c r="H6" s="2"/>
      <c r="I6" s="2"/>
      <c r="J6" s="2"/>
      <c r="K6" s="2"/>
      <c r="L6" s="2"/>
      <c r="M6" s="3"/>
      <c r="N6" s="2"/>
      <c r="O6" s="2"/>
      <c r="P6" s="2"/>
      <c r="Q6" s="2"/>
      <c r="R6" s="2"/>
      <c r="S6" s="2"/>
      <c r="T6" s="2"/>
    </row>
    <row r="7" spans="3:20" ht="66.75" customHeight="1">
      <c r="C7" s="41" t="s">
        <v>261</v>
      </c>
      <c r="D7" s="32"/>
      <c r="E7" s="32"/>
      <c r="F7" s="32"/>
      <c r="G7" s="32"/>
      <c r="H7" s="2"/>
      <c r="I7" s="2"/>
      <c r="J7" s="2"/>
      <c r="K7" s="2"/>
      <c r="L7" s="2"/>
      <c r="M7" s="3"/>
      <c r="N7" s="2"/>
      <c r="O7" s="2"/>
      <c r="P7" s="2"/>
      <c r="Q7" s="2"/>
      <c r="R7" s="2"/>
      <c r="S7" s="2"/>
      <c r="T7" s="2"/>
    </row>
    <row r="8" spans="3:20" ht="41.1" customHeight="1">
      <c r="C8" s="32" t="s">
        <v>2</v>
      </c>
      <c r="D8" s="32"/>
      <c r="E8" s="32"/>
      <c r="F8" s="32"/>
      <c r="G8" s="32"/>
      <c r="H8" s="2"/>
      <c r="I8" s="2"/>
      <c r="J8" s="2"/>
      <c r="K8" s="2"/>
      <c r="L8" s="2"/>
      <c r="M8" s="3"/>
      <c r="N8" s="2"/>
      <c r="O8" s="2"/>
      <c r="P8" s="2"/>
      <c r="Q8" s="2"/>
      <c r="R8" s="2"/>
      <c r="S8" s="2"/>
      <c r="T8" s="2"/>
    </row>
    <row r="9" spans="3:20" ht="41.1" customHeight="1">
      <c r="C9" s="32" t="s">
        <v>3</v>
      </c>
      <c r="D9" s="32"/>
      <c r="E9" s="32"/>
      <c r="F9" s="32"/>
      <c r="G9" s="32"/>
      <c r="H9" s="2"/>
      <c r="I9" s="2"/>
      <c r="J9" s="2"/>
      <c r="K9" s="2"/>
      <c r="L9" s="2"/>
      <c r="M9" s="3"/>
      <c r="N9" s="2"/>
      <c r="O9" s="2"/>
      <c r="P9" s="2"/>
      <c r="Q9" s="2"/>
      <c r="R9" s="2"/>
      <c r="S9" s="2"/>
      <c r="T9" s="2"/>
    </row>
    <row r="10" spans="3:20" ht="41.1" customHeight="1">
      <c r="C10" s="32" t="s">
        <v>4</v>
      </c>
      <c r="D10" s="32"/>
      <c r="E10" s="32"/>
      <c r="F10" s="32"/>
      <c r="G10" s="32"/>
      <c r="H10" s="2"/>
      <c r="I10" s="2"/>
      <c r="J10" s="2"/>
      <c r="K10" s="2"/>
      <c r="L10" s="2"/>
      <c r="M10" s="3"/>
      <c r="N10" s="2"/>
      <c r="O10" s="2"/>
      <c r="P10" s="2"/>
      <c r="Q10" s="2"/>
      <c r="R10" s="2"/>
      <c r="S10" s="2"/>
      <c r="T10" s="2"/>
    </row>
    <row r="11" spans="3:20" ht="33.75" customHeight="1">
      <c r="C11" s="71" t="s">
        <v>5</v>
      </c>
      <c r="D11" s="43"/>
      <c r="E11" s="43"/>
      <c r="F11" s="43"/>
      <c r="G11" s="43"/>
      <c r="H11" s="44"/>
      <c r="I11" s="44"/>
      <c r="J11" s="44"/>
      <c r="K11" s="44"/>
      <c r="L11" s="44"/>
      <c r="M11" s="44"/>
      <c r="N11" s="44"/>
      <c r="O11" s="44"/>
      <c r="P11" s="44"/>
      <c r="Q11" s="2"/>
      <c r="R11" s="2"/>
      <c r="S11" s="2"/>
      <c r="T11" s="2"/>
    </row>
    <row r="12" spans="3:20" ht="48.75" customHeight="1">
      <c r="C12" s="71"/>
      <c r="D12" s="72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4"/>
      <c r="T12" s="2"/>
    </row>
    <row r="13" spans="3:20" ht="13.5" customHeight="1">
      <c r="Q13"/>
      <c r="R13"/>
      <c r="S13"/>
    </row>
    <row r="14" spans="3:20">
      <c r="Q14"/>
      <c r="R14"/>
      <c r="S14"/>
    </row>
  </sheetData>
  <mergeCells count="2">
    <mergeCell ref="C11:C12"/>
    <mergeCell ref="D12:S12"/>
  </mergeCells>
  <phoneticPr fontId="1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showGridLines="0" zoomScale="130" zoomScaleNormal="130" workbookViewId="0">
      <selection activeCell="E17" sqref="E17"/>
    </sheetView>
  </sheetViews>
  <sheetFormatPr defaultRowHeight="13.5"/>
  <cols>
    <col min="2" max="2" width="15.875" bestFit="1" customWidth="1"/>
    <col min="3" max="3" width="10.875" bestFit="1" customWidth="1"/>
    <col min="4" max="7" width="6.5" bestFit="1" customWidth="1"/>
    <col min="8" max="8" width="6.5" customWidth="1"/>
    <col min="9" max="9" width="10.75" bestFit="1" customWidth="1"/>
    <col min="10" max="10" width="13" customWidth="1"/>
    <col min="11" max="11" width="11.875" customWidth="1"/>
  </cols>
  <sheetData>
    <row r="1" spans="2:11" ht="20.25" thickBot="1">
      <c r="B1" s="28" t="s">
        <v>172</v>
      </c>
    </row>
    <row r="2" spans="2:11" ht="15" thickTop="1" thickBot="1"/>
    <row r="3" spans="2:11" ht="19.5" customHeight="1">
      <c r="B3" s="80" t="s">
        <v>0</v>
      </c>
      <c r="C3" s="82" t="s">
        <v>6</v>
      </c>
      <c r="D3" s="84" t="s">
        <v>7</v>
      </c>
      <c r="E3" s="85"/>
      <c r="F3" s="85"/>
      <c r="G3" s="85"/>
      <c r="H3" s="85"/>
      <c r="I3" s="82" t="s">
        <v>8</v>
      </c>
      <c r="J3" s="82" t="s">
        <v>9</v>
      </c>
      <c r="K3" s="90" t="s">
        <v>10</v>
      </c>
    </row>
    <row r="4" spans="2:11" ht="19.5">
      <c r="B4" s="81"/>
      <c r="C4" s="83"/>
      <c r="D4" s="4">
        <v>1</v>
      </c>
      <c r="E4" s="4">
        <v>2</v>
      </c>
      <c r="F4" s="4">
        <v>3</v>
      </c>
      <c r="G4" s="4">
        <v>4</v>
      </c>
      <c r="H4" s="4">
        <v>5</v>
      </c>
      <c r="I4" s="83"/>
      <c r="J4" s="83"/>
      <c r="K4" s="91"/>
    </row>
    <row r="5" spans="2:11" ht="24.75" customHeight="1">
      <c r="B5" s="6" t="s">
        <v>163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0.5</v>
      </c>
      <c r="I5" s="5">
        <f t="shared" ref="I5:I10" si="0">SUM(D5:H5)</f>
        <v>4.5</v>
      </c>
      <c r="J5" s="8">
        <v>35000</v>
      </c>
      <c r="K5" s="9">
        <f>I5*J5</f>
        <v>157500</v>
      </c>
    </row>
    <row r="6" spans="2:11" ht="24.75" customHeight="1">
      <c r="B6" s="36" t="s">
        <v>258</v>
      </c>
      <c r="C6" s="5">
        <v>2</v>
      </c>
      <c r="D6" s="5">
        <v>2</v>
      </c>
      <c r="E6" s="5">
        <v>2</v>
      </c>
      <c r="F6" s="5">
        <v>2</v>
      </c>
      <c r="G6" s="5">
        <v>1</v>
      </c>
      <c r="H6" s="5">
        <v>0.5</v>
      </c>
      <c r="I6" s="5">
        <f t="shared" si="0"/>
        <v>7.5</v>
      </c>
      <c r="J6" s="8">
        <v>28000</v>
      </c>
      <c r="K6" s="9">
        <f>I6*J6</f>
        <v>210000</v>
      </c>
    </row>
    <row r="7" spans="2:11" ht="24.75" customHeight="1">
      <c r="B7" s="7" t="s">
        <v>54</v>
      </c>
      <c r="C7" s="5">
        <v>2</v>
      </c>
      <c r="D7" s="5">
        <v>0</v>
      </c>
      <c r="E7" s="5">
        <v>0.5</v>
      </c>
      <c r="F7" s="5">
        <v>2</v>
      </c>
      <c r="G7" s="5">
        <v>2</v>
      </c>
      <c r="H7" s="5">
        <v>1</v>
      </c>
      <c r="I7" s="5">
        <f t="shared" si="0"/>
        <v>5.5</v>
      </c>
      <c r="J7" s="8">
        <v>17000</v>
      </c>
      <c r="K7" s="9">
        <f t="shared" ref="K7:K9" si="1">I7*J7</f>
        <v>93500</v>
      </c>
    </row>
    <row r="8" spans="2:11" ht="24.75" customHeight="1">
      <c r="B8" s="23" t="s">
        <v>165</v>
      </c>
      <c r="C8" s="5">
        <v>2</v>
      </c>
      <c r="D8" s="5">
        <v>0</v>
      </c>
      <c r="E8" s="5">
        <v>0.5</v>
      </c>
      <c r="F8" s="5">
        <v>2</v>
      </c>
      <c r="G8" s="5">
        <v>2</v>
      </c>
      <c r="H8" s="5">
        <v>1</v>
      </c>
      <c r="I8" s="5">
        <f t="shared" si="0"/>
        <v>5.5</v>
      </c>
      <c r="J8" s="24">
        <v>20000</v>
      </c>
      <c r="K8" s="9">
        <f t="shared" si="1"/>
        <v>110000</v>
      </c>
    </row>
    <row r="9" spans="2:11" ht="24.75" customHeight="1">
      <c r="B9" s="26" t="s">
        <v>164</v>
      </c>
      <c r="C9" s="20">
        <v>1</v>
      </c>
      <c r="D9" s="21">
        <v>0</v>
      </c>
      <c r="E9" s="21">
        <v>0.25</v>
      </c>
      <c r="F9" s="21">
        <v>1</v>
      </c>
      <c r="G9" s="21">
        <v>1</v>
      </c>
      <c r="H9" s="21">
        <v>0</v>
      </c>
      <c r="I9" s="5">
        <f t="shared" si="0"/>
        <v>2.25</v>
      </c>
      <c r="J9" s="25">
        <v>25000</v>
      </c>
      <c r="K9" s="22">
        <f t="shared" si="1"/>
        <v>56250</v>
      </c>
    </row>
    <row r="10" spans="2:11" ht="24.75" customHeight="1" thickBot="1">
      <c r="B10" s="86" t="s">
        <v>11</v>
      </c>
      <c r="C10" s="87"/>
      <c r="D10" s="11">
        <f>SUM(D5:D9)</f>
        <v>3</v>
      </c>
      <c r="E10" s="11">
        <f>SUM(E5:E9)</f>
        <v>4.25</v>
      </c>
      <c r="F10" s="11">
        <f>SUM(F5:F9)</f>
        <v>8</v>
      </c>
      <c r="G10" s="11">
        <f>SUM(G5:G9)</f>
        <v>7</v>
      </c>
      <c r="H10" s="11">
        <f>SUM(H5:H9)</f>
        <v>3</v>
      </c>
      <c r="I10" s="19">
        <f t="shared" si="0"/>
        <v>25.25</v>
      </c>
      <c r="J10" s="88">
        <f>SUM(K5:K9)</f>
        <v>627250</v>
      </c>
      <c r="K10" s="89"/>
    </row>
    <row r="12" spans="2:11" ht="20.25" thickBot="1">
      <c r="B12" s="28" t="s">
        <v>177</v>
      </c>
    </row>
    <row r="13" spans="2:11" ht="15" thickTop="1" thickBot="1"/>
    <row r="14" spans="2:11" ht="19.5">
      <c r="B14" s="27" t="s">
        <v>168</v>
      </c>
      <c r="C14" s="27" t="s">
        <v>167</v>
      </c>
      <c r="D14" s="27" t="s">
        <v>169</v>
      </c>
      <c r="E14" s="27" t="s">
        <v>166</v>
      </c>
      <c r="F14" s="29" t="s">
        <v>170</v>
      </c>
      <c r="G14" s="79" t="s">
        <v>171</v>
      </c>
      <c r="H14" s="79"/>
    </row>
    <row r="15" spans="2:11" ht="20.25">
      <c r="B15" s="6" t="s">
        <v>173</v>
      </c>
      <c r="C15" s="6">
        <v>100</v>
      </c>
      <c r="D15" s="6">
        <v>30</v>
      </c>
      <c r="E15" s="6">
        <v>1</v>
      </c>
      <c r="F15" s="30"/>
      <c r="G15" s="75">
        <f>C15*D15*E15</f>
        <v>3000</v>
      </c>
      <c r="H15" s="76"/>
    </row>
    <row r="16" spans="2:11" ht="20.25">
      <c r="B16" s="6" t="s">
        <v>174</v>
      </c>
      <c r="C16" s="6">
        <v>1500</v>
      </c>
      <c r="D16" s="6"/>
      <c r="E16" s="6">
        <v>1</v>
      </c>
      <c r="F16" s="30">
        <v>2</v>
      </c>
      <c r="G16" s="75">
        <f>C16*E16*F16</f>
        <v>3000</v>
      </c>
      <c r="H16" s="76"/>
    </row>
    <row r="17" spans="2:8" ht="20.25">
      <c r="B17" s="6" t="s">
        <v>175</v>
      </c>
      <c r="C17" s="6">
        <v>400</v>
      </c>
      <c r="D17" s="6">
        <v>30</v>
      </c>
      <c r="E17" s="6">
        <v>1</v>
      </c>
      <c r="F17" s="30"/>
      <c r="G17" s="75">
        <f>C17*D17*E17</f>
        <v>12000</v>
      </c>
      <c r="H17" s="76"/>
    </row>
    <row r="18" spans="2:8" ht="20.25">
      <c r="B18" s="6" t="s">
        <v>176</v>
      </c>
      <c r="C18" s="6"/>
      <c r="D18" s="6"/>
      <c r="E18" s="6"/>
      <c r="F18" s="30"/>
      <c r="G18" s="77">
        <f>SUM(G15:G17)</f>
        <v>18000</v>
      </c>
      <c r="H18" s="78"/>
    </row>
    <row r="21" spans="2:8" ht="20.25" thickBot="1">
      <c r="B21" s="28" t="s">
        <v>178</v>
      </c>
    </row>
    <row r="22" spans="2:8" ht="14.25" thickTop="1"/>
    <row r="23" spans="2:8" ht="22.5">
      <c r="B23" s="31">
        <f>J10+G18</f>
        <v>645250</v>
      </c>
    </row>
  </sheetData>
  <mergeCells count="13">
    <mergeCell ref="B3:B4"/>
    <mergeCell ref="C3:C4"/>
    <mergeCell ref="D3:H3"/>
    <mergeCell ref="B10:C10"/>
    <mergeCell ref="J10:K10"/>
    <mergeCell ref="I3:I4"/>
    <mergeCell ref="J3:J4"/>
    <mergeCell ref="K3:K4"/>
    <mergeCell ref="G17:H17"/>
    <mergeCell ref="G18:H18"/>
    <mergeCell ref="G14:H14"/>
    <mergeCell ref="G15:H15"/>
    <mergeCell ref="G16:H16"/>
  </mergeCells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4"/>
  <sheetViews>
    <sheetView showGridLines="0" tabSelected="1" workbookViewId="0">
      <selection activeCell="I13" sqref="I13"/>
    </sheetView>
  </sheetViews>
  <sheetFormatPr defaultRowHeight="13.5"/>
  <cols>
    <col min="3" max="3" width="20.5" customWidth="1"/>
    <col min="4" max="4" width="21.75" customWidth="1"/>
    <col min="5" max="5" width="34" customWidth="1"/>
  </cols>
  <sheetData>
    <row r="6" spans="3:5" ht="14.25" thickBot="1"/>
    <row r="7" spans="3:5">
      <c r="C7" s="92" t="s">
        <v>263</v>
      </c>
      <c r="D7" s="94" t="s">
        <v>264</v>
      </c>
      <c r="E7" s="96" t="s">
        <v>265</v>
      </c>
    </row>
    <row r="8" spans="3:5" ht="30" customHeight="1">
      <c r="C8" s="93"/>
      <c r="D8" s="95"/>
      <c r="E8" s="97"/>
    </row>
    <row r="9" spans="3:5" ht="26.25">
      <c r="C9" s="45" t="s">
        <v>267</v>
      </c>
      <c r="D9" s="52">
        <v>10000</v>
      </c>
      <c r="E9" s="46"/>
    </row>
    <row r="10" spans="3:5" ht="26.25">
      <c r="C10" s="51" t="s">
        <v>268</v>
      </c>
      <c r="D10" s="52">
        <v>15000</v>
      </c>
      <c r="E10" s="46"/>
    </row>
    <row r="11" spans="3:5" ht="37.5">
      <c r="C11" s="51" t="s">
        <v>269</v>
      </c>
      <c r="D11" s="52">
        <v>105000</v>
      </c>
      <c r="E11" s="46"/>
    </row>
    <row r="12" spans="3:5" ht="26.25">
      <c r="C12" s="55" t="s">
        <v>270</v>
      </c>
      <c r="D12" s="53">
        <v>15000</v>
      </c>
      <c r="E12" s="46"/>
    </row>
    <row r="13" spans="3:5" ht="26.25">
      <c r="C13" s="50" t="s">
        <v>266</v>
      </c>
      <c r="D13" s="54">
        <v>5000</v>
      </c>
      <c r="E13" s="46"/>
    </row>
    <row r="14" spans="3:5" ht="26.25">
      <c r="C14" s="48" t="s">
        <v>262</v>
      </c>
      <c r="D14" s="49">
        <f>SUM(D9:D13)</f>
        <v>150000</v>
      </c>
      <c r="E14" s="47"/>
    </row>
  </sheetData>
  <mergeCells count="3">
    <mergeCell ref="C7:C8"/>
    <mergeCell ref="D7:D8"/>
    <mergeCell ref="E7:E8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DCD</vt:lpstr>
      <vt:lpstr>Systems开发工期</vt:lpstr>
      <vt:lpstr>Milestone</vt:lpstr>
      <vt:lpstr>费用</vt:lpstr>
      <vt:lpstr>项目费用（不含服务器)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이동훈(시스템스 정보전략실)</dc:creator>
  <cp:lastModifiedBy>ElandEmp</cp:lastModifiedBy>
  <dcterms:created xsi:type="dcterms:W3CDTF">2014-05-28T06:35:55Z</dcterms:created>
  <dcterms:modified xsi:type="dcterms:W3CDTF">2016-09-08T08:51:48Z</dcterms:modified>
</cp:coreProperties>
</file>