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300" windowWidth="18780" windowHeight="7635" firstSheet="1" activeTab="1"/>
  </bookViews>
  <sheets>
    <sheet name="CATI" sheetId="1" state="hidden" r:id="rId1"/>
    <sheet name="代理" sheetId="2" r:id="rId2"/>
    <sheet name="标签" sheetId="3" r:id="rId3"/>
  </sheets>
  <definedNames>
    <definedName name="_xlnm._FilterDatabase" localSheetId="0" hidden="1">CATI!$A$1:$P$1</definedName>
    <definedName name="_xlnm._FilterDatabase" localSheetId="2" hidden="1">标签!$C$1:$N$103</definedName>
    <definedName name="_xlnm._FilterDatabase" localSheetId="1" hidden="1">代理!$A$1:$AC$1</definedName>
    <definedName name="B">标签!$L$2:$L$122</definedName>
    <definedName name="Bb">标签!$D$2:$D$12</definedName>
    <definedName name="D">标签!$C$2:$C$24</definedName>
    <definedName name="E">标签!$J$2:$J$12</definedName>
    <definedName name="F">标签!$K$2:$K$36</definedName>
    <definedName name="大类">OFFSET(所属部门,,1)</definedName>
    <definedName name="大类不重复">IF(代理!$E1="个案研究部",标签!$R$3:$R$33,IF(代理!$E1="渠道研究部",标签!$Q$3:$Q$15,IF(代理!$E1="数据部",标签!$S$3:$S$4,IF(代理!$E1="资源拓展部",标签!$T$3:$T$7,""))))</definedName>
    <definedName name="电话卡要求">标签!$H$2:$H$11</definedName>
    <definedName name="回访">标签!$I$2:$I$6</definedName>
    <definedName name="经销商分类" localSheetId="2">标签!$B1:$B4</definedName>
    <definedName name="礼金要求" localSheetId="2">标签!$A1:$A4</definedName>
    <definedName name="培训场地">标签!$G$2:$G$11</definedName>
    <definedName name="培训方式">标签!$F$2:$F$14</definedName>
    <definedName name="设备要求">标签!$D2:$D9</definedName>
    <definedName name="所属部门">OFFSET(标签!$L$2,,,COUNTA(标签!$L$2:$L$182))</definedName>
    <definedName name="所属部门不重复">OFFSET(标签!$Q$2,,,,COUNTIF(标签!$Q$2:$V$2,"*"))</definedName>
    <definedName name="小类">OFFSET(标签!$N$1,MATCH(代理!#REF!,标签!$M$1:$M$74,0)-1,0,COUNTIF(标签!$M$1:$M$74,代理!#REF!))</definedName>
    <definedName name="小类2">INDIRECT("标签!$N"&amp;MATCH(代理!$I2,标签!$M$1:$M$74,0)&amp;":$N"&amp;MATCH(代理!$I2,标签!$M$1:$M$74,0)+COUNTIFS(标签!$M$1:$M$74,代理!$I2,标签!$L$1:$L$74,代理!$E2)-1)</definedName>
    <definedName name="资料邮寄要求">标签!$E$2:$E$13</definedName>
  </definedNames>
  <calcPr calcId="144525"/>
</workbook>
</file>

<file path=xl/calcChain.xml><?xml version="1.0" encoding="utf-8"?>
<calcChain xmlns="http://schemas.openxmlformats.org/spreadsheetml/2006/main">
  <c r="AB3" i="2" l="1"/>
  <c r="AB4" i="2"/>
  <c r="AB5" i="2"/>
  <c r="AB6" i="2"/>
  <c r="AB7" i="2"/>
  <c r="AB8" i="2"/>
  <c r="AB2" i="2"/>
  <c r="Q2" i="3" a="1"/>
  <c r="Q2" i="3" s="1"/>
  <c r="Q3" i="3" l="1" a="1"/>
  <c r="Q3" i="3" s="1"/>
  <c r="R2" i="3" a="1"/>
  <c r="R2" i="3" s="1"/>
  <c r="S2" i="3" l="1" a="1"/>
  <c r="S2" i="3" s="1"/>
  <c r="R3" i="3" a="1"/>
  <c r="R3" i="3" s="1"/>
  <c r="R4" i="3" s="1" a="1"/>
  <c r="R4" i="3" s="1"/>
  <c r="Q4" i="3" a="1"/>
  <c r="Q4" i="3" s="1"/>
  <c r="S3" i="3" l="1"/>
  <c r="T2" i="3" a="1"/>
  <c r="T2" i="3" s="1"/>
  <c r="R5" i="3" a="1"/>
  <c r="R5" i="3" s="1"/>
  <c r="Q5" i="3" a="1"/>
  <c r="Q5" i="3" s="1"/>
  <c r="U2" i="3" l="1" a="1"/>
  <c r="U2" i="3" s="1"/>
  <c r="V2" i="3" s="1" a="1"/>
  <c r="V2" i="3" s="1"/>
  <c r="Q6" i="3" a="1"/>
  <c r="Q6" i="3" s="1"/>
  <c r="S4" i="3" a="1"/>
  <c r="S4" i="3" s="1"/>
  <c r="R6" i="3" a="1"/>
  <c r="R6" i="3" s="1"/>
  <c r="R7" i="3" s="1" a="1"/>
  <c r="R7" i="3" s="1"/>
  <c r="T3" i="3" a="1"/>
  <c r="T3" i="3" s="1"/>
  <c r="T4" i="3" s="1" a="1"/>
  <c r="T4" i="3" s="1"/>
  <c r="T5" i="3" s="1" a="1"/>
  <c r="T5" i="3" s="1"/>
  <c r="T6" i="3" s="1" a="1"/>
  <c r="T6" i="3" s="1"/>
  <c r="V3" i="3" l="1" a="1"/>
  <c r="V3" i="3" s="1"/>
  <c r="V4" i="3" s="1" a="1"/>
  <c r="V4" i="3" s="1"/>
  <c r="V5" i="3" s="1" a="1"/>
  <c r="V5" i="3" s="1"/>
  <c r="U3" i="3" a="1"/>
  <c r="U3" i="3" s="1"/>
  <c r="U4" i="3" s="1" a="1"/>
  <c r="U4" i="3" s="1"/>
  <c r="T7" i="3" a="1"/>
  <c r="T7" i="3" s="1"/>
  <c r="T8" i="3" s="1" a="1"/>
  <c r="T8" i="3" s="1"/>
  <c r="T9" i="3" s="1" a="1"/>
  <c r="T9" i="3" s="1"/>
  <c r="T10" i="3" s="1" a="1"/>
  <c r="T10" i="3" s="1"/>
  <c r="R8" i="3" a="1"/>
  <c r="R8" i="3" s="1"/>
  <c r="R9" i="3" s="1" a="1"/>
  <c r="R9" i="3" s="1"/>
  <c r="Q7" i="3" a="1"/>
  <c r="Q7" i="3" s="1"/>
  <c r="Q8" i="3" s="1" a="1"/>
  <c r="Q8" i="3" s="1"/>
  <c r="S5" i="3" a="1"/>
  <c r="S5" i="3" s="1"/>
  <c r="S6" i="3" s="1" a="1"/>
  <c r="S6" i="3" s="1"/>
  <c r="S7" i="3" s="1" a="1"/>
  <c r="S7" i="3" s="1"/>
  <c r="V6" i="3" l="1" a="1"/>
  <c r="V6" i="3" s="1"/>
  <c r="T11" i="3" a="1"/>
  <c r="T11" i="3" s="1"/>
  <c r="T12" i="3" s="1" a="1"/>
  <c r="T12" i="3" s="1"/>
  <c r="R10" i="3" a="1"/>
  <c r="R10" i="3" s="1"/>
  <c r="Q9" i="3" a="1"/>
  <c r="Q9" i="3" s="1"/>
  <c r="Q10" i="3" s="1" a="1"/>
  <c r="Q10" i="3" s="1"/>
  <c r="S8" i="3" a="1"/>
  <c r="S8" i="3" s="1"/>
  <c r="S9" i="3" s="1" a="1"/>
  <c r="S9" i="3" s="1"/>
  <c r="U5" i="3" a="1"/>
  <c r="U5" i="3" s="1"/>
  <c r="U6" i="3" s="1" a="1"/>
  <c r="U6" i="3" s="1"/>
  <c r="V7" i="3" l="1" a="1"/>
  <c r="V7" i="3" s="1"/>
  <c r="Q11" i="3" a="1"/>
  <c r="Q11" i="3" s="1"/>
  <c r="U7" i="3" a="1"/>
  <c r="U7" i="3" s="1"/>
  <c r="T13" i="3" a="1"/>
  <c r="T13" i="3" s="1"/>
  <c r="R11" i="3" a="1"/>
  <c r="R11" i="3" s="1"/>
  <c r="R12" i="3" s="1" a="1"/>
  <c r="R12" i="3" s="1"/>
  <c r="R13" i="3" s="1" a="1"/>
  <c r="R13" i="3" s="1"/>
  <c r="R14" i="3" s="1" a="1"/>
  <c r="R14" i="3" s="1"/>
  <c r="R15" i="3" s="1" a="1"/>
  <c r="R15" i="3" s="1"/>
  <c r="R16" i="3" s="1" a="1"/>
  <c r="R16" i="3" s="1"/>
  <c r="R17" i="3" s="1" a="1"/>
  <c r="R17" i="3" s="1"/>
  <c r="R18" i="3" s="1" a="1"/>
  <c r="R18" i="3" s="1"/>
  <c r="R19" i="3" s="1" a="1"/>
  <c r="R19" i="3" s="1"/>
  <c r="R20" i="3" s="1" a="1"/>
  <c r="R20" i="3" s="1"/>
  <c r="R21" i="3" s="1" a="1"/>
  <c r="R21" i="3" s="1"/>
  <c r="R22" i="3" s="1" a="1"/>
  <c r="R22" i="3" s="1"/>
  <c r="R23" i="3" s="1" a="1"/>
  <c r="R23" i="3" s="1"/>
  <c r="R24" i="3" s="1" a="1"/>
  <c r="R24" i="3" s="1"/>
  <c r="R25" i="3" s="1" a="1"/>
  <c r="R25" i="3" s="1"/>
  <c r="R26" i="3" s="1" a="1"/>
  <c r="R26" i="3" s="1"/>
  <c r="R27" i="3" s="1" a="1"/>
  <c r="R27" i="3" s="1"/>
  <c r="R28" i="3" s="1" a="1"/>
  <c r="R28" i="3" s="1"/>
  <c r="R29" i="3" s="1" a="1"/>
  <c r="R29" i="3" s="1"/>
  <c r="R30" i="3" s="1" a="1"/>
  <c r="R30" i="3" s="1"/>
  <c r="R31" i="3" s="1" a="1"/>
  <c r="R31" i="3" s="1"/>
  <c r="S10" i="3" a="1"/>
  <c r="S10" i="3" s="1"/>
  <c r="V8" i="3" l="1" a="1"/>
  <c r="V8" i="3" s="1"/>
  <c r="V9" i="3" s="1" a="1"/>
  <c r="V9" i="3" s="1"/>
  <c r="V10" i="3" s="1" a="1"/>
  <c r="V10" i="3" s="1"/>
  <c r="T14" i="3" a="1"/>
  <c r="T14" i="3" s="1"/>
  <c r="T15" i="3" s="1" a="1"/>
  <c r="T15" i="3" s="1"/>
  <c r="T16" i="3" s="1" a="1"/>
  <c r="T16" i="3" s="1"/>
  <c r="T17" i="3" s="1" a="1"/>
  <c r="T17" i="3" s="1"/>
  <c r="U8" i="3" a="1"/>
  <c r="U8" i="3" s="1"/>
  <c r="S11" i="3" a="1"/>
  <c r="S11" i="3" s="1"/>
  <c r="Q12" i="3" a="1"/>
  <c r="Q12" i="3" s="1"/>
  <c r="V11" i="3" l="1" a="1"/>
  <c r="V11" i="3" s="1"/>
  <c r="V12" i="3" s="1" a="1"/>
  <c r="V12" i="3" s="1"/>
  <c r="T18" i="3" a="1"/>
  <c r="T18" i="3" s="1"/>
  <c r="T19" i="3" s="1" a="1"/>
  <c r="T19" i="3" s="1"/>
  <c r="T20" i="3" s="1" a="1"/>
  <c r="T20" i="3" s="1"/>
  <c r="T21" i="3" s="1" a="1"/>
  <c r="T21" i="3" s="1"/>
  <c r="T22" i="3" s="1" a="1"/>
  <c r="T22" i="3" s="1"/>
  <c r="T23" i="3" s="1" a="1"/>
  <c r="T23" i="3" s="1"/>
  <c r="T24" i="3" s="1" a="1"/>
  <c r="T24" i="3" s="1"/>
  <c r="T25" i="3" s="1" a="1"/>
  <c r="T25" i="3" s="1"/>
  <c r="T26" i="3" s="1" a="1"/>
  <c r="T26" i="3" s="1"/>
  <c r="T27" i="3" s="1" a="1"/>
  <c r="T27" i="3" s="1"/>
  <c r="T28" i="3" s="1" a="1"/>
  <c r="T28" i="3" s="1"/>
  <c r="T29" i="3" s="1" a="1"/>
  <c r="T29" i="3" s="1"/>
  <c r="T30" i="3" s="1" a="1"/>
  <c r="T30" i="3" s="1"/>
  <c r="T31" i="3" s="1" a="1"/>
  <c r="T31" i="3" s="1"/>
  <c r="Q13" i="3" a="1"/>
  <c r="Q13" i="3" s="1"/>
  <c r="Q15" i="3" s="1" a="1"/>
  <c r="Q15" i="3" s="1"/>
  <c r="Q16" i="3" s="1" a="1"/>
  <c r="Q16" i="3" s="1"/>
  <c r="Q17" i="3" s="1" a="1"/>
  <c r="Q17" i="3" s="1"/>
  <c r="Q18" i="3" s="1" a="1"/>
  <c r="Q18" i="3" s="1"/>
  <c r="Q19" i="3" s="1" a="1"/>
  <c r="Q19" i="3" s="1"/>
  <c r="Q20" i="3" s="1" a="1"/>
  <c r="Q20" i="3" s="1"/>
  <c r="Q21" i="3" s="1" a="1"/>
  <c r="Q21" i="3" s="1"/>
  <c r="Q22" i="3" s="1" a="1"/>
  <c r="Q22" i="3" s="1"/>
  <c r="Q23" i="3" s="1" a="1"/>
  <c r="Q23" i="3" s="1"/>
  <c r="Q24" i="3" s="1" a="1"/>
  <c r="Q24" i="3" s="1"/>
  <c r="Q25" i="3" s="1" a="1"/>
  <c r="Q25" i="3" s="1"/>
  <c r="Q26" i="3" s="1" a="1"/>
  <c r="Q26" i="3" s="1"/>
  <c r="Q27" i="3" s="1" a="1"/>
  <c r="Q27" i="3" s="1"/>
  <c r="Q28" i="3" s="1" a="1"/>
  <c r="Q28" i="3" s="1"/>
  <c r="Q29" i="3" s="1" a="1"/>
  <c r="Q29" i="3" s="1"/>
  <c r="Q30" i="3" s="1" a="1"/>
  <c r="Q30" i="3" s="1"/>
  <c r="Q31" i="3" s="1" a="1"/>
  <c r="Q31" i="3" s="1"/>
  <c r="Q32" i="3" s="1" a="1"/>
  <c r="Q32" i="3" s="1"/>
  <c r="S12" i="3" a="1"/>
  <c r="S12" i="3" s="1"/>
  <c r="S13" i="3" s="1" a="1"/>
  <c r="S13" i="3" s="1"/>
  <c r="S14" i="3" s="1" a="1"/>
  <c r="S14" i="3" s="1"/>
  <c r="S15" i="3" s="1" a="1"/>
  <c r="S15" i="3" s="1"/>
  <c r="S16" i="3" s="1" a="1"/>
  <c r="S16" i="3" s="1"/>
  <c r="S17" i="3" s="1" a="1"/>
  <c r="S17" i="3" s="1"/>
  <c r="S18" i="3" s="1" a="1"/>
  <c r="S18" i="3" s="1"/>
  <c r="S19" i="3" s="1" a="1"/>
  <c r="S19" i="3" s="1"/>
  <c r="S20" i="3" s="1" a="1"/>
  <c r="S20" i="3" s="1"/>
  <c r="S21" i="3" s="1" a="1"/>
  <c r="S21" i="3" s="1"/>
  <c r="S22" i="3" s="1" a="1"/>
  <c r="S22" i="3" s="1"/>
  <c r="S23" i="3" s="1" a="1"/>
  <c r="S23" i="3" s="1"/>
  <c r="S24" i="3" s="1" a="1"/>
  <c r="S24" i="3" s="1"/>
  <c r="S25" i="3" s="1" a="1"/>
  <c r="S25" i="3" s="1"/>
  <c r="S26" i="3" s="1" a="1"/>
  <c r="S26" i="3" s="1"/>
  <c r="S27" i="3" s="1" a="1"/>
  <c r="S27" i="3" s="1"/>
  <c r="S28" i="3" s="1" a="1"/>
  <c r="S28" i="3" s="1"/>
  <c r="S29" i="3" s="1" a="1"/>
  <c r="S29" i="3" s="1"/>
  <c r="S30" i="3" s="1" a="1"/>
  <c r="S30" i="3" s="1"/>
  <c r="S31" i="3" s="1" a="1"/>
  <c r="S31" i="3" s="1"/>
  <c r="U9" i="3" a="1"/>
  <c r="U9" i="3" s="1"/>
  <c r="V13" i="3" l="1" a="1"/>
  <c r="V13" i="3" s="1"/>
  <c r="V14" i="3" s="1" a="1"/>
  <c r="V14" i="3" s="1"/>
  <c r="U10" i="3" a="1"/>
  <c r="U10" i="3" s="1"/>
  <c r="U11" i="3" s="1" a="1"/>
  <c r="U11" i="3" s="1"/>
  <c r="U12" i="3" s="1" a="1"/>
  <c r="U12" i="3" s="1"/>
  <c r="U13" i="3" l="1" a="1"/>
  <c r="U13" i="3" s="1"/>
  <c r="U14" i="3" s="1" a="1"/>
  <c r="U14" i="3" s="1"/>
  <c r="U15" i="3" s="1" a="1"/>
  <c r="U15" i="3" s="1"/>
  <c r="U16" i="3" s="1" a="1"/>
  <c r="U16" i="3" s="1"/>
  <c r="U17" i="3" s="1" a="1"/>
  <c r="U17" i="3" s="1"/>
  <c r="U18" i="3" s="1" a="1"/>
  <c r="U18" i="3" s="1"/>
  <c r="U19" i="3" s="1" a="1"/>
  <c r="U19" i="3" s="1"/>
  <c r="U20" i="3" s="1" a="1"/>
  <c r="U20" i="3" s="1"/>
  <c r="U21" i="3" s="1" a="1"/>
  <c r="U21" i="3" s="1"/>
  <c r="U22" i="3" s="1" a="1"/>
  <c r="U22" i="3" s="1"/>
  <c r="U23" i="3" s="1" a="1"/>
  <c r="U23" i="3" s="1"/>
  <c r="U24" i="3" s="1" a="1"/>
  <c r="U24" i="3" s="1"/>
  <c r="U25" i="3" s="1" a="1"/>
  <c r="U25" i="3" s="1"/>
  <c r="U26" i="3" s="1" a="1"/>
  <c r="U26" i="3" s="1"/>
  <c r="U27" i="3" s="1" a="1"/>
  <c r="U27" i="3" s="1"/>
  <c r="U28" i="3" s="1" a="1"/>
  <c r="U28" i="3" s="1"/>
  <c r="U29" i="3" s="1" a="1"/>
  <c r="U29" i="3" s="1"/>
  <c r="U30" i="3" s="1" a="1"/>
  <c r="U30" i="3" s="1"/>
  <c r="U31" i="3" s="1" a="1"/>
  <c r="U31" i="3" s="1"/>
  <c r="V15" i="3" a="1"/>
  <c r="V15" i="3" s="1"/>
  <c r="V16" i="3" s="1" a="1"/>
  <c r="V16" i="3" s="1"/>
  <c r="V17" i="3" s="1" a="1"/>
  <c r="V17" i="3" s="1"/>
  <c r="V18" i="3" s="1" a="1"/>
  <c r="V18" i="3" s="1"/>
  <c r="V19" i="3" s="1" a="1"/>
  <c r="V19" i="3" s="1"/>
  <c r="V20" i="3" s="1" a="1"/>
  <c r="V20" i="3" s="1"/>
  <c r="V21" i="3" s="1" a="1"/>
  <c r="V21" i="3" s="1"/>
  <c r="V22" i="3" s="1" a="1"/>
  <c r="V22" i="3" s="1"/>
  <c r="V23" i="3" s="1" a="1"/>
  <c r="V23" i="3" s="1"/>
  <c r="V24" i="3" s="1" a="1"/>
  <c r="V24" i="3" s="1"/>
  <c r="V25" i="3" s="1" a="1"/>
  <c r="V25" i="3" s="1"/>
  <c r="V26" i="3" s="1" a="1"/>
  <c r="V26" i="3" s="1"/>
  <c r="V27" i="3" s="1" a="1"/>
  <c r="V27" i="3" s="1"/>
  <c r="V28" i="3" s="1" a="1"/>
  <c r="V28" i="3" s="1"/>
  <c r="V29" i="3" s="1" a="1"/>
  <c r="V29" i="3" s="1"/>
  <c r="V30" i="3" s="1" a="1"/>
  <c r="V30" i="3" s="1"/>
  <c r="V31" i="3" s="1" a="1"/>
  <c r="V31" i="3" s="1"/>
</calcChain>
</file>

<file path=xl/comments1.xml><?xml version="1.0" encoding="utf-8"?>
<comments xmlns="http://schemas.openxmlformats.org/spreadsheetml/2006/main">
  <authors>
    <author>xuweijia</author>
    <author>作者</author>
  </authors>
  <commentList>
    <comment ref="S2" authorId="0">
      <text>
        <r>
          <rPr>
            <b/>
            <sz val="9"/>
            <color indexed="81"/>
            <rFont val="宋体"/>
            <family val="3"/>
            <charset val="134"/>
          </rPr>
          <t>2015 年在东风英菲尼迪授权经销商处购买并交付车辆的用户。</t>
        </r>
      </text>
    </comment>
    <comment ref="S3" authorId="0">
      <text>
        <r>
          <rPr>
            <b/>
            <sz val="9"/>
            <color indexed="81"/>
            <rFont val="宋体"/>
            <family val="3"/>
            <charset val="134"/>
          </rPr>
          <t>2015 年在东风英菲尼迪授权经销商处维修或保养过车辆的用户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S4" authorId="1">
      <text>
        <r>
          <rPr>
            <sz val="9"/>
            <color indexed="81"/>
            <rFont val="宋体"/>
            <family val="3"/>
            <charset val="134"/>
          </rPr>
          <t xml:space="preserve">包物理坐席
</t>
        </r>
      </text>
    </comment>
    <comment ref="S5" authorId="0">
      <text>
        <r>
          <rPr>
            <b/>
            <sz val="9"/>
            <color indexed="81"/>
            <rFont val="宋体"/>
            <family val="3"/>
            <charset val="134"/>
          </rPr>
          <t>2015 年在东风英菲尼迪授权经销商处购买并交付车辆的用户。</t>
        </r>
      </text>
    </comment>
    <comment ref="S6" authorId="0">
      <text>
        <r>
          <rPr>
            <b/>
            <sz val="9"/>
            <color indexed="81"/>
            <rFont val="宋体"/>
            <family val="3"/>
            <charset val="134"/>
          </rPr>
          <t>2015 年在东风英菲尼迪授权经销商处维修或保养过车辆的用户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S7" authorId="1">
      <text>
        <r>
          <rPr>
            <sz val="9"/>
            <color indexed="81"/>
            <rFont val="宋体"/>
            <family val="3"/>
            <charset val="134"/>
          </rPr>
          <t xml:space="preserve">复核
</t>
        </r>
      </text>
    </comment>
    <comment ref="S8" authorId="1">
      <text>
        <r>
          <rPr>
            <sz val="9"/>
            <color indexed="81"/>
            <rFont val="宋体"/>
            <family val="3"/>
            <charset val="134"/>
          </rPr>
          <t xml:space="preserve">包物理坐席
</t>
        </r>
      </text>
    </comment>
    <comment ref="S17" authorId="1">
      <text>
        <r>
          <rPr>
            <sz val="9"/>
            <color indexed="81"/>
            <rFont val="宋体"/>
            <family val="3"/>
            <charset val="134"/>
          </rPr>
          <t xml:space="preserve">复核
</t>
        </r>
      </text>
    </comment>
  </commentList>
</comments>
</file>

<file path=xl/sharedStrings.xml><?xml version="1.0" encoding="utf-8"?>
<sst xmlns="http://schemas.openxmlformats.org/spreadsheetml/2006/main" count="619" uniqueCount="302">
  <si>
    <t>供应商简称</t>
  </si>
  <si>
    <t>项目全称</t>
  </si>
  <si>
    <t>项目代号</t>
  </si>
  <si>
    <t>项目编号</t>
  </si>
  <si>
    <t>所属部门</t>
  </si>
  <si>
    <t>项目
经理</t>
  </si>
  <si>
    <t>总控
督导</t>
  </si>
  <si>
    <t>执行
省份</t>
  </si>
  <si>
    <t>执行
城市</t>
  </si>
  <si>
    <t>执行方式
（大类）</t>
  </si>
  <si>
    <t>执行方式
（小类）</t>
  </si>
  <si>
    <t>用户
类型</t>
  </si>
  <si>
    <t>问卷长度</t>
  </si>
  <si>
    <t>车型</t>
  </si>
  <si>
    <t>成功率</t>
  </si>
  <si>
    <t>购车时间</t>
  </si>
  <si>
    <t>执行时间</t>
  </si>
  <si>
    <t>结束时间</t>
  </si>
  <si>
    <t>样本单价</t>
  </si>
  <si>
    <t>样本数量</t>
  </si>
  <si>
    <t>项目结
算金额</t>
  </si>
  <si>
    <t>执行状态</t>
  </si>
  <si>
    <t>代理评价</t>
  </si>
  <si>
    <t>四川天翼</t>
  </si>
  <si>
    <t>2015年英菲尼迪客户满意度（鲸鱼）一期</t>
  </si>
  <si>
    <t>鲸鱼</t>
  </si>
  <si>
    <t>2015-CS-INFI-015-204 -A</t>
  </si>
  <si>
    <t>渠道研究部</t>
  </si>
  <si>
    <t>杜莹娉</t>
  </si>
  <si>
    <t>王春杰</t>
  </si>
  <si>
    <t>全国</t>
  </si>
  <si>
    <t>电话访问-CATI</t>
  </si>
  <si>
    <t>销售、售后</t>
  </si>
  <si>
    <t>现-私</t>
  </si>
  <si>
    <t>10分钟</t>
  </si>
  <si>
    <t>英菲尼迪全部车型</t>
  </si>
  <si>
    <t>无</t>
  </si>
  <si>
    <t>未结束</t>
  </si>
  <si>
    <t>四川云传</t>
  </si>
  <si>
    <t>2015年英菲尼迪客户满意度（CSI/SSI鲸鱼）二期</t>
  </si>
  <si>
    <t>鲸鱼二期</t>
  </si>
  <si>
    <t>2015-CS-INFI-015-204 -B</t>
  </si>
  <si>
    <t>李永全</t>
  </si>
  <si>
    <t>8分钟</t>
  </si>
  <si>
    <t>2015奔驰NPS项目（南方公园）一期</t>
  </si>
  <si>
    <t>南方公园</t>
  </si>
  <si>
    <t>2015-CS-MBCL-009-205-A</t>
  </si>
  <si>
    <t>销售</t>
  </si>
  <si>
    <t>奔驰</t>
  </si>
  <si>
    <t>6个月内</t>
  </si>
  <si>
    <t>售后</t>
  </si>
  <si>
    <t>宝马、奔驰、奥迪、雷克萨斯</t>
  </si>
  <si>
    <t>2015奔驰NPS项目（南方公园）二期</t>
  </si>
  <si>
    <t>南方公园二期</t>
  </si>
  <si>
    <t>北京鑫华必升</t>
  </si>
  <si>
    <t>T93上市后验证（少年游）</t>
  </si>
  <si>
    <t>少年游</t>
  </si>
  <si>
    <t>2013-RS1-DPAD-022-118</t>
  </si>
  <si>
    <t>个案研究部</t>
  </si>
  <si>
    <t>张昊森</t>
  </si>
  <si>
    <t>范慧婷</t>
  </si>
  <si>
    <t>东风标致408</t>
  </si>
  <si>
    <t>宝马2015NPS研究-A（似水流年）</t>
  </si>
  <si>
    <t>似水流年</t>
  </si>
  <si>
    <t>2015-RS1-BMW-017-151-A</t>
  </si>
  <si>
    <t>张同虎</t>
  </si>
  <si>
    <t>车价范围</t>
  </si>
  <si>
    <t>2年内</t>
  </si>
  <si>
    <t>座谈会</t>
  </si>
  <si>
    <t>6人</t>
  </si>
  <si>
    <t>12个月内</t>
  </si>
  <si>
    <t>潜-私</t>
  </si>
  <si>
    <t>销售渠道检查</t>
  </si>
  <si>
    <t>本市-单人</t>
  </si>
  <si>
    <t>本市-双人</t>
  </si>
  <si>
    <t>本市-多人</t>
  </si>
  <si>
    <t>本市-A/B卷</t>
  </si>
  <si>
    <t>外省-单人</t>
  </si>
  <si>
    <t>外省-双人</t>
  </si>
  <si>
    <t>外省-多人</t>
  </si>
  <si>
    <t>外省-A/B卷</t>
  </si>
  <si>
    <t>本省-单人</t>
  </si>
  <si>
    <t>本省-双人</t>
  </si>
  <si>
    <t>本省-多人</t>
  </si>
  <si>
    <t>本省-A/B卷</t>
  </si>
  <si>
    <t>距离调查</t>
  </si>
  <si>
    <t>售后渠道检查</t>
  </si>
  <si>
    <t>座谈会设备</t>
  </si>
  <si>
    <t>五星级酒店</t>
  </si>
  <si>
    <t>2年以上</t>
  </si>
  <si>
    <t>经销商盘库</t>
  </si>
  <si>
    <t>其他</t>
  </si>
  <si>
    <t>座谈会食品</t>
  </si>
  <si>
    <t>4人</t>
  </si>
  <si>
    <t>四星级酒店</t>
  </si>
  <si>
    <t>用户类型</t>
  </si>
  <si>
    <t>现-公</t>
  </si>
  <si>
    <t>3-6个月</t>
  </si>
  <si>
    <t>潜-公</t>
  </si>
  <si>
    <t>媒体</t>
  </si>
  <si>
    <t>1.5年内</t>
  </si>
  <si>
    <t>本市-双人分开</t>
  </si>
  <si>
    <t>行业专家</t>
  </si>
  <si>
    <t>政府官员</t>
  </si>
  <si>
    <t>2.5年内</t>
  </si>
  <si>
    <t>3年内</t>
  </si>
  <si>
    <t>4年内</t>
  </si>
  <si>
    <t>本省-双人分开</t>
  </si>
  <si>
    <t>5年内</t>
  </si>
  <si>
    <t>不限</t>
  </si>
  <si>
    <t>跑车</t>
  </si>
  <si>
    <t>微客</t>
  </si>
  <si>
    <t>外省-双人分开</t>
  </si>
  <si>
    <t>微卡</t>
  </si>
  <si>
    <t>培训交通费</t>
  </si>
  <si>
    <t>轻客</t>
  </si>
  <si>
    <t>培训费</t>
  </si>
  <si>
    <t>二次进店</t>
  </si>
  <si>
    <t>轻卡</t>
  </si>
  <si>
    <t>中途暂停补偿</t>
  </si>
  <si>
    <t>中卡</t>
  </si>
  <si>
    <t>中重卡</t>
  </si>
  <si>
    <t>重卡</t>
  </si>
  <si>
    <t>重卡-进口</t>
  </si>
  <si>
    <t>跨界车</t>
  </si>
  <si>
    <t>新车交付</t>
  </si>
  <si>
    <t>询价</t>
  </si>
  <si>
    <t>盘库</t>
  </si>
  <si>
    <t>邀约</t>
  </si>
  <si>
    <t>2人</t>
  </si>
  <si>
    <t>8人</t>
  </si>
  <si>
    <t>会议室租赁</t>
  </si>
  <si>
    <t>三星级酒店</t>
  </si>
  <si>
    <t>翻译</t>
  </si>
  <si>
    <t>助理主持人</t>
  </si>
  <si>
    <t>鲜花</t>
  </si>
  <si>
    <t>普通食品</t>
  </si>
  <si>
    <t>彩色打印</t>
  </si>
  <si>
    <t>投影仪</t>
  </si>
  <si>
    <t>追加费用</t>
  </si>
  <si>
    <t>体验式研究</t>
  </si>
  <si>
    <t>上海通用S3战败研究（沙龙）</t>
    <phoneticPr fontId="6" type="noConversion"/>
  </si>
  <si>
    <t>沙龙</t>
    <phoneticPr fontId="6" type="noConversion"/>
  </si>
  <si>
    <t>2015-CRSH-SGM-008-237</t>
  </si>
  <si>
    <t>徐媛媛</t>
    <phoneticPr fontId="6" type="noConversion"/>
  </si>
  <si>
    <t>葛全旺</t>
    <phoneticPr fontId="6" type="noConversion"/>
  </si>
  <si>
    <t>全国</t>
    <phoneticPr fontId="6" type="noConversion"/>
  </si>
  <si>
    <t>电话咨询与复核</t>
    <phoneticPr fontId="6" type="noConversion"/>
  </si>
  <si>
    <t>1-3年内</t>
    <phoneticPr fontId="6" type="noConversion"/>
  </si>
  <si>
    <t>3年以上</t>
    <phoneticPr fontId="6" type="noConversion"/>
  </si>
  <si>
    <t>1-2年内</t>
    <phoneticPr fontId="6" type="noConversion"/>
  </si>
  <si>
    <t xml:space="preserve">售后总监/经理or服务总监/经理 </t>
    <phoneticPr fontId="6" type="noConversion"/>
  </si>
  <si>
    <t>售后经理</t>
    <phoneticPr fontId="6" type="noConversion"/>
  </si>
  <si>
    <t>售后总监</t>
    <phoneticPr fontId="6" type="noConversion"/>
  </si>
  <si>
    <t>服务总监</t>
    <phoneticPr fontId="6" type="noConversion"/>
  </si>
  <si>
    <t>服务经理</t>
    <phoneticPr fontId="6" type="noConversion"/>
  </si>
  <si>
    <t>销售经理</t>
    <phoneticPr fontId="6" type="noConversion"/>
  </si>
  <si>
    <t>销售经理或以上级别</t>
    <phoneticPr fontId="6" type="noConversion"/>
  </si>
  <si>
    <t>经销商</t>
    <phoneticPr fontId="6" type="noConversion"/>
  </si>
  <si>
    <t>司机</t>
    <phoneticPr fontId="6" type="noConversion"/>
  </si>
  <si>
    <t>8-15万左右皮卡</t>
    <phoneticPr fontId="6" type="noConversion"/>
  </si>
  <si>
    <t>15-30万左右皮卡</t>
    <phoneticPr fontId="6" type="noConversion"/>
  </si>
  <si>
    <t>30-50万及以上皮卡</t>
    <phoneticPr fontId="6" type="noConversion"/>
  </si>
  <si>
    <t>50-70万及以上皮卡</t>
    <phoneticPr fontId="6" type="noConversion"/>
  </si>
  <si>
    <t>北京柏润嘉华</t>
    <phoneticPr fontId="6" type="noConversion"/>
  </si>
  <si>
    <t>四川致远</t>
    <phoneticPr fontId="6" type="noConversion"/>
  </si>
  <si>
    <t>30分钟</t>
    <phoneticPr fontId="6" type="noConversion"/>
  </si>
  <si>
    <t>赛欧3</t>
    <phoneticPr fontId="6" type="noConversion"/>
  </si>
  <si>
    <t>3个月内</t>
    <phoneticPr fontId="6" type="noConversion"/>
  </si>
  <si>
    <t>销售</t>
    <phoneticPr fontId="6" type="noConversion"/>
  </si>
  <si>
    <t>售后</t>
    <phoneticPr fontId="6" type="noConversion"/>
  </si>
  <si>
    <t>销售</t>
    <phoneticPr fontId="6" type="noConversion"/>
  </si>
  <si>
    <t>宝马、奥迪、雷克萨斯</t>
    <phoneticPr fontId="6" type="noConversion"/>
  </si>
  <si>
    <t>宝马、奥迪、雷克萨斯</t>
    <phoneticPr fontId="6" type="noConversion"/>
  </si>
  <si>
    <t>12个月内</t>
    <phoneticPr fontId="6" type="noConversion"/>
  </si>
  <si>
    <t>1-3年内</t>
    <phoneticPr fontId="6" type="noConversion"/>
  </si>
  <si>
    <t>7-48个月内</t>
    <phoneticPr fontId="6" type="noConversion"/>
  </si>
  <si>
    <t>销售</t>
    <phoneticPr fontId="6" type="noConversion"/>
  </si>
  <si>
    <t>销售</t>
    <phoneticPr fontId="6" type="noConversion"/>
  </si>
  <si>
    <t>瑞纳三厢、K2两厢、长安悦翔V5、丰田威驰、长城C30</t>
    <phoneticPr fontId="6" type="noConversion"/>
  </si>
  <si>
    <t>3个月内</t>
    <phoneticPr fontId="6" type="noConversion"/>
  </si>
  <si>
    <t>评估员</t>
    <phoneticPr fontId="6" type="noConversion"/>
  </si>
  <si>
    <t>车主</t>
    <phoneticPr fontId="6" type="noConversion"/>
  </si>
  <si>
    <t>评估员+车主</t>
    <phoneticPr fontId="6" type="noConversion"/>
  </si>
  <si>
    <t>多人进店</t>
    <phoneticPr fontId="6" type="noConversion"/>
  </si>
  <si>
    <t>录像设备</t>
    <phoneticPr fontId="6" type="noConversion"/>
  </si>
  <si>
    <t>录音笔</t>
    <phoneticPr fontId="6" type="noConversion"/>
  </si>
  <si>
    <t>手机</t>
    <phoneticPr fontId="6" type="noConversion"/>
  </si>
  <si>
    <t>照相机</t>
    <phoneticPr fontId="6" type="noConversion"/>
  </si>
  <si>
    <t>每天顺丰邮寄</t>
    <phoneticPr fontId="6" type="noConversion"/>
  </si>
  <si>
    <t>每2天顺丰邮寄</t>
    <phoneticPr fontId="6" type="noConversion"/>
  </si>
  <si>
    <t>每3天顺丰邮寄</t>
    <phoneticPr fontId="6" type="noConversion"/>
  </si>
  <si>
    <t>每2天快递邮寄</t>
    <phoneticPr fontId="6" type="noConversion"/>
  </si>
  <si>
    <t>每3天快递邮寄</t>
    <phoneticPr fontId="6" type="noConversion"/>
  </si>
  <si>
    <t>购车时间</t>
    <phoneticPr fontId="6" type="noConversion"/>
  </si>
  <si>
    <t>培训方式</t>
    <phoneticPr fontId="6" type="noConversion"/>
  </si>
  <si>
    <t>督导北京面对面培训，转训评估员</t>
    <phoneticPr fontId="6" type="noConversion"/>
  </si>
  <si>
    <t>资料邮寄要求</t>
    <phoneticPr fontId="6" type="noConversion"/>
  </si>
  <si>
    <t>资料邮寄要求</t>
    <phoneticPr fontId="6" type="noConversion"/>
  </si>
  <si>
    <t>录像设备+录音</t>
    <phoneticPr fontId="6" type="noConversion"/>
  </si>
  <si>
    <t>电话卡</t>
    <phoneticPr fontId="6" type="noConversion"/>
  </si>
  <si>
    <t>电话卡要求</t>
    <phoneticPr fontId="6" type="noConversion"/>
  </si>
  <si>
    <t>一个经销店1张电话卡</t>
    <phoneticPr fontId="6" type="noConversion"/>
  </si>
  <si>
    <t>评估员本人电话卡</t>
    <phoneticPr fontId="6" type="noConversion"/>
  </si>
  <si>
    <t>培训场地</t>
    <phoneticPr fontId="6" type="noConversion"/>
  </si>
  <si>
    <t>卓思会议室</t>
    <phoneticPr fontId="6" type="noConversion"/>
  </si>
  <si>
    <t>外租快捷酒店会议室</t>
    <phoneticPr fontId="6" type="noConversion"/>
  </si>
  <si>
    <t>代理公司会议室</t>
    <phoneticPr fontId="6" type="noConversion"/>
  </si>
  <si>
    <t>三星级酒店</t>
    <phoneticPr fontId="6" type="noConversion"/>
  </si>
  <si>
    <t>四星级酒店</t>
    <phoneticPr fontId="6" type="noConversion"/>
  </si>
  <si>
    <t>五星级酒店</t>
    <phoneticPr fontId="6" type="noConversion"/>
  </si>
  <si>
    <t>卓思接听</t>
    <phoneticPr fontId="6" type="noConversion"/>
  </si>
  <si>
    <t>回访</t>
    <phoneticPr fontId="6" type="noConversion"/>
  </si>
  <si>
    <t>回访</t>
    <phoneticPr fontId="6" type="noConversion"/>
  </si>
  <si>
    <t>录音笔+手机</t>
    <phoneticPr fontId="6" type="noConversion"/>
  </si>
  <si>
    <t>本市-单人-步行</t>
    <phoneticPr fontId="6" type="noConversion"/>
  </si>
  <si>
    <t>本市-单人-打车</t>
    <phoneticPr fontId="6" type="noConversion"/>
  </si>
  <si>
    <t>本市-单人-租车</t>
    <phoneticPr fontId="6" type="noConversion"/>
  </si>
  <si>
    <t>本省-单人-步行</t>
    <phoneticPr fontId="6" type="noConversion"/>
  </si>
  <si>
    <t>本省-单人-打车</t>
    <phoneticPr fontId="6" type="noConversion"/>
  </si>
  <si>
    <t>本省-单人-租车</t>
    <phoneticPr fontId="6" type="noConversion"/>
  </si>
  <si>
    <t>外省-单人-步行</t>
    <phoneticPr fontId="6" type="noConversion"/>
  </si>
  <si>
    <t>外省-单人-打车</t>
    <phoneticPr fontId="6" type="noConversion"/>
  </si>
  <si>
    <t>外省-单人-租车</t>
    <phoneticPr fontId="6" type="noConversion"/>
  </si>
  <si>
    <t>设备要求</t>
    <phoneticPr fontId="6" type="noConversion"/>
  </si>
  <si>
    <t>本市-双人-步行</t>
    <phoneticPr fontId="6" type="noConversion"/>
  </si>
  <si>
    <t>本市-双人-开车</t>
    <phoneticPr fontId="6" type="noConversion"/>
  </si>
  <si>
    <t>本省-双人-步行</t>
    <phoneticPr fontId="6" type="noConversion"/>
  </si>
  <si>
    <t>本省-双人-开车</t>
    <phoneticPr fontId="6" type="noConversion"/>
  </si>
  <si>
    <t>外省-双人-步行</t>
    <phoneticPr fontId="6" type="noConversion"/>
  </si>
  <si>
    <t>外省-双人-开车</t>
    <phoneticPr fontId="6" type="noConversion"/>
  </si>
  <si>
    <t>车主接听</t>
    <phoneticPr fontId="6" type="noConversion"/>
  </si>
  <si>
    <t>售后硬件检查</t>
  </si>
  <si>
    <t>拍照手机</t>
    <phoneticPr fontId="6" type="noConversion"/>
  </si>
  <si>
    <t>展台检测</t>
    <phoneticPr fontId="6" type="noConversion"/>
  </si>
  <si>
    <t>门票</t>
    <phoneticPr fontId="6" type="noConversion"/>
  </si>
  <si>
    <t>门票</t>
    <phoneticPr fontId="6" type="noConversion"/>
  </si>
  <si>
    <t>一个省1张电话卡</t>
    <phoneticPr fontId="6" type="noConversion"/>
  </si>
  <si>
    <t>一个省1张电话卡（同一经销商集团不能使用一张卡）</t>
    <phoneticPr fontId="6" type="noConversion"/>
  </si>
  <si>
    <t>一个城市一张电话卡</t>
    <phoneticPr fontId="6" type="noConversion"/>
  </si>
  <si>
    <t>车主电话卡</t>
    <phoneticPr fontId="6" type="noConversion"/>
  </si>
  <si>
    <t>代理集中接听</t>
    <phoneticPr fontId="6" type="noConversion"/>
  </si>
  <si>
    <t>无</t>
    <phoneticPr fontId="6" type="noConversion"/>
  </si>
  <si>
    <t>检查员</t>
    <phoneticPr fontId="6" type="noConversion"/>
  </si>
  <si>
    <t>评估员接听</t>
    <phoneticPr fontId="6" type="noConversion"/>
  </si>
  <si>
    <t>录像设备+录音+拍照手机</t>
    <phoneticPr fontId="6" type="noConversion"/>
  </si>
  <si>
    <t>外省-单人-开车</t>
    <phoneticPr fontId="6" type="noConversion"/>
  </si>
  <si>
    <t>经销商分类</t>
    <phoneticPr fontId="6" type="noConversion"/>
  </si>
  <si>
    <t>不规定</t>
  </si>
  <si>
    <t>非授权经销商</t>
  </si>
  <si>
    <t>本品经销商</t>
  </si>
  <si>
    <t>本品+竞品经销商</t>
  </si>
  <si>
    <t>礼金要求</t>
    <phoneticPr fontId="6" type="noConversion"/>
  </si>
  <si>
    <t>电话咨询</t>
    <phoneticPr fontId="6" type="noConversion"/>
  </si>
  <si>
    <t>备注</t>
    <phoneticPr fontId="6" type="noConversion"/>
  </si>
  <si>
    <t>试访</t>
    <phoneticPr fontId="6" type="noConversion"/>
  </si>
  <si>
    <t>打车费</t>
    <phoneticPr fontId="6" type="noConversion"/>
  </si>
  <si>
    <t>督导补助</t>
    <phoneticPr fontId="6" type="noConversion"/>
  </si>
  <si>
    <t>录音、录像要求</t>
    <phoneticPr fontId="9" type="noConversion"/>
  </si>
  <si>
    <t>合作性质</t>
    <phoneticPr fontId="6" type="noConversion"/>
  </si>
  <si>
    <t>管控费</t>
    <phoneticPr fontId="6" type="noConversion"/>
  </si>
  <si>
    <t>项目金额</t>
    <phoneticPr fontId="6" type="noConversion"/>
  </si>
  <si>
    <t>车型级别</t>
    <phoneticPr fontId="6" type="noConversion"/>
  </si>
  <si>
    <t>周末规避要求</t>
    <phoneticPr fontId="6" type="noConversion"/>
  </si>
  <si>
    <t>二次进店要求</t>
    <phoneticPr fontId="6" type="noConversion"/>
  </si>
  <si>
    <t>车价范围</t>
    <phoneticPr fontId="6" type="noConversion"/>
  </si>
  <si>
    <t>执行时间</t>
    <phoneticPr fontId="6" type="noConversion"/>
  </si>
  <si>
    <t>结束时间</t>
    <phoneticPr fontId="6" type="noConversion"/>
  </si>
  <si>
    <t>年份</t>
    <phoneticPr fontId="6" type="noConversion"/>
  </si>
  <si>
    <t>集中电话培训督导</t>
    <phoneticPr fontId="6" type="noConversion"/>
  </si>
  <si>
    <t>集中电话培训所有人</t>
    <phoneticPr fontId="6" type="noConversion"/>
  </si>
  <si>
    <t>督导+评估员北京集中培训</t>
    <phoneticPr fontId="6" type="noConversion"/>
  </si>
  <si>
    <t>车辆租赁</t>
    <phoneticPr fontId="6" type="noConversion"/>
  </si>
  <si>
    <t>会议室租赁</t>
    <phoneticPr fontId="6" type="noConversion"/>
  </si>
  <si>
    <t>智美督导出差培训</t>
    <phoneticPr fontId="6" type="noConversion"/>
  </si>
  <si>
    <t>电子版资料当天上传</t>
    <phoneticPr fontId="6" type="noConversion"/>
  </si>
  <si>
    <t>A00级轿车</t>
    <phoneticPr fontId="6" type="noConversion"/>
  </si>
  <si>
    <t>A0级轿车</t>
    <phoneticPr fontId="6" type="noConversion"/>
  </si>
  <si>
    <t>A级轿车</t>
    <phoneticPr fontId="6" type="noConversion"/>
  </si>
  <si>
    <t>A+级轿车</t>
    <phoneticPr fontId="6" type="noConversion"/>
  </si>
  <si>
    <t>B级轿车</t>
    <phoneticPr fontId="6" type="noConversion"/>
  </si>
  <si>
    <t>C级轿车</t>
    <phoneticPr fontId="6" type="noConversion"/>
  </si>
  <si>
    <t>D级轿车</t>
    <phoneticPr fontId="6" type="noConversion"/>
  </si>
  <si>
    <t>A00级SUV</t>
    <phoneticPr fontId="6" type="noConversion"/>
  </si>
  <si>
    <t>A0级SUV</t>
    <phoneticPr fontId="6" type="noConversion"/>
  </si>
  <si>
    <t>A级SUV</t>
    <phoneticPr fontId="6" type="noConversion"/>
  </si>
  <si>
    <t>A+级SUV</t>
    <phoneticPr fontId="6" type="noConversion"/>
  </si>
  <si>
    <t>B级SUV</t>
    <phoneticPr fontId="6" type="noConversion"/>
  </si>
  <si>
    <t>C级SUV</t>
    <phoneticPr fontId="6" type="noConversion"/>
  </si>
  <si>
    <t>D级SUV</t>
    <phoneticPr fontId="6" type="noConversion"/>
  </si>
  <si>
    <t>A00级MPV</t>
    <phoneticPr fontId="6" type="noConversion"/>
  </si>
  <si>
    <t>A0级MPV</t>
    <phoneticPr fontId="6" type="noConversion"/>
  </si>
  <si>
    <t>A级MPV</t>
    <phoneticPr fontId="6" type="noConversion"/>
  </si>
  <si>
    <t>A+级MPV</t>
    <phoneticPr fontId="6" type="noConversion"/>
  </si>
  <si>
    <t>B级MPV</t>
    <phoneticPr fontId="6" type="noConversion"/>
  </si>
  <si>
    <t>C级MPV</t>
    <phoneticPr fontId="6" type="noConversion"/>
  </si>
  <si>
    <t>D级MPV</t>
    <phoneticPr fontId="6" type="noConversion"/>
  </si>
  <si>
    <t>规定礼金</t>
    <phoneticPr fontId="6" type="noConversion"/>
  </si>
  <si>
    <t>不涉及</t>
    <phoneticPr fontId="6" type="noConversion"/>
  </si>
  <si>
    <t>执行方式(小类)</t>
    <phoneticPr fontId="6" type="noConversion"/>
  </si>
  <si>
    <t>执行方式(大类)</t>
    <phoneticPr fontId="6" type="noConversion"/>
  </si>
  <si>
    <t>供应商名称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</si>
</sst>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d&quot;日&quot;;@"/>
    <numFmt numFmtId="177" formatCode="[$-F800]dddd\,\ mmmm\ dd\,\ yyyy"/>
    <numFmt numFmtId="178" formatCode="0.00_ "/>
    <numFmt numFmtId="179" formatCode="0.00_);[Red]\(0.00\)"/>
  </numFmts>
  <fonts count="14" x14ac:knownFonts="1">
    <font>
      <sz val="11"/>
      <color indexed="8"/>
      <name val="宋体"/>
      <charset val="134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39"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Fill="1" applyBorder="1" applyAlignment="1">
      <alignment horizontal="left"/>
    </xf>
    <xf numFmtId="177" fontId="2" fillId="2" borderId="0" xfId="0" applyNumberFormat="1" applyFont="1" applyFill="1" applyBorder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Border="1" applyAlignment="1">
      <alignment horizontal="left"/>
    </xf>
    <xf numFmtId="177" fontId="1" fillId="0" borderId="0" xfId="0" applyNumberFormat="1" applyFont="1" applyBorder="1" applyAlignment="1">
      <alignment horizontal="left"/>
    </xf>
    <xf numFmtId="176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Border="1" applyAlignment="1">
      <alignment horizontal="right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0" fontId="1" fillId="0" borderId="0" xfId="0" applyNumberFormat="1" applyFont="1" applyFill="1" applyAlignment="1">
      <alignment horizontal="center"/>
    </xf>
    <xf numFmtId="10" fontId="1" fillId="0" borderId="0" xfId="0" applyNumberFormat="1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/>
    </xf>
    <xf numFmtId="179" fontId="1" fillId="0" borderId="0" xfId="0" applyNumberFormat="1" applyFont="1" applyBorder="1" applyAlignment="1">
      <alignment horizont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58" fontId="13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W24"/>
  <sheetViews>
    <sheetView workbookViewId="0">
      <pane xSplit="3" ySplit="1" topLeftCell="L5" activePane="bottomRight" state="frozen"/>
      <selection pane="topRight"/>
      <selection pane="bottomLeft"/>
      <selection pane="bottomRight" activeCell="B27" sqref="B27"/>
    </sheetView>
  </sheetViews>
  <sheetFormatPr defaultColWidth="9" defaultRowHeight="16.5" x14ac:dyDescent="0.35"/>
  <cols>
    <col min="1" max="1" width="10" style="3" customWidth="1"/>
    <col min="2" max="2" width="33.875" style="3" customWidth="1"/>
    <col min="3" max="3" width="8" style="3" customWidth="1"/>
    <col min="4" max="4" width="24.5" style="3" customWidth="1"/>
    <col min="5" max="5" width="9.625" style="3" customWidth="1"/>
    <col min="6" max="7" width="6.375" style="3" customWidth="1"/>
    <col min="8" max="9" width="4.75" style="3" customWidth="1"/>
    <col min="10" max="10" width="12.625" style="3" customWidth="1"/>
    <col min="11" max="11" width="9.625" style="3" customWidth="1"/>
    <col min="12" max="12" width="5.5" style="3" customWidth="1"/>
    <col min="13" max="13" width="8" style="3" customWidth="1"/>
    <col min="14" max="14" width="15" style="3" customWidth="1"/>
    <col min="15" max="15" width="9.25" style="16" bestFit="1" customWidth="1"/>
    <col min="16" max="18" width="8" style="3" customWidth="1"/>
    <col min="19" max="19" width="8" style="3" hidden="1" customWidth="1"/>
    <col min="20" max="20" width="8" style="3" customWidth="1"/>
    <col min="21" max="21" width="6.375" style="3" customWidth="1"/>
    <col min="22" max="23" width="8" style="3" customWidth="1"/>
    <col min="24" max="16384" width="9" style="3"/>
  </cols>
  <sheetData>
    <row r="1" spans="1:23" ht="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6" t="s">
        <v>17</v>
      </c>
      <c r="S1" s="2" t="s">
        <v>18</v>
      </c>
      <c r="T1" s="2" t="s">
        <v>19</v>
      </c>
      <c r="U1" s="2" t="s">
        <v>20</v>
      </c>
      <c r="V1" s="7" t="s">
        <v>21</v>
      </c>
      <c r="W1" s="2" t="s">
        <v>22</v>
      </c>
    </row>
    <row r="2" spans="1:23" x14ac:dyDescent="0.35">
      <c r="A2" s="3" t="s">
        <v>23</v>
      </c>
      <c r="B2" s="3" t="s">
        <v>24</v>
      </c>
      <c r="C2" s="3" t="s">
        <v>25</v>
      </c>
      <c r="D2" s="3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30</v>
      </c>
      <c r="J2" s="4" t="s">
        <v>31</v>
      </c>
      <c r="K2" s="3" t="s">
        <v>169</v>
      </c>
      <c r="L2" s="4" t="s">
        <v>33</v>
      </c>
      <c r="M2" s="4" t="s">
        <v>34</v>
      </c>
      <c r="N2" s="4" t="s">
        <v>35</v>
      </c>
      <c r="O2" s="15">
        <v>0.40539999999999998</v>
      </c>
      <c r="P2" s="4" t="s">
        <v>36</v>
      </c>
      <c r="S2" s="3">
        <v>15</v>
      </c>
      <c r="V2" s="3" t="s">
        <v>37</v>
      </c>
    </row>
    <row r="3" spans="1:23" x14ac:dyDescent="0.35">
      <c r="A3" s="3" t="s">
        <v>23</v>
      </c>
      <c r="B3" s="3" t="s">
        <v>24</v>
      </c>
      <c r="C3" s="3" t="s">
        <v>25</v>
      </c>
      <c r="D3" s="3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30</v>
      </c>
      <c r="J3" s="4" t="s">
        <v>31</v>
      </c>
      <c r="K3" s="3" t="s">
        <v>170</v>
      </c>
      <c r="L3" s="4" t="s">
        <v>33</v>
      </c>
      <c r="M3" s="4" t="s">
        <v>34</v>
      </c>
      <c r="N3" s="4" t="s">
        <v>35</v>
      </c>
      <c r="O3" s="15">
        <v>0.2828</v>
      </c>
      <c r="P3" s="4" t="s">
        <v>36</v>
      </c>
      <c r="S3" s="3">
        <v>15</v>
      </c>
      <c r="V3" s="3" t="s">
        <v>37</v>
      </c>
    </row>
    <row r="4" spans="1:23" x14ac:dyDescent="0.35">
      <c r="A4" s="3" t="s">
        <v>23</v>
      </c>
      <c r="B4" s="3" t="s">
        <v>24</v>
      </c>
      <c r="C4" s="3" t="s">
        <v>25</v>
      </c>
      <c r="D4" s="3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30</v>
      </c>
      <c r="J4" s="4" t="s">
        <v>31</v>
      </c>
      <c r="K4" s="4"/>
      <c r="L4" s="4" t="s">
        <v>33</v>
      </c>
      <c r="M4" s="4" t="s">
        <v>34</v>
      </c>
      <c r="N4" s="4" t="s">
        <v>35</v>
      </c>
      <c r="P4" s="3" t="s">
        <v>36</v>
      </c>
      <c r="S4" s="3">
        <v>1500</v>
      </c>
      <c r="V4" s="3" t="s">
        <v>37</v>
      </c>
    </row>
    <row r="5" spans="1:23" s="13" customFormat="1" x14ac:dyDescent="0.35">
      <c r="A5" s="13" t="s">
        <v>38</v>
      </c>
      <c r="B5" s="8" t="s">
        <v>39</v>
      </c>
      <c r="C5" s="3" t="s">
        <v>40</v>
      </c>
      <c r="D5" s="8" t="s">
        <v>41</v>
      </c>
      <c r="E5" s="4" t="s">
        <v>27</v>
      </c>
      <c r="F5" s="4" t="s">
        <v>28</v>
      </c>
      <c r="G5" s="13" t="s">
        <v>42</v>
      </c>
      <c r="H5" s="4" t="s">
        <v>30</v>
      </c>
      <c r="I5" s="4" t="s">
        <v>30</v>
      </c>
      <c r="J5" s="4" t="s">
        <v>31</v>
      </c>
      <c r="K5" s="3" t="s">
        <v>171</v>
      </c>
      <c r="L5" s="4" t="s">
        <v>33</v>
      </c>
      <c r="M5" s="13" t="s">
        <v>43</v>
      </c>
      <c r="N5" s="4" t="s">
        <v>35</v>
      </c>
      <c r="O5" s="17"/>
      <c r="P5" s="3" t="s">
        <v>36</v>
      </c>
      <c r="S5" s="3">
        <v>16</v>
      </c>
      <c r="V5" s="3" t="s">
        <v>37</v>
      </c>
    </row>
    <row r="6" spans="1:23" s="13" customFormat="1" x14ac:dyDescent="0.35">
      <c r="A6" s="13" t="s">
        <v>38</v>
      </c>
      <c r="B6" s="8" t="s">
        <v>39</v>
      </c>
      <c r="C6" s="3" t="s">
        <v>40</v>
      </c>
      <c r="D6" s="8" t="s">
        <v>41</v>
      </c>
      <c r="E6" s="4" t="s">
        <v>27</v>
      </c>
      <c r="F6" s="4" t="s">
        <v>28</v>
      </c>
      <c r="G6" s="13" t="s">
        <v>42</v>
      </c>
      <c r="H6" s="4" t="s">
        <v>30</v>
      </c>
      <c r="I6" s="4" t="s">
        <v>30</v>
      </c>
      <c r="J6" s="4" t="s">
        <v>31</v>
      </c>
      <c r="K6" s="3" t="s">
        <v>170</v>
      </c>
      <c r="L6" s="4" t="s">
        <v>33</v>
      </c>
      <c r="M6" s="13" t="s">
        <v>43</v>
      </c>
      <c r="N6" s="4" t="s">
        <v>35</v>
      </c>
      <c r="O6" s="17"/>
      <c r="P6" s="3" t="s">
        <v>36</v>
      </c>
      <c r="S6" s="3">
        <v>16</v>
      </c>
      <c r="V6" s="3" t="s">
        <v>37</v>
      </c>
    </row>
    <row r="7" spans="1:23" x14ac:dyDescent="0.35">
      <c r="A7" s="13" t="s">
        <v>38</v>
      </c>
      <c r="B7" s="8" t="s">
        <v>39</v>
      </c>
      <c r="C7" s="3" t="s">
        <v>40</v>
      </c>
      <c r="D7" s="8" t="s">
        <v>41</v>
      </c>
      <c r="E7" s="4" t="s">
        <v>27</v>
      </c>
      <c r="F7" s="4" t="s">
        <v>28</v>
      </c>
      <c r="G7" s="13" t="s">
        <v>42</v>
      </c>
      <c r="H7" s="4" t="s">
        <v>30</v>
      </c>
      <c r="I7" s="4" t="s">
        <v>30</v>
      </c>
      <c r="J7" s="4" t="s">
        <v>31</v>
      </c>
      <c r="L7" s="4" t="s">
        <v>33</v>
      </c>
      <c r="M7" s="3" t="s">
        <v>34</v>
      </c>
      <c r="N7" s="4" t="s">
        <v>35</v>
      </c>
      <c r="P7" s="3" t="s">
        <v>36</v>
      </c>
      <c r="S7" s="3">
        <v>5.5</v>
      </c>
      <c r="V7" s="3" t="s">
        <v>37</v>
      </c>
    </row>
    <row r="8" spans="1:23" x14ac:dyDescent="0.35">
      <c r="A8" s="13" t="s">
        <v>38</v>
      </c>
      <c r="B8" s="8" t="s">
        <v>39</v>
      </c>
      <c r="C8" s="3" t="s">
        <v>40</v>
      </c>
      <c r="D8" s="8" t="s">
        <v>41</v>
      </c>
      <c r="E8" s="4" t="s">
        <v>27</v>
      </c>
      <c r="F8" s="4" t="s">
        <v>28</v>
      </c>
      <c r="G8" s="13" t="s">
        <v>42</v>
      </c>
      <c r="H8" s="4" t="s">
        <v>30</v>
      </c>
      <c r="I8" s="4" t="s">
        <v>30</v>
      </c>
      <c r="J8" s="4" t="s">
        <v>31</v>
      </c>
      <c r="K8" s="4"/>
      <c r="L8" s="4" t="s">
        <v>33</v>
      </c>
      <c r="M8" s="3" t="s">
        <v>34</v>
      </c>
      <c r="N8" s="4" t="s">
        <v>35</v>
      </c>
      <c r="P8" s="3" t="s">
        <v>36</v>
      </c>
      <c r="S8" s="3">
        <v>1500</v>
      </c>
      <c r="V8" s="3" t="s">
        <v>37</v>
      </c>
    </row>
    <row r="9" spans="1:23" s="13" customFormat="1" x14ac:dyDescent="0.35">
      <c r="A9" s="13" t="s">
        <v>38</v>
      </c>
      <c r="B9" s="8" t="s">
        <v>44</v>
      </c>
      <c r="C9" s="13" t="s">
        <v>45</v>
      </c>
      <c r="D9" s="8" t="s">
        <v>46</v>
      </c>
      <c r="E9" s="4" t="s">
        <v>27</v>
      </c>
      <c r="F9" s="4" t="s">
        <v>28</v>
      </c>
      <c r="G9" s="13" t="s">
        <v>42</v>
      </c>
      <c r="H9" s="4" t="s">
        <v>30</v>
      </c>
      <c r="I9" s="4" t="s">
        <v>30</v>
      </c>
      <c r="J9" s="4" t="s">
        <v>31</v>
      </c>
      <c r="K9" s="13" t="s">
        <v>47</v>
      </c>
      <c r="L9" s="4" t="s">
        <v>33</v>
      </c>
      <c r="M9" s="13" t="s">
        <v>43</v>
      </c>
      <c r="N9" s="13" t="s">
        <v>48</v>
      </c>
      <c r="O9" s="18">
        <v>0.24199999999999999</v>
      </c>
      <c r="P9" s="13" t="s">
        <v>49</v>
      </c>
      <c r="S9" s="13">
        <v>17</v>
      </c>
      <c r="V9" s="3" t="s">
        <v>37</v>
      </c>
    </row>
    <row r="10" spans="1:23" s="13" customFormat="1" x14ac:dyDescent="0.35">
      <c r="A10" s="13" t="s">
        <v>38</v>
      </c>
      <c r="B10" s="8" t="s">
        <v>44</v>
      </c>
      <c r="C10" s="13" t="s">
        <v>45</v>
      </c>
      <c r="D10" s="8" t="s">
        <v>46</v>
      </c>
      <c r="E10" s="4" t="s">
        <v>27</v>
      </c>
      <c r="F10" s="4" t="s">
        <v>28</v>
      </c>
      <c r="G10" s="13" t="s">
        <v>42</v>
      </c>
      <c r="H10" s="4" t="s">
        <v>30</v>
      </c>
      <c r="I10" s="4" t="s">
        <v>30</v>
      </c>
      <c r="J10" s="4" t="s">
        <v>31</v>
      </c>
      <c r="K10" s="13" t="s">
        <v>50</v>
      </c>
      <c r="L10" s="4" t="s">
        <v>33</v>
      </c>
      <c r="M10" s="13" t="s">
        <v>43</v>
      </c>
      <c r="N10" s="13" t="s">
        <v>48</v>
      </c>
      <c r="O10" s="18">
        <v>0.1492</v>
      </c>
      <c r="P10" s="13" t="s">
        <v>176</v>
      </c>
      <c r="S10" s="13">
        <v>17</v>
      </c>
      <c r="V10" s="3" t="s">
        <v>37</v>
      </c>
    </row>
    <row r="11" spans="1:23" x14ac:dyDescent="0.35">
      <c r="A11" s="13" t="s">
        <v>38</v>
      </c>
      <c r="B11" s="8" t="s">
        <v>44</v>
      </c>
      <c r="C11" s="13" t="s">
        <v>45</v>
      </c>
      <c r="D11" s="8" t="s">
        <v>46</v>
      </c>
      <c r="E11" s="4" t="s">
        <v>27</v>
      </c>
      <c r="F11" s="4" t="s">
        <v>28</v>
      </c>
      <c r="G11" s="13" t="s">
        <v>42</v>
      </c>
      <c r="H11" s="4" t="s">
        <v>30</v>
      </c>
      <c r="I11" s="4" t="s">
        <v>30</v>
      </c>
      <c r="J11" s="4" t="s">
        <v>31</v>
      </c>
      <c r="K11" s="13" t="s">
        <v>47</v>
      </c>
      <c r="L11" s="4" t="s">
        <v>33</v>
      </c>
      <c r="M11" s="3" t="s">
        <v>43</v>
      </c>
      <c r="N11" s="3" t="s">
        <v>172</v>
      </c>
      <c r="P11" s="13" t="s">
        <v>49</v>
      </c>
      <c r="S11" s="3">
        <v>26</v>
      </c>
      <c r="V11" s="3" t="s">
        <v>37</v>
      </c>
    </row>
    <row r="12" spans="1:23" x14ac:dyDescent="0.35">
      <c r="A12" s="13" t="s">
        <v>38</v>
      </c>
      <c r="B12" s="8" t="s">
        <v>44</v>
      </c>
      <c r="C12" s="13" t="s">
        <v>45</v>
      </c>
      <c r="D12" s="8" t="s">
        <v>46</v>
      </c>
      <c r="E12" s="4" t="s">
        <v>27</v>
      </c>
      <c r="F12" s="4" t="s">
        <v>28</v>
      </c>
      <c r="G12" s="13" t="s">
        <v>42</v>
      </c>
      <c r="H12" s="4" t="s">
        <v>30</v>
      </c>
      <c r="I12" s="4" t="s">
        <v>30</v>
      </c>
      <c r="J12" s="4" t="s">
        <v>31</v>
      </c>
      <c r="K12" s="13" t="s">
        <v>50</v>
      </c>
      <c r="L12" s="4" t="s">
        <v>33</v>
      </c>
      <c r="M12" s="3" t="s">
        <v>43</v>
      </c>
      <c r="N12" s="3" t="s">
        <v>172</v>
      </c>
      <c r="P12" s="13" t="s">
        <v>176</v>
      </c>
      <c r="S12" s="3">
        <v>26</v>
      </c>
      <c r="V12" s="3" t="s">
        <v>37</v>
      </c>
    </row>
    <row r="13" spans="1:23" s="13" customFormat="1" x14ac:dyDescent="0.35">
      <c r="A13" s="13" t="s">
        <v>38</v>
      </c>
      <c r="B13" s="8" t="s">
        <v>52</v>
      </c>
      <c r="C13" s="13" t="s">
        <v>53</v>
      </c>
      <c r="D13" s="8" t="s">
        <v>46</v>
      </c>
      <c r="E13" s="4" t="s">
        <v>27</v>
      </c>
      <c r="F13" s="4" t="s">
        <v>28</v>
      </c>
      <c r="G13" s="13" t="s">
        <v>42</v>
      </c>
      <c r="H13" s="4" t="s">
        <v>30</v>
      </c>
      <c r="I13" s="4" t="s">
        <v>30</v>
      </c>
      <c r="J13" s="4" t="s">
        <v>31</v>
      </c>
      <c r="K13" s="13" t="s">
        <v>47</v>
      </c>
      <c r="L13" s="4" t="s">
        <v>33</v>
      </c>
      <c r="M13" s="13" t="s">
        <v>43</v>
      </c>
      <c r="N13" s="13" t="s">
        <v>48</v>
      </c>
      <c r="O13" s="17"/>
      <c r="P13" s="13" t="s">
        <v>49</v>
      </c>
      <c r="S13" s="13">
        <v>17.5</v>
      </c>
      <c r="V13" s="3" t="s">
        <v>37</v>
      </c>
    </row>
    <row r="14" spans="1:23" s="13" customFormat="1" x14ac:dyDescent="0.35">
      <c r="A14" s="13" t="s">
        <v>38</v>
      </c>
      <c r="B14" s="8" t="s">
        <v>52</v>
      </c>
      <c r="C14" s="13" t="s">
        <v>53</v>
      </c>
      <c r="D14" s="8" t="s">
        <v>46</v>
      </c>
      <c r="E14" s="4" t="s">
        <v>27</v>
      </c>
      <c r="F14" s="4" t="s">
        <v>28</v>
      </c>
      <c r="G14" s="13" t="s">
        <v>42</v>
      </c>
      <c r="H14" s="4" t="s">
        <v>30</v>
      </c>
      <c r="I14" s="4" t="s">
        <v>30</v>
      </c>
      <c r="J14" s="4" t="s">
        <v>31</v>
      </c>
      <c r="K14" s="13" t="s">
        <v>50</v>
      </c>
      <c r="L14" s="4" t="s">
        <v>33</v>
      </c>
      <c r="M14" s="13" t="s">
        <v>43</v>
      </c>
      <c r="N14" s="13" t="s">
        <v>48</v>
      </c>
      <c r="O14" s="17"/>
      <c r="P14" s="13" t="s">
        <v>176</v>
      </c>
      <c r="S14" s="13">
        <v>17.5</v>
      </c>
      <c r="V14" s="3" t="s">
        <v>37</v>
      </c>
    </row>
    <row r="15" spans="1:23" x14ac:dyDescent="0.35">
      <c r="A15" s="13" t="s">
        <v>38</v>
      </c>
      <c r="B15" s="8" t="s">
        <v>52</v>
      </c>
      <c r="C15" s="13" t="s">
        <v>53</v>
      </c>
      <c r="D15" s="8" t="s">
        <v>46</v>
      </c>
      <c r="E15" s="4" t="s">
        <v>27</v>
      </c>
      <c r="F15" s="4" t="s">
        <v>28</v>
      </c>
      <c r="G15" s="13" t="s">
        <v>42</v>
      </c>
      <c r="H15" s="4" t="s">
        <v>30</v>
      </c>
      <c r="I15" s="4" t="s">
        <v>30</v>
      </c>
      <c r="J15" s="4" t="s">
        <v>31</v>
      </c>
      <c r="K15" s="13" t="s">
        <v>47</v>
      </c>
      <c r="L15" s="4" t="s">
        <v>33</v>
      </c>
      <c r="M15" s="3" t="s">
        <v>43</v>
      </c>
      <c r="N15" s="3" t="s">
        <v>172</v>
      </c>
      <c r="P15" s="13" t="s">
        <v>49</v>
      </c>
      <c r="S15" s="3">
        <v>26.5</v>
      </c>
      <c r="V15" s="3" t="s">
        <v>37</v>
      </c>
    </row>
    <row r="16" spans="1:23" x14ac:dyDescent="0.35">
      <c r="A16" s="13" t="s">
        <v>38</v>
      </c>
      <c r="B16" s="8" t="s">
        <v>52</v>
      </c>
      <c r="C16" s="13" t="s">
        <v>53</v>
      </c>
      <c r="D16" s="8" t="s">
        <v>46</v>
      </c>
      <c r="E16" s="4" t="s">
        <v>27</v>
      </c>
      <c r="F16" s="4" t="s">
        <v>28</v>
      </c>
      <c r="G16" s="13" t="s">
        <v>42</v>
      </c>
      <c r="H16" s="4" t="s">
        <v>30</v>
      </c>
      <c r="I16" s="4" t="s">
        <v>30</v>
      </c>
      <c r="J16" s="4" t="s">
        <v>31</v>
      </c>
      <c r="K16" s="13" t="s">
        <v>50</v>
      </c>
      <c r="L16" s="4" t="s">
        <v>33</v>
      </c>
      <c r="M16" s="3" t="s">
        <v>43</v>
      </c>
      <c r="N16" s="3" t="s">
        <v>173</v>
      </c>
      <c r="P16" s="13" t="s">
        <v>176</v>
      </c>
      <c r="S16" s="3">
        <v>26.5</v>
      </c>
      <c r="V16" s="3" t="s">
        <v>37</v>
      </c>
    </row>
    <row r="17" spans="1:23" x14ac:dyDescent="0.35">
      <c r="A17" s="13" t="s">
        <v>38</v>
      </c>
      <c r="B17" s="8" t="s">
        <v>52</v>
      </c>
      <c r="C17" s="13" t="s">
        <v>53</v>
      </c>
      <c r="D17" s="8" t="s">
        <v>46</v>
      </c>
      <c r="E17" s="4" t="s">
        <v>27</v>
      </c>
      <c r="F17" s="4" t="s">
        <v>28</v>
      </c>
      <c r="G17" s="13" t="s">
        <v>42</v>
      </c>
      <c r="H17" s="4" t="s">
        <v>30</v>
      </c>
      <c r="I17" s="4" t="s">
        <v>30</v>
      </c>
      <c r="J17" s="4" t="s">
        <v>31</v>
      </c>
      <c r="K17" s="13" t="s">
        <v>32</v>
      </c>
      <c r="L17" s="4"/>
      <c r="O17" s="15">
        <v>7.1199999999999999E-2</v>
      </c>
      <c r="P17" s="13" t="s">
        <v>180</v>
      </c>
      <c r="S17" s="3">
        <v>5.5</v>
      </c>
      <c r="V17" s="3" t="s">
        <v>37</v>
      </c>
    </row>
    <row r="18" spans="1:23" x14ac:dyDescent="0.35">
      <c r="A18" s="3" t="s">
        <v>54</v>
      </c>
      <c r="B18" s="3" t="s">
        <v>55</v>
      </c>
      <c r="C18" s="3" t="s">
        <v>56</v>
      </c>
      <c r="D18" s="3" t="s">
        <v>57</v>
      </c>
      <c r="E18" s="4" t="s">
        <v>58</v>
      </c>
      <c r="F18" s="3" t="s">
        <v>59</v>
      </c>
      <c r="G18" s="3" t="s">
        <v>60</v>
      </c>
      <c r="H18" s="4" t="s">
        <v>30</v>
      </c>
      <c r="I18" s="4" t="s">
        <v>30</v>
      </c>
      <c r="J18" s="4" t="s">
        <v>31</v>
      </c>
      <c r="L18" s="4" t="s">
        <v>33</v>
      </c>
      <c r="M18" s="3" t="s">
        <v>34</v>
      </c>
      <c r="N18" s="3" t="s">
        <v>61</v>
      </c>
      <c r="P18" s="3" t="s">
        <v>49</v>
      </c>
      <c r="S18" s="3">
        <v>15</v>
      </c>
      <c r="V18" s="3" t="s">
        <v>37</v>
      </c>
    </row>
    <row r="19" spans="1:23" s="9" customFormat="1" x14ac:dyDescent="0.35">
      <c r="A19" s="9" t="s">
        <v>54</v>
      </c>
      <c r="B19" s="9" t="s">
        <v>62</v>
      </c>
      <c r="C19" s="9" t="s">
        <v>63</v>
      </c>
      <c r="D19" s="9" t="s">
        <v>64</v>
      </c>
      <c r="E19" s="4" t="s">
        <v>27</v>
      </c>
      <c r="F19" s="9" t="s">
        <v>65</v>
      </c>
      <c r="G19" s="9" t="s">
        <v>42</v>
      </c>
      <c r="H19" s="9" t="s">
        <v>30</v>
      </c>
      <c r="J19" s="4" t="s">
        <v>31</v>
      </c>
      <c r="K19" s="3" t="s">
        <v>169</v>
      </c>
      <c r="L19" s="4" t="s">
        <v>33</v>
      </c>
      <c r="M19" s="9" t="s">
        <v>43</v>
      </c>
      <c r="N19" s="3" t="s">
        <v>51</v>
      </c>
      <c r="O19" s="19">
        <v>4.5999999999999999E-2</v>
      </c>
      <c r="P19" s="9" t="s">
        <v>174</v>
      </c>
      <c r="Q19" s="10"/>
      <c r="R19" s="11"/>
      <c r="S19" s="14">
        <v>26</v>
      </c>
      <c r="U19" s="12"/>
      <c r="V19" s="3" t="s">
        <v>37</v>
      </c>
      <c r="W19" s="12"/>
    </row>
    <row r="20" spans="1:23" s="9" customFormat="1" x14ac:dyDescent="0.35">
      <c r="A20" s="9" t="s">
        <v>54</v>
      </c>
      <c r="B20" s="9" t="s">
        <v>62</v>
      </c>
      <c r="C20" s="9" t="s">
        <v>63</v>
      </c>
      <c r="D20" s="9" t="s">
        <v>64</v>
      </c>
      <c r="E20" s="4" t="s">
        <v>27</v>
      </c>
      <c r="F20" s="9" t="s">
        <v>65</v>
      </c>
      <c r="G20" s="9" t="s">
        <v>42</v>
      </c>
      <c r="H20" s="9" t="s">
        <v>30</v>
      </c>
      <c r="J20" s="4" t="s">
        <v>31</v>
      </c>
      <c r="K20" s="3" t="s">
        <v>170</v>
      </c>
      <c r="L20" s="4" t="s">
        <v>33</v>
      </c>
      <c r="M20" s="9" t="s">
        <v>43</v>
      </c>
      <c r="N20" s="3" t="s">
        <v>51</v>
      </c>
      <c r="O20" s="19">
        <v>3.2000000000000001E-2</v>
      </c>
      <c r="P20" s="9" t="s">
        <v>175</v>
      </c>
      <c r="Q20" s="10"/>
      <c r="R20" s="11"/>
      <c r="S20" s="14">
        <v>26</v>
      </c>
      <c r="U20" s="12"/>
      <c r="V20" s="3" t="s">
        <v>37</v>
      </c>
      <c r="W20" s="12"/>
    </row>
    <row r="21" spans="1:23" x14ac:dyDescent="0.35">
      <c r="A21" s="3" t="s">
        <v>164</v>
      </c>
      <c r="B21" s="9" t="s">
        <v>141</v>
      </c>
      <c r="C21" s="9" t="s">
        <v>142</v>
      </c>
      <c r="D21" s="9" t="s">
        <v>143</v>
      </c>
      <c r="E21" s="4" t="s">
        <v>58</v>
      </c>
      <c r="F21" s="9" t="s">
        <v>144</v>
      </c>
      <c r="G21" s="9" t="s">
        <v>145</v>
      </c>
      <c r="H21" s="9" t="s">
        <v>146</v>
      </c>
      <c r="I21" s="9"/>
      <c r="J21" s="4" t="s">
        <v>31</v>
      </c>
      <c r="K21" s="13" t="s">
        <v>47</v>
      </c>
      <c r="L21" s="4" t="s">
        <v>33</v>
      </c>
      <c r="M21" s="3" t="s">
        <v>166</v>
      </c>
      <c r="N21" s="3" t="s">
        <v>167</v>
      </c>
      <c r="O21" s="15">
        <v>0.16500000000000001</v>
      </c>
      <c r="S21" s="3">
        <v>45</v>
      </c>
      <c r="V21" s="3" t="s">
        <v>37</v>
      </c>
    </row>
    <row r="22" spans="1:23" x14ac:dyDescent="0.35">
      <c r="A22" s="3" t="s">
        <v>164</v>
      </c>
      <c r="B22" s="9" t="s">
        <v>141</v>
      </c>
      <c r="C22" s="9" t="s">
        <v>142</v>
      </c>
      <c r="D22" s="9" t="s">
        <v>143</v>
      </c>
      <c r="E22" s="4" t="s">
        <v>58</v>
      </c>
      <c r="F22" s="9" t="s">
        <v>144</v>
      </c>
      <c r="G22" s="9" t="s">
        <v>145</v>
      </c>
      <c r="H22" s="9" t="s">
        <v>146</v>
      </c>
      <c r="I22" s="9"/>
      <c r="J22" s="4" t="s">
        <v>31</v>
      </c>
      <c r="K22" s="13" t="s">
        <v>47</v>
      </c>
      <c r="L22" s="4" t="s">
        <v>33</v>
      </c>
      <c r="M22" s="3" t="s">
        <v>166</v>
      </c>
      <c r="N22" s="3" t="s">
        <v>179</v>
      </c>
      <c r="O22" s="15">
        <v>2.7000000000000001E-3</v>
      </c>
      <c r="S22" s="3">
        <v>45</v>
      </c>
      <c r="V22" s="3" t="s">
        <v>37</v>
      </c>
    </row>
    <row r="23" spans="1:23" x14ac:dyDescent="0.35">
      <c r="A23" s="3" t="s">
        <v>165</v>
      </c>
      <c r="B23" s="9" t="s">
        <v>141</v>
      </c>
      <c r="C23" s="9" t="s">
        <v>142</v>
      </c>
      <c r="D23" s="9" t="s">
        <v>143</v>
      </c>
      <c r="E23" s="4" t="s">
        <v>58</v>
      </c>
      <c r="F23" s="9" t="s">
        <v>144</v>
      </c>
      <c r="G23" s="9" t="s">
        <v>145</v>
      </c>
      <c r="H23" s="9" t="s">
        <v>146</v>
      </c>
      <c r="I23" s="9"/>
      <c r="J23" s="4" t="s">
        <v>31</v>
      </c>
      <c r="K23" s="13" t="s">
        <v>177</v>
      </c>
      <c r="L23" s="4" t="s">
        <v>33</v>
      </c>
      <c r="M23" s="3" t="s">
        <v>166</v>
      </c>
      <c r="N23" s="3" t="s">
        <v>167</v>
      </c>
      <c r="O23" s="20">
        <v>0.08</v>
      </c>
      <c r="S23" s="3">
        <v>45</v>
      </c>
      <c r="V23" s="3" t="s">
        <v>37</v>
      </c>
    </row>
    <row r="24" spans="1:23" x14ac:dyDescent="0.35">
      <c r="A24" s="3" t="s">
        <v>165</v>
      </c>
      <c r="B24" s="9" t="s">
        <v>141</v>
      </c>
      <c r="C24" s="9" t="s">
        <v>142</v>
      </c>
      <c r="D24" s="9" t="s">
        <v>143</v>
      </c>
      <c r="E24" s="4" t="s">
        <v>58</v>
      </c>
      <c r="F24" s="9" t="s">
        <v>144</v>
      </c>
      <c r="G24" s="9" t="s">
        <v>145</v>
      </c>
      <c r="H24" s="9" t="s">
        <v>146</v>
      </c>
      <c r="I24" s="9"/>
      <c r="J24" s="4" t="s">
        <v>31</v>
      </c>
      <c r="K24" s="13" t="s">
        <v>178</v>
      </c>
      <c r="L24" s="4" t="s">
        <v>33</v>
      </c>
      <c r="M24" s="3" t="s">
        <v>166</v>
      </c>
      <c r="N24" s="3" t="s">
        <v>179</v>
      </c>
      <c r="O24" s="15">
        <v>8.9999999999999993E-3</v>
      </c>
      <c r="P24" s="3" t="s">
        <v>168</v>
      </c>
      <c r="S24" s="3">
        <v>45</v>
      </c>
      <c r="V24" s="3" t="s">
        <v>37</v>
      </c>
    </row>
  </sheetData>
  <phoneticPr fontId="6" type="noConversion"/>
  <dataValidations count="5">
    <dataValidation type="list" allowBlank="1" showInputMessage="1" showErrorMessage="1" sqref="O1">
      <formula1>F</formula1>
    </dataValidation>
    <dataValidation type="list" allowBlank="1" showInputMessage="1" showErrorMessage="1" sqref="K4 K8">
      <formula1>小类2</formula1>
    </dataValidation>
    <dataValidation type="list" allowBlank="1" showInputMessage="1" showErrorMessage="1" sqref="J2:J24">
      <formula1>大类不重复</formula1>
    </dataValidation>
    <dataValidation type="list" allowBlank="1" showInputMessage="1" showErrorMessage="1" sqref="L2:L24">
      <formula1>D</formula1>
    </dataValidation>
    <dataValidation type="list" allowBlank="1" showInputMessage="1" showErrorMessage="1" sqref="E2:E24">
      <formula1>所属部门不重复</formula1>
    </dataValidation>
  </dataValidation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K8"/>
  <sheetViews>
    <sheetView tabSelected="1" zoomScale="80" zoomScaleNormal="80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ColWidth="9" defaultRowHeight="16.5" x14ac:dyDescent="0.35"/>
  <cols>
    <col min="1" max="1" width="5.25" style="9" bestFit="1" customWidth="1"/>
    <col min="2" max="2" width="8.75" style="9" customWidth="1"/>
    <col min="3" max="3" width="10.625" style="9" bestFit="1" customWidth="1"/>
    <col min="4" max="5" width="8.75" style="9" bestFit="1" customWidth="1"/>
    <col min="6" max="8" width="5.25" style="9" bestFit="1" customWidth="1"/>
    <col min="9" max="11" width="8.75" style="9" bestFit="1" customWidth="1"/>
    <col min="12" max="12" width="14.5" style="9" bestFit="1" customWidth="1"/>
    <col min="13" max="13" width="12.5" style="9" bestFit="1" customWidth="1"/>
    <col min="14" max="14" width="8.75" style="9" bestFit="1" customWidth="1"/>
    <col min="15" max="15" width="7" style="9" bestFit="1" customWidth="1"/>
    <col min="16" max="16" width="5.25" style="9" bestFit="1" customWidth="1"/>
    <col min="17" max="18" width="12.5" style="9" bestFit="1" customWidth="1"/>
    <col min="19" max="20" width="8.75" style="9" bestFit="1" customWidth="1"/>
    <col min="21" max="21" width="8.75" style="9" customWidth="1"/>
    <col min="22" max="22" width="10.625" style="9" bestFit="1" customWidth="1"/>
    <col min="23" max="23" width="8.75" style="22" bestFit="1" customWidth="1"/>
    <col min="24" max="24" width="8.75" style="23" bestFit="1" customWidth="1"/>
    <col min="25" max="25" width="8.75" style="12" bestFit="1" customWidth="1"/>
    <col min="26" max="26" width="7" style="21" bestFit="1" customWidth="1"/>
    <col min="27" max="27" width="8.75" style="21" bestFit="1" customWidth="1"/>
    <col min="28" max="28" width="8.75" style="12" bestFit="1" customWidth="1"/>
    <col min="29" max="29" width="5.25" style="9" bestFit="1" customWidth="1"/>
    <col min="30" max="16384" width="9" style="9"/>
  </cols>
  <sheetData>
    <row r="1" spans="1:37" s="1" customFormat="1" ht="33" x14ac:dyDescent="0.35">
      <c r="A1" s="2" t="s">
        <v>268</v>
      </c>
      <c r="B1" s="2" t="s">
        <v>259</v>
      </c>
      <c r="C1" s="2" t="s">
        <v>301</v>
      </c>
      <c r="D1" s="2" t="s">
        <v>1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252</v>
      </c>
      <c r="L1" s="2" t="s">
        <v>258</v>
      </c>
      <c r="M1" s="2" t="s">
        <v>197</v>
      </c>
      <c r="N1" s="2" t="s">
        <v>195</v>
      </c>
      <c r="O1" s="2" t="s">
        <v>200</v>
      </c>
      <c r="P1" s="2" t="s">
        <v>212</v>
      </c>
      <c r="Q1" s="2" t="s">
        <v>263</v>
      </c>
      <c r="R1" s="2" t="s">
        <v>264</v>
      </c>
      <c r="S1" s="2" t="s">
        <v>265</v>
      </c>
      <c r="T1" s="2" t="s">
        <v>262</v>
      </c>
      <c r="U1" s="2" t="s">
        <v>272</v>
      </c>
      <c r="V1" s="2" t="s">
        <v>273</v>
      </c>
      <c r="W1" s="2" t="s">
        <v>266</v>
      </c>
      <c r="X1" s="2" t="s">
        <v>267</v>
      </c>
      <c r="Y1" s="2" t="s">
        <v>18</v>
      </c>
      <c r="Z1" s="2" t="s">
        <v>260</v>
      </c>
      <c r="AA1" s="2" t="s">
        <v>19</v>
      </c>
      <c r="AB1" s="2" t="s">
        <v>261</v>
      </c>
      <c r="AC1" s="2" t="s">
        <v>254</v>
      </c>
    </row>
    <row r="2" spans="1:37" x14ac:dyDescent="0.35">
      <c r="AB2" s="12">
        <f>Y2*AA2+Z2*AA2</f>
        <v>0</v>
      </c>
    </row>
    <row r="3" spans="1:37" x14ac:dyDescent="0.35">
      <c r="AB3" s="21">
        <f t="shared" ref="AB3:AB8" si="0">Y3*AA3+Z3*AA3</f>
        <v>0</v>
      </c>
    </row>
    <row r="4" spans="1:37" customFormat="1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S4" s="9"/>
      <c r="T4" s="9"/>
      <c r="U4" s="9"/>
      <c r="V4" s="9"/>
      <c r="W4" s="22"/>
      <c r="X4" s="23"/>
      <c r="Y4" s="12"/>
      <c r="Z4" s="21"/>
      <c r="AA4" s="21"/>
      <c r="AB4" s="21">
        <f t="shared" si="0"/>
        <v>0</v>
      </c>
      <c r="AC4" s="9"/>
      <c r="AD4" s="9"/>
      <c r="AE4" s="9"/>
      <c r="AF4" s="9"/>
      <c r="AG4" s="9"/>
      <c r="AH4" s="9"/>
      <c r="AI4" s="9"/>
      <c r="AJ4" s="9"/>
      <c r="AK4" s="9"/>
    </row>
    <row r="5" spans="1:37" ht="16.5" customHeight="1" x14ac:dyDescent="0.35">
      <c r="W5" s="9"/>
      <c r="X5" s="9"/>
      <c r="Y5" s="9"/>
      <c r="Z5" s="9"/>
      <c r="AB5" s="21">
        <f t="shared" si="0"/>
        <v>0</v>
      </c>
    </row>
    <row r="6" spans="1:37" x14ac:dyDescent="0.35">
      <c r="L6" s="21"/>
      <c r="W6" s="9"/>
      <c r="X6" s="9"/>
      <c r="Y6" s="9"/>
      <c r="Z6" s="9"/>
      <c r="AA6" s="9"/>
      <c r="AB6" s="21">
        <f t="shared" si="0"/>
        <v>0</v>
      </c>
    </row>
    <row r="7" spans="1:37" x14ac:dyDescent="0.35">
      <c r="AB7" s="21">
        <f t="shared" si="0"/>
        <v>0</v>
      </c>
    </row>
    <row r="8" spans="1:37" x14ac:dyDescent="0.35">
      <c r="AB8" s="21">
        <f t="shared" si="0"/>
        <v>0</v>
      </c>
    </row>
  </sheetData>
  <dataConsolidate/>
  <phoneticPr fontId="6" type="noConversion"/>
  <dataValidations count="5">
    <dataValidation type="list" allowBlank="1" showInputMessage="1" showErrorMessage="1" sqref="S1">
      <formula1>F</formula1>
    </dataValidation>
    <dataValidation type="custom" allowBlank="1" showInputMessage="1" showErrorMessage="1" sqref="O1">
      <formula1>"电话卡要求"</formula1>
    </dataValidation>
    <dataValidation type="list" allowBlank="1" showInputMessage="1" showErrorMessage="1" sqref="M7:M1048576 M1:M3">
      <formula1>资料邮寄要求</formula1>
    </dataValidation>
    <dataValidation type="list" showInputMessage="1" showErrorMessage="1" sqref="P7:R1048576 P1:P3 Q2:R3">
      <formula1>回访</formula1>
    </dataValidation>
    <dataValidation type="list" allowBlank="1" showInputMessage="1" showErrorMessage="1" sqref="J7:J1048576 J1:J3">
      <formula1>小类2</formula1>
    </dataValidation>
  </dataValidations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标签!$A:$A</xm:f>
          </x14:formula1>
          <xm:sqref>K7:K1048576</xm:sqref>
        </x14:dataValidation>
        <x14:dataValidation type="list" allowBlank="1" showInputMessage="1" showErrorMessage="1">
          <x14:formula1>
            <xm:f>标签!$A:$A</xm:f>
          </x14:formula1>
          <xm:sqref>K1:K2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103"/>
  <sheetViews>
    <sheetView workbookViewId="0">
      <pane ySplit="1" topLeftCell="A2" activePane="bottomLeft" state="frozen"/>
      <selection pane="bottomLeft"/>
    </sheetView>
  </sheetViews>
  <sheetFormatPr defaultColWidth="9" defaultRowHeight="14.25" x14ac:dyDescent="0.15"/>
  <cols>
    <col min="1" max="1" width="7.5" style="29" bestFit="1" customWidth="1"/>
    <col min="2" max="2" width="12.5" style="29" customWidth="1"/>
    <col min="3" max="3" width="9" style="29"/>
    <col min="4" max="4" width="19.75" style="29" bestFit="1" customWidth="1"/>
    <col min="5" max="5" width="15.5" style="29" bestFit="1" customWidth="1"/>
    <col min="6" max="6" width="15.875" style="29" customWidth="1"/>
    <col min="7" max="7" width="15.5" style="29" bestFit="1" customWidth="1"/>
    <col min="8" max="8" width="17.875" style="29" bestFit="1" customWidth="1"/>
    <col min="9" max="9" width="8" style="29" bestFit="1" customWidth="1"/>
    <col min="10" max="10" width="9.5" style="29" bestFit="1" customWidth="1"/>
    <col min="11" max="11" width="15.125" style="29" bestFit="1" customWidth="1"/>
    <col min="12" max="12" width="10" style="29" bestFit="1" customWidth="1"/>
    <col min="13" max="14" width="13.875" style="29" bestFit="1" customWidth="1"/>
    <col min="15" max="15" width="9" style="29"/>
    <col min="16" max="16" width="13.875" style="29" customWidth="1"/>
    <col min="17" max="17" width="12.25" style="29" customWidth="1"/>
    <col min="18" max="18" width="13.75" style="29" customWidth="1"/>
    <col min="19" max="19" width="9" style="29" customWidth="1"/>
    <col min="20" max="20" width="11.375" style="29" customWidth="1"/>
    <col min="21" max="22" width="9" style="29" customWidth="1"/>
    <col min="23" max="16384" width="9" style="29"/>
  </cols>
  <sheetData>
    <row r="1" spans="1:22" ht="20.25" customHeight="1" x14ac:dyDescent="0.15">
      <c r="A1" s="26" t="s">
        <v>252</v>
      </c>
      <c r="B1" s="26" t="s">
        <v>247</v>
      </c>
      <c r="C1" s="27" t="s">
        <v>95</v>
      </c>
      <c r="D1" s="28" t="s">
        <v>224</v>
      </c>
      <c r="E1" s="28" t="s">
        <v>198</v>
      </c>
      <c r="F1" s="28" t="s">
        <v>195</v>
      </c>
      <c r="G1" s="28" t="s">
        <v>204</v>
      </c>
      <c r="H1" s="28" t="s">
        <v>201</v>
      </c>
      <c r="I1" s="28" t="s">
        <v>213</v>
      </c>
      <c r="J1" s="28" t="s">
        <v>194</v>
      </c>
      <c r="K1" s="28" t="s">
        <v>66</v>
      </c>
      <c r="L1" s="27" t="s">
        <v>4</v>
      </c>
      <c r="M1" s="27" t="s">
        <v>300</v>
      </c>
      <c r="N1" s="27" t="s">
        <v>299</v>
      </c>
    </row>
    <row r="2" spans="1:22" x14ac:dyDescent="0.15">
      <c r="A2" s="24" t="s">
        <v>248</v>
      </c>
      <c r="B2" s="25" t="s">
        <v>249</v>
      </c>
      <c r="C2" s="30" t="s">
        <v>33</v>
      </c>
      <c r="D2" s="30" t="s">
        <v>185</v>
      </c>
      <c r="E2" s="30" t="s">
        <v>189</v>
      </c>
      <c r="F2" s="30" t="s">
        <v>196</v>
      </c>
      <c r="G2" s="30" t="s">
        <v>205</v>
      </c>
      <c r="H2" s="30" t="s">
        <v>237</v>
      </c>
      <c r="I2" s="30" t="s">
        <v>211</v>
      </c>
      <c r="J2" s="29" t="s">
        <v>168</v>
      </c>
      <c r="K2" s="29" t="s">
        <v>276</v>
      </c>
      <c r="L2" s="31" t="s">
        <v>27</v>
      </c>
      <c r="M2" s="31" t="s">
        <v>72</v>
      </c>
      <c r="N2" s="29" t="s">
        <v>215</v>
      </c>
      <c r="P2" s="32" t="s">
        <v>4</v>
      </c>
      <c r="Q2" s="32" t="str">
        <f t="array" aca="1" ref="Q2" ca="1">INDEX(所属部门,MATCH(0,COUNTIF($P$2:P2,所属部门),))</f>
        <v>渠道研究部</v>
      </c>
      <c r="R2" s="32" t="e">
        <f t="array" aca="1" ref="R2" ca="1">INDEX(所属部门,MATCH(0,COUNTIF($P$2:Q2,所属部门),))</f>
        <v>#N/A</v>
      </c>
      <c r="S2" s="32" t="e">
        <f t="array" aca="1" ref="S2" ca="1">INDEX(所属部门,MATCH(0,COUNTIF($P$2:R2,所属部门),))</f>
        <v>#N/A</v>
      </c>
      <c r="T2" s="32" t="e">
        <f t="array" aca="1" ref="T2" ca="1">INDEX(所属部门,MATCH(0,COUNTIF($P$2:S2,所属部门),))</f>
        <v>#N/A</v>
      </c>
      <c r="U2" s="32" t="e">
        <f t="array" aca="1" ref="U2" ca="1">INDEX(所属部门,MATCH(0,COUNTIF($P$2:T2,所属部门),))</f>
        <v>#N/A</v>
      </c>
      <c r="V2" s="32" t="e">
        <f t="array" aca="1" ref="V2" ca="1">INDEX(所属部门,MATCH(0,COUNTIF($P$2:U2,所属部门),))</f>
        <v>#N/A</v>
      </c>
    </row>
    <row r="3" spans="1:22" x14ac:dyDescent="0.15">
      <c r="A3" s="25" t="s">
        <v>297</v>
      </c>
      <c r="B3" s="24" t="s">
        <v>250</v>
      </c>
      <c r="C3" s="30" t="s">
        <v>96</v>
      </c>
      <c r="D3" s="29" t="s">
        <v>186</v>
      </c>
      <c r="E3" s="29" t="s">
        <v>190</v>
      </c>
      <c r="F3" s="29" t="s">
        <v>271</v>
      </c>
      <c r="G3" s="29" t="s">
        <v>206</v>
      </c>
      <c r="H3" s="30" t="s">
        <v>238</v>
      </c>
      <c r="I3" s="30" t="s">
        <v>241</v>
      </c>
      <c r="J3" s="29" t="s">
        <v>97</v>
      </c>
      <c r="K3" s="29" t="s">
        <v>277</v>
      </c>
      <c r="L3" s="31" t="s">
        <v>27</v>
      </c>
      <c r="M3" s="31" t="s">
        <v>86</v>
      </c>
      <c r="N3" s="29" t="s">
        <v>216</v>
      </c>
      <c r="P3" s="33"/>
      <c r="Q3" s="29" t="str">
        <f t="array" aca="1" ref="Q3" ca="1">INDEX(大类,MATCH(0,COUNTIF(Q$2:Q2,大类)+(所属部门&lt;&gt;Q$2),))</f>
        <v>销售渠道检查</v>
      </c>
      <c r="R3" s="29" t="e">
        <f t="array" aca="1" ref="R3" ca="1">INDEX(大类,MATCH(0,COUNTIF(R$2:R2,大类)+(所属部门&lt;&gt;R$2),))</f>
        <v>#N/A</v>
      </c>
      <c r="S3" s="29" t="e">
        <f ca="1">INDEX(大类,MATCH(0,COUNTIF(S$2:S2,大类)+(所属部门&lt;&gt;S$2),))</f>
        <v>#N/A</v>
      </c>
      <c r="T3" s="29" t="e">
        <f t="array" aca="1" ref="T3" ca="1">INDEX(大类,MATCH(0,COUNTIF(T$2:T2,大类)+(所属部门&lt;&gt;T$2),))</f>
        <v>#N/A</v>
      </c>
      <c r="U3" s="29" t="e">
        <f t="array" aca="1" ref="U3" ca="1">INDEX(大类,MATCH(0,COUNTIF(U$2:U2,大类)+(所属部门&lt;&gt;U$2),))</f>
        <v>#N/A</v>
      </c>
      <c r="V3" s="29" t="e">
        <f t="array" aca="1" ref="V3" ca="1">INDEX(大类,MATCH(0,COUNTIF(V$2:V2,大类)+(所属部门&lt;&gt;V$2),))</f>
        <v>#N/A</v>
      </c>
    </row>
    <row r="4" spans="1:22" x14ac:dyDescent="0.15">
      <c r="A4" s="25" t="s">
        <v>298</v>
      </c>
      <c r="B4" s="24" t="s">
        <v>251</v>
      </c>
      <c r="C4" s="30" t="s">
        <v>71</v>
      </c>
      <c r="D4" s="29" t="s">
        <v>187</v>
      </c>
      <c r="E4" s="29" t="s">
        <v>191</v>
      </c>
      <c r="F4" s="29" t="s">
        <v>274</v>
      </c>
      <c r="G4" s="29" t="s">
        <v>207</v>
      </c>
      <c r="H4" s="30" t="s">
        <v>239</v>
      </c>
      <c r="I4" s="30" t="s">
        <v>244</v>
      </c>
      <c r="J4" s="29" t="s">
        <v>49</v>
      </c>
      <c r="K4" s="29" t="s">
        <v>278</v>
      </c>
      <c r="L4" s="31" t="s">
        <v>27</v>
      </c>
      <c r="M4" s="31" t="s">
        <v>86</v>
      </c>
      <c r="N4" s="29" t="s">
        <v>217</v>
      </c>
      <c r="P4" s="33"/>
      <c r="Q4" s="29" t="str">
        <f t="array" aca="1" ref="Q4" ca="1">INDEX(大类,MATCH(0,COUNTIF(Q$2:Q3,大类)+(所属部门&lt;&gt;Q$2),))</f>
        <v>售后渠道检查</v>
      </c>
      <c r="R4" s="29" t="e">
        <f t="array" aca="1" ref="R4" ca="1">INDEX(大类,MATCH(0,COUNTIF(R$2:R3,大类)+(所属部门&lt;&gt;R$2),))</f>
        <v>#N/A</v>
      </c>
      <c r="S4" s="29" t="e">
        <f t="array" aca="1" ref="S4" ca="1">INDEX(大类,MATCH(0,COUNTIF(S$2:S3,大类)+(所属部门&lt;&gt;S$2),))</f>
        <v>#N/A</v>
      </c>
      <c r="T4" s="29" t="e">
        <f t="array" aca="1" ref="T4" ca="1">INDEX(大类,MATCH(0,COUNTIF(T$2:T3,大类)+(所属部门&lt;&gt;T$2),))</f>
        <v>#N/A</v>
      </c>
      <c r="U4" s="29" t="e">
        <f t="array" aca="1" ref="U4" ca="1">INDEX(大类,MATCH(0,COUNTIF(U$2:U3,大类)+(所属部门&lt;&gt;U$2),))</f>
        <v>#N/A</v>
      </c>
      <c r="V4" s="29" t="e">
        <f t="array" aca="1" ref="V4" ca="1">INDEX(大类,MATCH(0,COUNTIF(V$2:V3,大类)+(所属部门&lt;&gt;V$2),))</f>
        <v>#N/A</v>
      </c>
    </row>
    <row r="5" spans="1:22" x14ac:dyDescent="0.15">
      <c r="C5" s="30" t="s">
        <v>98</v>
      </c>
      <c r="D5" s="29" t="s">
        <v>188</v>
      </c>
      <c r="E5" s="29" t="s">
        <v>192</v>
      </c>
      <c r="F5" s="29" t="s">
        <v>270</v>
      </c>
      <c r="G5" s="29" t="s">
        <v>208</v>
      </c>
      <c r="H5" s="29" t="s">
        <v>202</v>
      </c>
      <c r="I5" s="29" t="s">
        <v>231</v>
      </c>
      <c r="J5" s="29" t="s">
        <v>70</v>
      </c>
      <c r="K5" s="29" t="s">
        <v>279</v>
      </c>
      <c r="L5" s="31" t="s">
        <v>27</v>
      </c>
      <c r="M5" s="31" t="s">
        <v>232</v>
      </c>
      <c r="N5" s="29" t="s">
        <v>225</v>
      </c>
      <c r="P5" s="33"/>
      <c r="Q5" s="29" t="str">
        <f t="array" aca="1" ref="Q5" ca="1">INDEX(大类,MATCH(0,COUNTIF(Q$2:Q4,大类)+(所属部门&lt;&gt;Q$2),))</f>
        <v>售后硬件检查</v>
      </c>
      <c r="R5" s="29" t="e">
        <f t="array" aca="1" ref="R5" ca="1">INDEX(大类,MATCH(0,COUNTIF(R$2:R4,大类)+(所属部门&lt;&gt;R$2),))</f>
        <v>#N/A</v>
      </c>
      <c r="S5" s="29" t="e">
        <f t="array" aca="1" ref="S5" ca="1">INDEX(大类,MATCH(0,COUNTIF(S$2:S4,大类)+(所属部门&lt;&gt;S$2),))</f>
        <v>#N/A</v>
      </c>
      <c r="T5" s="29" t="e">
        <f t="array" aca="1" ref="T5" ca="1">INDEX(大类,MATCH(0,COUNTIF(T$2:T4,大类)+(所属部门&lt;&gt;T$2),))</f>
        <v>#N/A</v>
      </c>
      <c r="U5" s="29" t="e">
        <f t="array" aca="1" ref="U5" ca="1">INDEX(大类,MATCH(0,COUNTIF(U$2:U4,大类)+(所属部门&lt;&gt;U$2),))</f>
        <v>#N/A</v>
      </c>
      <c r="V5" s="29" t="e">
        <f t="array" aca="1" ref="V5" ca="1">INDEX(大类,MATCH(0,COUNTIF(V$2:V4,大类)+(所属部门&lt;&gt;V$2),))</f>
        <v>#N/A</v>
      </c>
    </row>
    <row r="6" spans="1:22" x14ac:dyDescent="0.15">
      <c r="C6" s="30" t="s">
        <v>99</v>
      </c>
      <c r="D6" s="30" t="s">
        <v>199</v>
      </c>
      <c r="E6" s="29" t="s">
        <v>193</v>
      </c>
      <c r="F6" s="29" t="s">
        <v>269</v>
      </c>
      <c r="G6" s="29" t="s">
        <v>209</v>
      </c>
      <c r="H6" s="29" t="s">
        <v>203</v>
      </c>
      <c r="I6" s="29" t="s">
        <v>242</v>
      </c>
      <c r="J6" s="29" t="s">
        <v>100</v>
      </c>
      <c r="K6" s="29" t="s">
        <v>280</v>
      </c>
      <c r="L6" s="31" t="s">
        <v>27</v>
      </c>
      <c r="M6" s="31" t="s">
        <v>85</v>
      </c>
      <c r="N6" s="29" t="s">
        <v>226</v>
      </c>
      <c r="P6" s="33"/>
      <c r="Q6" s="29" t="str">
        <f t="array" aca="1" ref="Q6" ca="1">INDEX(大类,MATCH(0,COUNTIF(Q$2:Q5,大类)+(所属部门&lt;&gt;Q$2),))</f>
        <v>距离调查</v>
      </c>
      <c r="R6" s="29" t="e">
        <f t="array" aca="1" ref="R6" ca="1">INDEX(大类,MATCH(0,COUNTIF(R$2:R5,大类)+(所属部门&lt;&gt;R$2),))</f>
        <v>#N/A</v>
      </c>
      <c r="S6" s="29" t="e">
        <f t="array" aca="1" ref="S6" ca="1">INDEX(大类,MATCH(0,COUNTIF(S$2:S5,大类)+(所属部门&lt;&gt;S$2),))</f>
        <v>#N/A</v>
      </c>
      <c r="T6" s="29" t="e">
        <f t="array" aca="1" ref="T6" ca="1">INDEX(大类,MATCH(0,COUNTIF(T$2:T5,大类)+(所属部门&lt;&gt;T$2),))</f>
        <v>#N/A</v>
      </c>
      <c r="U6" s="29" t="e">
        <f t="array" aca="1" ref="U6" ca="1">INDEX(大类,MATCH(0,COUNTIF(U$2:U5,大类)+(所属部门&lt;&gt;U$2),))</f>
        <v>#N/A</v>
      </c>
      <c r="V6" s="29" t="e">
        <f t="array" aca="1" ref="V6" ca="1">INDEX(大类,MATCH(0,COUNTIF(V$2:V5,大类)+(所属部门&lt;&gt;V$2),))</f>
        <v>#N/A</v>
      </c>
    </row>
    <row r="7" spans="1:22" x14ac:dyDescent="0.15">
      <c r="C7" s="30" t="s">
        <v>102</v>
      </c>
      <c r="D7" s="29" t="s">
        <v>214</v>
      </c>
      <c r="E7" s="29" t="s">
        <v>275</v>
      </c>
      <c r="G7" s="29" t="s">
        <v>210</v>
      </c>
      <c r="H7" s="29" t="s">
        <v>240</v>
      </c>
      <c r="J7" s="29" t="s">
        <v>67</v>
      </c>
      <c r="K7" s="29" t="s">
        <v>281</v>
      </c>
      <c r="L7" s="31" t="s">
        <v>27</v>
      </c>
      <c r="M7" s="31" t="s">
        <v>234</v>
      </c>
      <c r="N7" s="29" t="s">
        <v>75</v>
      </c>
      <c r="P7" s="34"/>
      <c r="Q7" s="29" t="str">
        <f t="array" aca="1" ref="Q7" ca="1">INDEX(大类,MATCH(0,COUNTIF(Q$2:Q6,大类)+(所属部门&lt;&gt;Q$2),))</f>
        <v>展台检测</v>
      </c>
      <c r="R7" s="29" t="e">
        <f t="array" aca="1" ref="R7" ca="1">INDEX(大类,MATCH(0,COUNTIF(R$2:R6,大类)+(所属部门&lt;&gt;R$2),))</f>
        <v>#N/A</v>
      </c>
      <c r="S7" s="29" t="e">
        <f t="array" aca="1" ref="S7" ca="1">INDEX(大类,MATCH(0,COUNTIF(S$2:S6,大类)+(所属部门&lt;&gt;S$2),))</f>
        <v>#N/A</v>
      </c>
      <c r="T7" s="29" t="e">
        <f t="array" aca="1" ref="T7" ca="1">INDEX(大类,MATCH(0,COUNTIF(T$2:T6,大类)+(所属部门&lt;&gt;T$2),))</f>
        <v>#N/A</v>
      </c>
      <c r="U7" s="29" t="e">
        <f t="array" aca="1" ref="U7" ca="1">INDEX(大类,MATCH(0,COUNTIF(U$2:U6,大类)+(所属部门&lt;&gt;U$2),))</f>
        <v>#N/A</v>
      </c>
      <c r="V7" s="29" t="e">
        <f t="array" aca="1" ref="V7" ca="1">INDEX(大类,MATCH(0,COUNTIF(V$2:V6,大类)+(所属部门&lt;&gt;V$2),))</f>
        <v>#N/A</v>
      </c>
    </row>
    <row r="8" spans="1:22" x14ac:dyDescent="0.15">
      <c r="C8" s="30" t="s">
        <v>103</v>
      </c>
      <c r="D8" s="30" t="s">
        <v>245</v>
      </c>
      <c r="J8" s="29" t="s">
        <v>89</v>
      </c>
      <c r="K8" s="29" t="s">
        <v>282</v>
      </c>
      <c r="L8" s="31" t="s">
        <v>27</v>
      </c>
      <c r="M8" s="31" t="s">
        <v>125</v>
      </c>
      <c r="N8" s="29" t="s">
        <v>76</v>
      </c>
      <c r="P8" s="34"/>
      <c r="Q8" s="29" t="str">
        <f t="array" aca="1" ref="Q8" ca="1">INDEX(大类,MATCH(0,COUNTIF(Q$2:Q7,大类)+(所属部门&lt;&gt;Q$2),))</f>
        <v>新车交付</v>
      </c>
      <c r="R8" s="29" t="e">
        <f t="array" aca="1" ref="R8" ca="1">INDEX(大类,MATCH(0,COUNTIF(R$2:R7,大类)+(所属部门&lt;&gt;R$2),))</f>
        <v>#N/A</v>
      </c>
      <c r="S8" s="29" t="e">
        <f t="array" aca="1" ref="S8" ca="1">INDEX(大类,MATCH(0,COUNTIF(S$2:S7,大类)+(所属部门&lt;&gt;S$2),))</f>
        <v>#N/A</v>
      </c>
      <c r="T8" s="29" t="e">
        <f t="array" aca="1" ref="T8" ca="1">INDEX(大类,MATCH(0,COUNTIF(T$2:T7,大类)+(所属部门&lt;&gt;T$2),))</f>
        <v>#N/A</v>
      </c>
      <c r="U8" s="29" t="e">
        <f t="array" aca="1" ref="U8" ca="1">INDEX(大类,MATCH(0,COUNTIF(U$2:U7,大类)+(所属部门&lt;&gt;U$2),))</f>
        <v>#N/A</v>
      </c>
      <c r="V8" s="29" t="e">
        <f t="array" aca="1" ref="V8" ca="1">INDEX(大类,MATCH(0,COUNTIF(V$2:V7,大类)+(所属部门&lt;&gt;V$2),))</f>
        <v>#N/A</v>
      </c>
    </row>
    <row r="9" spans="1:22" x14ac:dyDescent="0.15">
      <c r="C9" s="35" t="s">
        <v>91</v>
      </c>
      <c r="D9" s="29" t="s">
        <v>233</v>
      </c>
      <c r="J9" s="29" t="s">
        <v>104</v>
      </c>
      <c r="K9" s="29" t="s">
        <v>283</v>
      </c>
      <c r="L9" s="31" t="s">
        <v>27</v>
      </c>
      <c r="M9" s="31" t="s">
        <v>126</v>
      </c>
      <c r="N9" s="29" t="s">
        <v>101</v>
      </c>
      <c r="P9" s="34"/>
      <c r="Q9" s="29" t="str">
        <f t="array" aca="1" ref="Q9" ca="1">INDEX(大类,MATCH(0,COUNTIF(Q$2:Q8,大类)+(所属部门&lt;&gt;Q$2),))</f>
        <v>询价</v>
      </c>
      <c r="R9" s="29" t="e">
        <f t="array" aca="1" ref="R9" ca="1">INDEX(大类,MATCH(0,COUNTIF(R$2:R8,大类)+(所属部门&lt;&gt;R$2),))</f>
        <v>#N/A</v>
      </c>
      <c r="S9" s="29" t="e">
        <f t="array" aca="1" ref="S9" ca="1">INDEX(大类,MATCH(0,COUNTIF(S$2:S8,大类)+(所属部门&lt;&gt;S$2),))</f>
        <v>#N/A</v>
      </c>
      <c r="T9" s="29" t="e">
        <f t="array" aca="1" ref="T9" ca="1">INDEX(大类,MATCH(0,COUNTIF(T$2:T8,大类)+(所属部门&lt;&gt;T$2),))</f>
        <v>#N/A</v>
      </c>
      <c r="U9" s="29" t="e">
        <f t="array" aca="1" ref="U9" ca="1">INDEX(大类,MATCH(0,COUNTIF(U$2:U8,大类)+(所属部门&lt;&gt;U$2),))</f>
        <v>#N/A</v>
      </c>
      <c r="V9" s="29" t="e">
        <f t="array" aca="1" ref="V9" ca="1">INDEX(大类,MATCH(0,COUNTIF(V$2:V8,大类)+(所属部门&lt;&gt;V$2),))</f>
        <v>#N/A</v>
      </c>
    </row>
    <row r="10" spans="1:22" x14ac:dyDescent="0.15">
      <c r="C10" s="30" t="s">
        <v>151</v>
      </c>
      <c r="J10" s="29" t="s">
        <v>105</v>
      </c>
      <c r="K10" s="29" t="s">
        <v>284</v>
      </c>
      <c r="L10" s="31" t="s">
        <v>27</v>
      </c>
      <c r="M10" s="31" t="s">
        <v>127</v>
      </c>
      <c r="N10" s="29" t="s">
        <v>218</v>
      </c>
      <c r="P10" s="34"/>
      <c r="Q10" s="29" t="str">
        <f t="array" aca="1" ref="Q10" ca="1">INDEX(大类,MATCH(0,COUNTIF(Q$2:Q9,大类)+(所属部门&lt;&gt;Q$2),))</f>
        <v>盘库</v>
      </c>
      <c r="R10" s="29" t="e">
        <f t="array" aca="1" ref="R10" ca="1">INDEX(大类,MATCH(0,COUNTIF(R$2:R9,大类)+(所属部门&lt;&gt;R$2),))</f>
        <v>#N/A</v>
      </c>
      <c r="S10" s="29" t="e">
        <f t="array" aca="1" ref="S10" ca="1">INDEX(大类,MATCH(0,COUNTIF(S$2:S9,大类)+(所属部门&lt;&gt;S$2),))</f>
        <v>#N/A</v>
      </c>
      <c r="T10" s="29" t="e">
        <f t="array" aca="1" ref="T10" ca="1">INDEX(大类,MATCH(0,COUNTIF(T$2:T9,大类)+(所属部门&lt;&gt;T$2),))</f>
        <v>#N/A</v>
      </c>
      <c r="U10" s="29" t="e">
        <f t="array" aca="1" ref="U10" ca="1">INDEX(大类,MATCH(0,COUNTIF(U$2:U9,大类)+(所属部门&lt;&gt;U$2),))</f>
        <v>#N/A</v>
      </c>
      <c r="V10" s="29" t="e">
        <f t="array" aca="1" ref="V10" ca="1">INDEX(大类,MATCH(0,COUNTIF(V$2:V9,大类)+(所属部门&lt;&gt;V$2),))</f>
        <v>#N/A</v>
      </c>
    </row>
    <row r="11" spans="1:22" x14ac:dyDescent="0.15">
      <c r="C11" s="35" t="s">
        <v>152</v>
      </c>
      <c r="J11" s="29" t="s">
        <v>106</v>
      </c>
      <c r="K11" s="29" t="s">
        <v>285</v>
      </c>
      <c r="L11" s="31" t="s">
        <v>27</v>
      </c>
      <c r="M11" s="31" t="s">
        <v>128</v>
      </c>
      <c r="N11" s="29" t="s">
        <v>219</v>
      </c>
      <c r="P11" s="34"/>
      <c r="Q11" s="29" t="str">
        <f t="array" aca="1" ref="Q11" ca="1">INDEX(大类,MATCH(0,COUNTIF(Q$2:Q10,大类)+(所属部门&lt;&gt;Q$2),))</f>
        <v>邀约</v>
      </c>
      <c r="R11" s="29" t="e">
        <f t="array" aca="1" ref="R11" ca="1">INDEX(大类,MATCH(0,COUNTIF(R$2:R10,大类)+(所属部门&lt;&gt;R$2),))</f>
        <v>#N/A</v>
      </c>
      <c r="S11" s="29" t="e">
        <f t="array" aca="1" ref="S11" ca="1">INDEX(大类,MATCH(0,COUNTIF(S$2:S10,大类)+(所属部门&lt;&gt;S$2),))</f>
        <v>#N/A</v>
      </c>
      <c r="T11" s="29" t="e">
        <f t="array" aca="1" ref="T11" ca="1">INDEX(大类,MATCH(0,COUNTIF(T$2:T10,大类)+(所属部门&lt;&gt;T$2),))</f>
        <v>#N/A</v>
      </c>
      <c r="U11" s="29" t="e">
        <f t="array" aca="1" ref="U11" ca="1">INDEX(大类,MATCH(0,COUNTIF(U$2:U10,大类)+(所属部门&lt;&gt;U$2),))</f>
        <v>#N/A</v>
      </c>
      <c r="V11" s="29" t="e">
        <f t="array" aca="1" ref="V11" ca="1">INDEX(大类,MATCH(0,COUNTIF(V$2:V10,大类)+(所属部门&lt;&gt;V$2),))</f>
        <v>#N/A</v>
      </c>
    </row>
    <row r="12" spans="1:22" x14ac:dyDescent="0.15">
      <c r="C12" s="35" t="s">
        <v>153</v>
      </c>
      <c r="J12" s="29" t="s">
        <v>108</v>
      </c>
      <c r="K12" s="29" t="s">
        <v>286</v>
      </c>
      <c r="L12" s="31" t="s">
        <v>27</v>
      </c>
      <c r="M12" s="31" t="s">
        <v>68</v>
      </c>
      <c r="N12" s="29" t="s">
        <v>220</v>
      </c>
      <c r="P12" s="34"/>
      <c r="Q12" s="29" t="str">
        <f t="array" aca="1" ref="Q12" ca="1">INDEX(大类,MATCH(0,COUNTIF(Q$2:Q11,大类)+(所属部门&lt;&gt;Q$2),))</f>
        <v>座谈会</v>
      </c>
      <c r="R12" s="29" t="e">
        <f t="array" aca="1" ref="R12" ca="1">INDEX(大类,MATCH(0,COUNTIF(R$2:R11,大类)+(所属部门&lt;&gt;R$2),))</f>
        <v>#N/A</v>
      </c>
      <c r="S12" s="29" t="e">
        <f t="array" aca="1" ref="S12" ca="1">INDEX(大类,MATCH(0,COUNTIF(S$2:S11,大类)+(所属部门&lt;&gt;S$2),))</f>
        <v>#N/A</v>
      </c>
      <c r="T12" s="29" t="e">
        <f t="array" aca="1" ref="T12" ca="1">INDEX(大类,MATCH(0,COUNTIF(T$2:T11,大类)+(所属部门&lt;&gt;T$2),))</f>
        <v>#N/A</v>
      </c>
      <c r="U12" s="29" t="e">
        <f t="array" aca="1" ref="U12" ca="1">INDEX(大类,MATCH(0,COUNTIF(U$2:U11,大类)+(所属部门&lt;&gt;U$2),))</f>
        <v>#N/A</v>
      </c>
      <c r="V12" s="29" t="e">
        <f t="array" aca="1" ref="V12" ca="1">INDEX(大类,MATCH(0,COUNTIF(V$2:V11,大类)+(所属部门&lt;&gt;V$2),))</f>
        <v>#N/A</v>
      </c>
    </row>
    <row r="13" spans="1:22" x14ac:dyDescent="0.15">
      <c r="C13" s="30" t="s">
        <v>154</v>
      </c>
      <c r="J13" s="29" t="s">
        <v>148</v>
      </c>
      <c r="K13" s="29" t="s">
        <v>287</v>
      </c>
      <c r="L13" s="31" t="s">
        <v>27</v>
      </c>
      <c r="M13" s="31" t="s">
        <v>147</v>
      </c>
      <c r="N13" s="31" t="s">
        <v>227</v>
      </c>
      <c r="P13" s="34"/>
      <c r="Q13" s="29" t="str">
        <f t="array" aca="1" ref="Q13" ca="1">INDEX(大类,MATCH(0,COUNTIF(Q$2:Q12,大类)+(所属部门&lt;&gt;Q$2),))</f>
        <v>电话咨询与复核</v>
      </c>
      <c r="R13" s="29" t="e">
        <f t="array" aca="1" ref="R13" ca="1">INDEX(大类,MATCH(0,COUNTIF(R$2:R12,大类)+(所属部门&lt;&gt;R$2),))</f>
        <v>#N/A</v>
      </c>
      <c r="S13" s="29" t="e">
        <f t="array" aca="1" ref="S13" ca="1">INDEX(大类,MATCH(0,COUNTIF(S$2:S12,大类)+(所属部门&lt;&gt;S$2),))</f>
        <v>#N/A</v>
      </c>
      <c r="T13" s="29" t="e">
        <f t="array" aca="1" ref="T13" ca="1">INDEX(大类,MATCH(0,COUNTIF(T$2:T12,大类)+(所属部门&lt;&gt;T$2),))</f>
        <v>#N/A</v>
      </c>
      <c r="U13" s="29" t="e">
        <f t="array" aca="1" ref="U13" ca="1">INDEX(大类,MATCH(0,COUNTIF(U$2:U12,大类)+(所属部门&lt;&gt;U$2),))</f>
        <v>#N/A</v>
      </c>
      <c r="V13" s="29" t="e">
        <f t="array" aca="1" ref="V13" ca="1">INDEX(大类,MATCH(0,COUNTIF(V$2:V12,大类)+(所属部门&lt;&gt;V$2),))</f>
        <v>#N/A</v>
      </c>
    </row>
    <row r="14" spans="1:22" x14ac:dyDescent="0.15">
      <c r="C14" s="35" t="s">
        <v>155</v>
      </c>
      <c r="J14" s="29" t="s">
        <v>149</v>
      </c>
      <c r="K14" s="29" t="s">
        <v>288</v>
      </c>
      <c r="L14" s="31" t="s">
        <v>27</v>
      </c>
      <c r="M14" s="31" t="s">
        <v>90</v>
      </c>
      <c r="N14" s="31" t="s">
        <v>228</v>
      </c>
      <c r="P14" s="34"/>
      <c r="Q14" s="29" t="s">
        <v>253</v>
      </c>
      <c r="R14" s="29" t="e">
        <f t="array" aca="1" ref="R14" ca="1">INDEX(大类,MATCH(0,COUNTIF(R$2:R13,大类)+(所属部门&lt;&gt;R$2),))</f>
        <v>#N/A</v>
      </c>
      <c r="S14" s="29" t="e">
        <f t="array" aca="1" ref="S14" ca="1">INDEX(大类,MATCH(0,COUNTIF(S$2:S13,大类)+(所属部门&lt;&gt;S$2),))</f>
        <v>#N/A</v>
      </c>
      <c r="T14" s="29" t="e">
        <f t="array" aca="1" ref="T14" ca="1">INDEX(大类,MATCH(0,COUNTIF(T$2:T13,大类)+(所属部门&lt;&gt;T$2),))</f>
        <v>#N/A</v>
      </c>
      <c r="U14" s="29" t="e">
        <f t="array" aca="1" ref="U14" ca="1">INDEX(大类,MATCH(0,COUNTIF(U$2:U13,大类)+(所属部门&lt;&gt;U$2),))</f>
        <v>#N/A</v>
      </c>
      <c r="V14" s="29" t="e">
        <f t="array" aca="1" ref="V14" ca="1">INDEX(大类,MATCH(0,COUNTIF(V$2:V13,大类)+(所属部门&lt;&gt;V$2),))</f>
        <v>#N/A</v>
      </c>
    </row>
    <row r="15" spans="1:22" x14ac:dyDescent="0.15">
      <c r="C15" s="35" t="s">
        <v>156</v>
      </c>
      <c r="J15" s="29" t="s">
        <v>150</v>
      </c>
      <c r="K15" s="29" t="s">
        <v>289</v>
      </c>
      <c r="L15" s="31"/>
      <c r="M15" s="31"/>
      <c r="N15" s="31" t="s">
        <v>83</v>
      </c>
      <c r="P15" s="34"/>
      <c r="Q15" s="29" t="str">
        <f t="array" aca="1" ref="Q15" ca="1">INDEX(大类,MATCH(0,COUNTIF(Q$2:Q13,大类)+(所属部门&lt;&gt;Q$2),))</f>
        <v>经销商盘库</v>
      </c>
      <c r="R15" s="29" t="e">
        <f t="array" aca="1" ref="R15" ca="1">INDEX(大类,MATCH(0,COUNTIF(R$2:R14,大类)+(所属部门&lt;&gt;R$2),))</f>
        <v>#N/A</v>
      </c>
      <c r="S15" s="29" t="e">
        <f t="array" aca="1" ref="S15" ca="1">INDEX(大类,MATCH(0,COUNTIF(S$2:S14,大类)+(所属部门&lt;&gt;S$2),))</f>
        <v>#N/A</v>
      </c>
      <c r="T15" s="29" t="e">
        <f t="array" aca="1" ref="T15" ca="1">INDEX(大类,MATCH(0,COUNTIF(T$2:T14,大类)+(所属部门&lt;&gt;T$2),))</f>
        <v>#N/A</v>
      </c>
      <c r="U15" s="29" t="e">
        <f t="array" aca="1" ref="U15" ca="1">INDEX(大类,MATCH(0,COUNTIF(U$2:U14,大类)+(所属部门&lt;&gt;U$2),))</f>
        <v>#N/A</v>
      </c>
      <c r="V15" s="29" t="e">
        <f t="array" aca="1" ref="V15" ca="1">INDEX(大类,MATCH(0,COUNTIF(V$2:V14,大类)+(所属部门&lt;&gt;V$2),))</f>
        <v>#N/A</v>
      </c>
    </row>
    <row r="16" spans="1:22" x14ac:dyDescent="0.15">
      <c r="C16" s="35" t="s">
        <v>157</v>
      </c>
      <c r="J16" s="29" t="s">
        <v>109</v>
      </c>
      <c r="K16" s="29" t="s">
        <v>290</v>
      </c>
      <c r="L16" s="31"/>
      <c r="M16" s="31"/>
      <c r="N16" s="29" t="s">
        <v>84</v>
      </c>
      <c r="P16" s="34"/>
      <c r="Q16" s="29" t="e">
        <f t="array" aca="1" ref="Q16" ca="1">INDEX(大类,MATCH(0,COUNTIF(Q$2:Q15,大类)+(所属部门&lt;&gt;Q$2),))</f>
        <v>#N/A</v>
      </c>
      <c r="R16" s="29" t="e">
        <f t="array" aca="1" ref="R16" ca="1">INDEX(大类,MATCH(0,COUNTIF(R$2:R15,大类)+(所属部门&lt;&gt;R$2),))</f>
        <v>#N/A</v>
      </c>
      <c r="S16" s="29" t="e">
        <f t="array" aca="1" ref="S16" ca="1">INDEX(大类,MATCH(0,COUNTIF(S$2:S15,大类)+(所属部门&lt;&gt;S$2),))</f>
        <v>#N/A</v>
      </c>
      <c r="T16" s="29" t="e">
        <f t="array" aca="1" ref="T16" ca="1">INDEX(大类,MATCH(0,COUNTIF(T$2:T15,大类)+(所属部门&lt;&gt;T$2),))</f>
        <v>#N/A</v>
      </c>
      <c r="U16" s="29" t="e">
        <f t="array" aca="1" ref="U16" ca="1">INDEX(大类,MATCH(0,COUNTIF(U$2:U15,大类)+(所属部门&lt;&gt;U$2),))</f>
        <v>#N/A</v>
      </c>
      <c r="V16" s="29" t="e">
        <f t="array" aca="1" ref="V16" ca="1">INDEX(大类,MATCH(0,COUNTIF(V$2:V15,大类)+(所属部门&lt;&gt;V$2),))</f>
        <v>#N/A</v>
      </c>
    </row>
    <row r="17" spans="3:22" x14ac:dyDescent="0.15">
      <c r="C17" s="35" t="s">
        <v>158</v>
      </c>
      <c r="K17" s="29" t="s">
        <v>291</v>
      </c>
      <c r="L17" s="31"/>
      <c r="M17" s="31"/>
      <c r="N17" s="29" t="s">
        <v>107</v>
      </c>
      <c r="P17" s="34"/>
      <c r="Q17" s="29" t="e">
        <f t="array" aca="1" ref="Q17" ca="1">INDEX(大类,MATCH(0,COUNTIF(Q$2:Q16,大类)+(所属部门&lt;&gt;Q$2),))</f>
        <v>#N/A</v>
      </c>
      <c r="R17" s="29" t="e">
        <f t="array" aca="1" ref="R17" ca="1">INDEX(大类,MATCH(0,COUNTIF(R$2:R16,大类)+(所属部门&lt;&gt;R$2),))</f>
        <v>#N/A</v>
      </c>
      <c r="S17" s="29" t="e">
        <f t="array" aca="1" ref="S17" ca="1">INDEX(大类,MATCH(0,COUNTIF(S$2:S16,大类)+(所属部门&lt;&gt;S$2),))</f>
        <v>#N/A</v>
      </c>
      <c r="T17" s="29" t="e">
        <f t="array" aca="1" ref="T17" ca="1">INDEX(大类,MATCH(0,COUNTIF(T$2:T16,大类)+(所属部门&lt;&gt;T$2),))</f>
        <v>#N/A</v>
      </c>
      <c r="U17" s="29" t="e">
        <f t="array" aca="1" ref="U17" ca="1">INDEX(大类,MATCH(0,COUNTIF(U$2:U16,大类)+(所属部门&lt;&gt;U$2),))</f>
        <v>#N/A</v>
      </c>
      <c r="V17" s="29" t="e">
        <f t="array" aca="1" ref="V17" ca="1">INDEX(大类,MATCH(0,COUNTIF(V$2:V16,大类)+(所属部门&lt;&gt;V$2),))</f>
        <v>#N/A</v>
      </c>
    </row>
    <row r="18" spans="3:22" x14ac:dyDescent="0.15">
      <c r="C18" s="35" t="s">
        <v>159</v>
      </c>
      <c r="K18" s="29" t="s">
        <v>292</v>
      </c>
      <c r="L18" s="31"/>
      <c r="M18" s="31"/>
      <c r="N18" s="31" t="s">
        <v>221</v>
      </c>
      <c r="Q18" s="29" t="e">
        <f t="array" aca="1" ref="Q18" ca="1">INDEX(大类,MATCH(0,COUNTIF(Q$2:Q17,大类)+(所属部门&lt;&gt;Q$2),))</f>
        <v>#N/A</v>
      </c>
      <c r="R18" s="29" t="e">
        <f t="array" aca="1" ref="R18" ca="1">INDEX(大类,MATCH(0,COUNTIF(R$2:R17,大类)+(所属部门&lt;&gt;R$2),))</f>
        <v>#N/A</v>
      </c>
      <c r="S18" s="29" t="e">
        <f t="array" aca="1" ref="S18" ca="1">INDEX(大类,MATCH(0,COUNTIF(S$2:S17,大类)+(所属部门&lt;&gt;S$2),))</f>
        <v>#N/A</v>
      </c>
      <c r="T18" s="29" t="e">
        <f t="array" aca="1" ref="T18" ca="1">INDEX(大类,MATCH(0,COUNTIF(T$2:T17,大类)+(所属部门&lt;&gt;T$2),))</f>
        <v>#N/A</v>
      </c>
      <c r="U18" s="29" t="e">
        <f t="array" aca="1" ref="U18" ca="1">INDEX(大类,MATCH(0,COUNTIF(U$2:U17,大类)+(所属部门&lt;&gt;U$2),))</f>
        <v>#N/A</v>
      </c>
      <c r="V18" s="29" t="e">
        <f t="array" aca="1" ref="V18" ca="1">INDEX(大类,MATCH(0,COUNTIF(V$2:V17,大类)+(所属部门&lt;&gt;V$2),))</f>
        <v>#N/A</v>
      </c>
    </row>
    <row r="19" spans="3:22" x14ac:dyDescent="0.15">
      <c r="C19" s="35" t="s">
        <v>181</v>
      </c>
      <c r="K19" s="29" t="s">
        <v>293</v>
      </c>
      <c r="N19" s="31" t="s">
        <v>222</v>
      </c>
      <c r="Q19" s="29" t="e">
        <f t="array" aca="1" ref="Q19" ca="1">INDEX(大类,MATCH(0,COUNTIF(Q$2:Q18,大类)+(所属部门&lt;&gt;Q$2),))</f>
        <v>#N/A</v>
      </c>
      <c r="R19" s="29" t="e">
        <f t="array" aca="1" ref="R19" ca="1">INDEX(大类,MATCH(0,COUNTIF(R$2:R18,大类)+(所属部门&lt;&gt;R$2),))</f>
        <v>#N/A</v>
      </c>
      <c r="S19" s="29" t="e">
        <f t="array" aca="1" ref="S19" ca="1">INDEX(大类,MATCH(0,COUNTIF(S$2:S18,大类)+(所属部门&lt;&gt;S$2),))</f>
        <v>#N/A</v>
      </c>
      <c r="T19" s="29" t="e">
        <f t="array" aca="1" ref="T19" ca="1">INDEX(大类,MATCH(0,COUNTIF(T$2:T18,大类)+(所属部门&lt;&gt;T$2),))</f>
        <v>#N/A</v>
      </c>
      <c r="U19" s="29" t="e">
        <f t="array" aca="1" ref="U19" ca="1">INDEX(大类,MATCH(0,COUNTIF(U$2:U18,大类)+(所属部门&lt;&gt;U$2),))</f>
        <v>#N/A</v>
      </c>
      <c r="V19" s="29" t="e">
        <f t="array" aca="1" ref="V19" ca="1">INDEX(大类,MATCH(0,COUNTIF(V$2:V18,大类)+(所属部门&lt;&gt;V$2),))</f>
        <v>#N/A</v>
      </c>
    </row>
    <row r="20" spans="3:22" x14ac:dyDescent="0.15">
      <c r="C20" s="35" t="s">
        <v>182</v>
      </c>
      <c r="K20" s="29" t="s">
        <v>294</v>
      </c>
      <c r="L20" s="31"/>
      <c r="M20" s="31"/>
      <c r="N20" s="31" t="s">
        <v>223</v>
      </c>
      <c r="Q20" s="29" t="e">
        <f t="array" aca="1" ref="Q20" ca="1">INDEX(大类,MATCH(0,COUNTIF(Q$2:Q19,大类)+(所属部门&lt;&gt;Q$2),))</f>
        <v>#N/A</v>
      </c>
      <c r="R20" s="29" t="e">
        <f t="array" aca="1" ref="R20" ca="1">INDEX(大类,MATCH(0,COUNTIF(R$2:R19,大类)+(所属部门&lt;&gt;R$2),))</f>
        <v>#N/A</v>
      </c>
      <c r="S20" s="29" t="e">
        <f t="array" aca="1" ref="S20" ca="1">INDEX(大类,MATCH(0,COUNTIF(S$2:S19,大类)+(所属部门&lt;&gt;S$2),))</f>
        <v>#N/A</v>
      </c>
      <c r="T20" s="29" t="e">
        <f t="array" aca="1" ref="T20" ca="1">INDEX(大类,MATCH(0,COUNTIF(T$2:T19,大类)+(所属部门&lt;&gt;T$2),))</f>
        <v>#N/A</v>
      </c>
      <c r="U20" s="29" t="e">
        <f t="array" aca="1" ref="U20" ca="1">INDEX(大类,MATCH(0,COUNTIF(U$2:U19,大类)+(所属部门&lt;&gt;U$2),))</f>
        <v>#N/A</v>
      </c>
      <c r="V20" s="29" t="e">
        <f t="array" aca="1" ref="V20" ca="1">INDEX(大类,MATCH(0,COUNTIF(V$2:V19,大类)+(所属部门&lt;&gt;V$2),))</f>
        <v>#N/A</v>
      </c>
    </row>
    <row r="21" spans="3:22" x14ac:dyDescent="0.15">
      <c r="C21" s="35" t="s">
        <v>183</v>
      </c>
      <c r="K21" s="29" t="s">
        <v>295</v>
      </c>
      <c r="L21" s="31"/>
      <c r="M21" s="31"/>
      <c r="N21" s="31" t="s">
        <v>246</v>
      </c>
      <c r="Q21" s="29" t="e">
        <f t="array" aca="1" ref="Q21" ca="1">INDEX(大类,MATCH(0,COUNTIF(Q$2:Q20,大类)+(所属部门&lt;&gt;Q$2),))</f>
        <v>#N/A</v>
      </c>
      <c r="R21" s="29" t="e">
        <f t="array" aca="1" ref="R21" ca="1">INDEX(大类,MATCH(0,COUNTIF(R$2:R20,大类)+(所属部门&lt;&gt;R$2),))</f>
        <v>#N/A</v>
      </c>
      <c r="S21" s="29" t="e">
        <f t="array" aca="1" ref="S21" ca="1">INDEX(大类,MATCH(0,COUNTIF(S$2:S20,大类)+(所属部门&lt;&gt;S$2),))</f>
        <v>#N/A</v>
      </c>
      <c r="T21" s="29" t="e">
        <f t="array" aca="1" ref="T21" ca="1">INDEX(大类,MATCH(0,COUNTIF(T$2:T20,大类)+(所属部门&lt;&gt;T$2),))</f>
        <v>#N/A</v>
      </c>
      <c r="U21" s="29" t="e">
        <f t="array" aca="1" ref="U21" ca="1">INDEX(大类,MATCH(0,COUNTIF(U$2:U20,大类)+(所属部门&lt;&gt;U$2),))</f>
        <v>#N/A</v>
      </c>
      <c r="V21" s="29" t="e">
        <f t="array" aca="1" ref="V21" ca="1">INDEX(大类,MATCH(0,COUNTIF(V$2:V20,大类)+(所属部门&lt;&gt;V$2),))</f>
        <v>#N/A</v>
      </c>
    </row>
    <row r="22" spans="3:22" x14ac:dyDescent="0.15">
      <c r="C22" s="35" t="s">
        <v>184</v>
      </c>
      <c r="K22" s="29" t="s">
        <v>296</v>
      </c>
      <c r="L22" s="31"/>
      <c r="M22" s="31"/>
      <c r="N22" s="31" t="s">
        <v>229</v>
      </c>
      <c r="Q22" s="29" t="e">
        <f t="array" aca="1" ref="Q22" ca="1">INDEX(大类,MATCH(0,COUNTIF(Q$2:Q21,大类)+(所属部门&lt;&gt;Q$2),))</f>
        <v>#N/A</v>
      </c>
      <c r="R22" s="29" t="e">
        <f t="array" aca="1" ref="R22" ca="1">INDEX(大类,MATCH(0,COUNTIF(R$2:R21,大类)+(所属部门&lt;&gt;R$2),))</f>
        <v>#N/A</v>
      </c>
      <c r="S22" s="29" t="e">
        <f t="array" aca="1" ref="S22" ca="1">INDEX(大类,MATCH(0,COUNTIF(S$2:S21,大类)+(所属部门&lt;&gt;S$2),))</f>
        <v>#N/A</v>
      </c>
      <c r="T22" s="29" t="e">
        <f t="array" aca="1" ref="T22" ca="1">INDEX(大类,MATCH(0,COUNTIF(T$2:T21,大类)+(所属部门&lt;&gt;T$2),))</f>
        <v>#N/A</v>
      </c>
      <c r="U22" s="29" t="e">
        <f t="array" aca="1" ref="U22" ca="1">INDEX(大类,MATCH(0,COUNTIF(U$2:U21,大类)+(所属部门&lt;&gt;U$2),))</f>
        <v>#N/A</v>
      </c>
      <c r="V22" s="29" t="e">
        <f t="array" aca="1" ref="V22" ca="1">INDEX(大类,MATCH(0,COUNTIF(V$2:V21,大类)+(所属部门&lt;&gt;V$2),))</f>
        <v>#N/A</v>
      </c>
    </row>
    <row r="23" spans="3:22" x14ac:dyDescent="0.15">
      <c r="C23" s="35" t="s">
        <v>243</v>
      </c>
      <c r="K23" s="36" t="s">
        <v>160</v>
      </c>
      <c r="N23" s="31" t="s">
        <v>230</v>
      </c>
      <c r="Q23" s="29" t="e">
        <f t="array" aca="1" ref="Q23" ca="1">INDEX(大类,MATCH(0,COUNTIF(Q$2:Q22,大类)+(所属部门&lt;&gt;Q$2),))</f>
        <v>#N/A</v>
      </c>
      <c r="R23" s="29" t="e">
        <f t="array" aca="1" ref="R23" ca="1">INDEX(大类,MATCH(0,COUNTIF(R$2:R22,大类)+(所属部门&lt;&gt;R$2),))</f>
        <v>#N/A</v>
      </c>
      <c r="S23" s="29" t="e">
        <f t="array" aca="1" ref="S23" ca="1">INDEX(大类,MATCH(0,COUNTIF(S$2:S22,大类)+(所属部门&lt;&gt;S$2),))</f>
        <v>#N/A</v>
      </c>
      <c r="T23" s="29" t="e">
        <f t="array" aca="1" ref="T23" ca="1">INDEX(大类,MATCH(0,COUNTIF(T$2:T22,大类)+(所属部门&lt;&gt;T$2),))</f>
        <v>#N/A</v>
      </c>
      <c r="U23" s="29" t="e">
        <f t="array" aca="1" ref="U23" ca="1">INDEX(大类,MATCH(0,COUNTIF(U$2:U22,大类)+(所属部门&lt;&gt;U$2),))</f>
        <v>#N/A</v>
      </c>
      <c r="V23" s="29" t="e">
        <f t="array" aca="1" ref="V23" ca="1">INDEX(大类,MATCH(0,COUNTIF(V$2:V22,大类)+(所属部门&lt;&gt;V$2),))</f>
        <v>#N/A</v>
      </c>
    </row>
    <row r="24" spans="3:22" x14ac:dyDescent="0.15">
      <c r="C24" s="35" t="s">
        <v>235</v>
      </c>
      <c r="K24" s="37" t="s">
        <v>161</v>
      </c>
      <c r="L24" s="31"/>
      <c r="M24" s="31"/>
      <c r="N24" s="31" t="s">
        <v>79</v>
      </c>
      <c r="Q24" s="29" t="e">
        <f t="array" aca="1" ref="Q24" ca="1">INDEX(大类,MATCH(0,COUNTIF(Q$2:Q23,大类)+(所属部门&lt;&gt;Q$2),))</f>
        <v>#N/A</v>
      </c>
      <c r="R24" s="29" t="e">
        <f t="array" aca="1" ref="R24" ca="1">INDEX(大类,MATCH(0,COUNTIF(R$2:R23,大类)+(所属部门&lt;&gt;R$2),))</f>
        <v>#N/A</v>
      </c>
      <c r="S24" s="29" t="e">
        <f t="array" aca="1" ref="S24" ca="1">INDEX(大类,MATCH(0,COUNTIF(S$2:S23,大类)+(所属部门&lt;&gt;S$2),))</f>
        <v>#N/A</v>
      </c>
      <c r="T24" s="29" t="e">
        <f t="array" aca="1" ref="T24" ca="1">INDEX(大类,MATCH(0,COUNTIF(T$2:T23,大类)+(所属部门&lt;&gt;T$2),))</f>
        <v>#N/A</v>
      </c>
      <c r="U24" s="29" t="e">
        <f t="array" aca="1" ref="U24" ca="1">INDEX(大类,MATCH(0,COUNTIF(U$2:U23,大类)+(所属部门&lt;&gt;U$2),))</f>
        <v>#N/A</v>
      </c>
      <c r="V24" s="29" t="e">
        <f t="array" aca="1" ref="V24" ca="1">INDEX(大类,MATCH(0,COUNTIF(V$2:V23,大类)+(所属部门&lt;&gt;V$2),))</f>
        <v>#N/A</v>
      </c>
    </row>
    <row r="25" spans="3:22" x14ac:dyDescent="0.15">
      <c r="K25" s="36" t="s">
        <v>162</v>
      </c>
      <c r="L25" s="31"/>
      <c r="M25" s="31"/>
      <c r="N25" s="29" t="s">
        <v>80</v>
      </c>
      <c r="Q25" s="29" t="e">
        <f t="array" aca="1" ref="Q25" ca="1">INDEX(大类,MATCH(0,COUNTIF(Q$2:Q24,大类)+(所属部门&lt;&gt;Q$2),))</f>
        <v>#N/A</v>
      </c>
      <c r="R25" s="29" t="e">
        <f t="array" aca="1" ref="R25" ca="1">INDEX(大类,MATCH(0,COUNTIF(R$2:R24,大类)+(所属部门&lt;&gt;R$2),))</f>
        <v>#N/A</v>
      </c>
      <c r="S25" s="29" t="e">
        <f t="array" aca="1" ref="S25" ca="1">INDEX(大类,MATCH(0,COUNTIF(S$2:S24,大类)+(所属部门&lt;&gt;S$2),))</f>
        <v>#N/A</v>
      </c>
      <c r="T25" s="29" t="e">
        <f t="array" aca="1" ref="T25" ca="1">INDEX(大类,MATCH(0,COUNTIF(T$2:T24,大类)+(所属部门&lt;&gt;T$2),))</f>
        <v>#N/A</v>
      </c>
      <c r="U25" s="29" t="e">
        <f t="array" aca="1" ref="U25" ca="1">INDEX(大类,MATCH(0,COUNTIF(U$2:U24,大类)+(所属部门&lt;&gt;U$2),))</f>
        <v>#N/A</v>
      </c>
      <c r="V25" s="29" t="e">
        <f t="array" aca="1" ref="V25" ca="1">INDEX(大类,MATCH(0,COUNTIF(V$2:V24,大类)+(所属部门&lt;&gt;V$2),))</f>
        <v>#N/A</v>
      </c>
    </row>
    <row r="26" spans="3:22" x14ac:dyDescent="0.15">
      <c r="C26" s="35"/>
      <c r="K26" s="29" t="s">
        <v>163</v>
      </c>
      <c r="L26" s="31"/>
      <c r="M26" s="31"/>
      <c r="N26" s="29" t="s">
        <v>112</v>
      </c>
      <c r="Q26" s="29" t="e">
        <f t="array" aca="1" ref="Q26" ca="1">INDEX(大类,MATCH(0,COUNTIF(Q$2:Q25,大类)+(所属部门&lt;&gt;Q$2),))</f>
        <v>#N/A</v>
      </c>
      <c r="R26" s="29" t="e">
        <f t="array" aca="1" ref="R26" ca="1">INDEX(大类,MATCH(0,COUNTIF(R$2:R25,大类)+(所属部门&lt;&gt;R$2),))</f>
        <v>#N/A</v>
      </c>
      <c r="S26" s="29" t="e">
        <f t="array" aca="1" ref="S26" ca="1">INDEX(大类,MATCH(0,COUNTIF(S$2:S25,大类)+(所属部门&lt;&gt;S$2),))</f>
        <v>#N/A</v>
      </c>
      <c r="T26" s="29" t="e">
        <f t="array" aca="1" ref="T26" ca="1">INDEX(大类,MATCH(0,COUNTIF(T$2:T25,大类)+(所属部门&lt;&gt;T$2),))</f>
        <v>#N/A</v>
      </c>
      <c r="U26" s="29" t="e">
        <f t="array" aca="1" ref="U26" ca="1">INDEX(大类,MATCH(0,COUNTIF(U$2:U25,大类)+(所属部门&lt;&gt;U$2),))</f>
        <v>#N/A</v>
      </c>
      <c r="V26" s="29" t="e">
        <f t="array" aca="1" ref="V26" ca="1">INDEX(大类,MATCH(0,COUNTIF(V$2:V25,大类)+(所属部门&lt;&gt;V$2),))</f>
        <v>#N/A</v>
      </c>
    </row>
    <row r="27" spans="3:22" x14ac:dyDescent="0.15">
      <c r="C27" s="35"/>
      <c r="K27" s="29" t="s">
        <v>110</v>
      </c>
      <c r="L27" s="31"/>
      <c r="M27" s="31"/>
      <c r="N27" s="30" t="s">
        <v>114</v>
      </c>
      <c r="Q27" s="29" t="e">
        <f t="array" aca="1" ref="Q27" ca="1">INDEX(大类,MATCH(0,COUNTIF(Q$2:Q26,大类)+(所属部门&lt;&gt;Q$2),))</f>
        <v>#N/A</v>
      </c>
      <c r="R27" s="29" t="e">
        <f t="array" aca="1" ref="R27" ca="1">INDEX(大类,MATCH(0,COUNTIF(R$2:R26,大类)+(所属部门&lt;&gt;R$2),))</f>
        <v>#N/A</v>
      </c>
      <c r="S27" s="29" t="e">
        <f t="array" aca="1" ref="S27" ca="1">INDEX(大类,MATCH(0,COUNTIF(S$2:S26,大类)+(所属部门&lt;&gt;S$2),))</f>
        <v>#N/A</v>
      </c>
      <c r="T27" s="29" t="e">
        <f t="array" aca="1" ref="T27" ca="1">INDEX(大类,MATCH(0,COUNTIF(T$2:T26,大类)+(所属部门&lt;&gt;T$2),))</f>
        <v>#N/A</v>
      </c>
      <c r="U27" s="29" t="e">
        <f t="array" aca="1" ref="U27" ca="1">INDEX(大类,MATCH(0,COUNTIF(U$2:U26,大类)+(所属部门&lt;&gt;U$2),))</f>
        <v>#N/A</v>
      </c>
      <c r="V27" s="29" t="e">
        <f t="array" aca="1" ref="V27" ca="1">INDEX(大类,MATCH(0,COUNTIF(V$2:V26,大类)+(所属部门&lt;&gt;V$2),))</f>
        <v>#N/A</v>
      </c>
    </row>
    <row r="28" spans="3:22" x14ac:dyDescent="0.15">
      <c r="C28" s="35"/>
      <c r="K28" s="38" t="s">
        <v>111</v>
      </c>
      <c r="L28" s="31"/>
      <c r="M28" s="31"/>
      <c r="N28" s="29" t="s">
        <v>257</v>
      </c>
      <c r="Q28" s="29" t="e">
        <f t="array" aca="1" ref="Q28" ca="1">INDEX(大类,MATCH(0,COUNTIF(Q$2:Q27,大类)+(所属部门&lt;&gt;Q$2),))</f>
        <v>#N/A</v>
      </c>
      <c r="R28" s="29" t="e">
        <f t="array" aca="1" ref="R28" ca="1">INDEX(大类,MATCH(0,COUNTIF(R$2:R27,大类)+(所属部门&lt;&gt;R$2),))</f>
        <v>#N/A</v>
      </c>
      <c r="S28" s="29" t="e">
        <f t="array" aca="1" ref="S28" ca="1">INDEX(大类,MATCH(0,COUNTIF(S$2:S27,大类)+(所属部门&lt;&gt;S$2),))</f>
        <v>#N/A</v>
      </c>
      <c r="T28" s="29" t="e">
        <f t="array" aca="1" ref="T28" ca="1">INDEX(大类,MATCH(0,COUNTIF(T$2:T27,大类)+(所属部门&lt;&gt;T$2),))</f>
        <v>#N/A</v>
      </c>
      <c r="U28" s="29" t="e">
        <f t="array" aca="1" ref="U28" ca="1">INDEX(大类,MATCH(0,COUNTIF(U$2:U27,大类)+(所属部门&lt;&gt;U$2),))</f>
        <v>#N/A</v>
      </c>
      <c r="V28" s="29" t="e">
        <f t="array" aca="1" ref="V28" ca="1">INDEX(大类,MATCH(0,COUNTIF(V$2:V27,大类)+(所属部门&lt;&gt;V$2),))</f>
        <v>#N/A</v>
      </c>
    </row>
    <row r="29" spans="3:22" x14ac:dyDescent="0.15">
      <c r="C29" s="35"/>
      <c r="K29" s="38" t="s">
        <v>113</v>
      </c>
      <c r="N29" s="31" t="s">
        <v>117</v>
      </c>
      <c r="Q29" s="29" t="e">
        <f t="array" aca="1" ref="Q29" ca="1">INDEX(大类,MATCH(0,COUNTIF(Q$2:Q28,大类)+(所属部门&lt;&gt;Q$2),))</f>
        <v>#N/A</v>
      </c>
      <c r="R29" s="29" t="e">
        <f t="array" aca="1" ref="R29" ca="1">INDEX(大类,MATCH(0,COUNTIF(R$2:R28,大类)+(所属部门&lt;&gt;R$2),))</f>
        <v>#N/A</v>
      </c>
      <c r="S29" s="29" t="e">
        <f t="array" aca="1" ref="S29" ca="1">INDEX(大类,MATCH(0,COUNTIF(S$2:S28,大类)+(所属部门&lt;&gt;S$2),))</f>
        <v>#N/A</v>
      </c>
      <c r="T29" s="29" t="e">
        <f t="array" aca="1" ref="T29" ca="1">INDEX(大类,MATCH(0,COUNTIF(T$2:T28,大类)+(所属部门&lt;&gt;T$2),))</f>
        <v>#N/A</v>
      </c>
      <c r="U29" s="29" t="e">
        <f t="array" aca="1" ref="U29" ca="1">INDEX(大类,MATCH(0,COUNTIF(U$2:U28,大类)+(所属部门&lt;&gt;U$2),))</f>
        <v>#N/A</v>
      </c>
      <c r="V29" s="29" t="e">
        <f t="array" aca="1" ref="V29" ca="1">INDEX(大类,MATCH(0,COUNTIF(V$2:V28,大类)+(所属部门&lt;&gt;V$2),))</f>
        <v>#N/A</v>
      </c>
    </row>
    <row r="30" spans="3:22" x14ac:dyDescent="0.15">
      <c r="C30" s="35"/>
      <c r="K30" s="38" t="s">
        <v>115</v>
      </c>
      <c r="N30" s="30" t="s">
        <v>119</v>
      </c>
      <c r="Q30" s="29" t="e">
        <f t="array" aca="1" ref="Q30" ca="1">INDEX(大类,MATCH(0,COUNTIF(Q$2:Q29,大类)+(所属部门&lt;&gt;Q$2),))</f>
        <v>#N/A</v>
      </c>
      <c r="R30" s="29" t="e">
        <f t="array" aca="1" ref="R30" ca="1">INDEX(大类,MATCH(0,COUNTIF(R$2:R29,大类)+(所属部门&lt;&gt;R$2),))</f>
        <v>#N/A</v>
      </c>
      <c r="S30" s="29" t="e">
        <f t="array" aca="1" ref="S30" ca="1">INDEX(大类,MATCH(0,COUNTIF(S$2:S29,大类)+(所属部门&lt;&gt;S$2),))</f>
        <v>#N/A</v>
      </c>
      <c r="T30" s="29" t="e">
        <f t="array" aca="1" ref="T30" ca="1">INDEX(大类,MATCH(0,COUNTIF(T$2:T29,大类)+(所属部门&lt;&gt;T$2),))</f>
        <v>#N/A</v>
      </c>
      <c r="U30" s="29" t="e">
        <f t="array" aca="1" ref="U30" ca="1">INDEX(大类,MATCH(0,COUNTIF(U$2:U29,大类)+(所属部门&lt;&gt;U$2),))</f>
        <v>#N/A</v>
      </c>
      <c r="V30" s="29" t="e">
        <f t="array" aca="1" ref="V30" ca="1">INDEX(大类,MATCH(0,COUNTIF(V$2:V29,大类)+(所属部门&lt;&gt;V$2),))</f>
        <v>#N/A</v>
      </c>
    </row>
    <row r="31" spans="3:22" x14ac:dyDescent="0.15">
      <c r="C31" s="35"/>
      <c r="K31" s="38" t="s">
        <v>118</v>
      </c>
      <c r="L31" s="31"/>
      <c r="M31" s="31"/>
      <c r="N31" s="30" t="s">
        <v>255</v>
      </c>
      <c r="Q31" s="29" t="e">
        <f t="array" aca="1" ref="Q31" ca="1">INDEX(大类,MATCH(0,COUNTIF(Q$2:Q30,大类)+(所属部门&lt;&gt;Q$2),))</f>
        <v>#N/A</v>
      </c>
      <c r="R31" s="29" t="e">
        <f t="array" aca="1" ref="R31" ca="1">INDEX(大类,MATCH(0,COUNTIF(R$2:R30,大类)+(所属部门&lt;&gt;R$2),))</f>
        <v>#N/A</v>
      </c>
      <c r="S31" s="29" t="e">
        <f t="array" aca="1" ref="S31" ca="1">INDEX(大类,MATCH(0,COUNTIF(S$2:S30,大类)+(所属部门&lt;&gt;S$2),))</f>
        <v>#N/A</v>
      </c>
      <c r="T31" s="29" t="e">
        <f t="array" aca="1" ref="T31" ca="1">INDEX(大类,MATCH(0,COUNTIF(T$2:T30,大类)+(所属部门&lt;&gt;T$2),))</f>
        <v>#N/A</v>
      </c>
      <c r="U31" s="29" t="e">
        <f t="array" aca="1" ref="U31" ca="1">INDEX(大类,MATCH(0,COUNTIF(U$2:U30,大类)+(所属部门&lt;&gt;U$2),))</f>
        <v>#N/A</v>
      </c>
      <c r="V31" s="29" t="e">
        <f t="array" aca="1" ref="V31" ca="1">INDEX(大类,MATCH(0,COUNTIF(V$2:V30,大类)+(所属部门&lt;&gt;V$2),))</f>
        <v>#N/A</v>
      </c>
    </row>
    <row r="32" spans="3:22" x14ac:dyDescent="0.15">
      <c r="C32" s="35"/>
      <c r="K32" s="38" t="s">
        <v>120</v>
      </c>
      <c r="L32" s="31"/>
      <c r="M32" s="31"/>
      <c r="N32" s="29" t="s">
        <v>116</v>
      </c>
      <c r="Q32" s="29" t="e">
        <f t="array" aca="1" ref="Q32" ca="1">INDEX(大类,MATCH(0,COUNTIF(Q$2:Q31,大类)+(所属部门&lt;&gt;Q$2),))</f>
        <v>#N/A</v>
      </c>
      <c r="R32" s="29" t="s">
        <v>140</v>
      </c>
    </row>
    <row r="33" spans="3:14" x14ac:dyDescent="0.15">
      <c r="C33" s="35"/>
      <c r="K33" s="38" t="s">
        <v>121</v>
      </c>
      <c r="L33" s="31"/>
      <c r="M33" s="31"/>
      <c r="N33" s="30" t="s">
        <v>256</v>
      </c>
    </row>
    <row r="34" spans="3:14" x14ac:dyDescent="0.15">
      <c r="C34" s="35"/>
      <c r="K34" s="38" t="s">
        <v>122</v>
      </c>
      <c r="L34" s="31"/>
      <c r="M34" s="31"/>
      <c r="N34" s="31" t="s">
        <v>236</v>
      </c>
    </row>
    <row r="35" spans="3:14" x14ac:dyDescent="0.15">
      <c r="C35" s="35"/>
      <c r="K35" s="29" t="s">
        <v>123</v>
      </c>
      <c r="L35" s="31"/>
      <c r="M35" s="31"/>
      <c r="N35" s="31"/>
    </row>
    <row r="36" spans="3:14" x14ac:dyDescent="0.15">
      <c r="C36" s="35"/>
      <c r="K36" s="29" t="s">
        <v>124</v>
      </c>
      <c r="L36" s="31"/>
      <c r="M36" s="31"/>
      <c r="N36" s="31"/>
    </row>
    <row r="37" spans="3:14" x14ac:dyDescent="0.15">
      <c r="C37" s="35"/>
      <c r="L37" s="31"/>
      <c r="M37" s="31"/>
      <c r="N37" s="31"/>
    </row>
    <row r="38" spans="3:14" x14ac:dyDescent="0.15">
      <c r="C38" s="35"/>
      <c r="L38" s="31"/>
      <c r="M38" s="31"/>
      <c r="N38" s="30"/>
    </row>
    <row r="39" spans="3:14" x14ac:dyDescent="0.15">
      <c r="C39" s="35"/>
    </row>
    <row r="40" spans="3:14" x14ac:dyDescent="0.15">
      <c r="C40" s="35"/>
      <c r="L40" s="31"/>
      <c r="M40" s="31"/>
    </row>
    <row r="41" spans="3:14" x14ac:dyDescent="0.15">
      <c r="L41" s="31"/>
      <c r="M41" s="31"/>
    </row>
    <row r="42" spans="3:14" x14ac:dyDescent="0.15">
      <c r="C42" s="35"/>
      <c r="L42" s="31"/>
      <c r="M42" s="31"/>
      <c r="N42" s="31"/>
    </row>
    <row r="43" spans="3:14" x14ac:dyDescent="0.15">
      <c r="C43" s="35"/>
      <c r="L43" s="31"/>
      <c r="M43" s="31"/>
      <c r="N43" s="31"/>
    </row>
    <row r="44" spans="3:14" x14ac:dyDescent="0.15">
      <c r="C44" s="35"/>
      <c r="L44" s="31"/>
      <c r="M44" s="31"/>
      <c r="N44" s="31"/>
    </row>
    <row r="45" spans="3:14" x14ac:dyDescent="0.15">
      <c r="C45" s="35"/>
      <c r="L45" s="31"/>
      <c r="M45" s="31"/>
      <c r="N45" s="31"/>
    </row>
    <row r="46" spans="3:14" x14ac:dyDescent="0.15">
      <c r="C46" s="35"/>
      <c r="L46" s="31"/>
      <c r="M46" s="31"/>
      <c r="N46" s="31"/>
    </row>
    <row r="47" spans="3:14" x14ac:dyDescent="0.15">
      <c r="C47" s="35"/>
      <c r="L47" s="31"/>
      <c r="M47" s="31"/>
      <c r="N47" s="31"/>
    </row>
    <row r="48" spans="3:14" x14ac:dyDescent="0.15">
      <c r="C48" s="35"/>
      <c r="L48" s="31"/>
      <c r="M48" s="31"/>
      <c r="N48" s="30"/>
    </row>
    <row r="49" spans="3:14" x14ac:dyDescent="0.15">
      <c r="C49" s="35"/>
      <c r="N49" s="30"/>
    </row>
    <row r="50" spans="3:14" x14ac:dyDescent="0.15">
      <c r="C50" s="35"/>
      <c r="N50" s="30"/>
    </row>
    <row r="51" spans="3:14" x14ac:dyDescent="0.15">
      <c r="L51" s="31"/>
      <c r="M51" s="31"/>
    </row>
    <row r="52" spans="3:14" x14ac:dyDescent="0.15">
      <c r="L52" s="31"/>
      <c r="M52" s="31"/>
    </row>
    <row r="53" spans="3:14" x14ac:dyDescent="0.15">
      <c r="L53" s="31"/>
      <c r="M53" s="31"/>
      <c r="N53" s="31"/>
    </row>
    <row r="54" spans="3:14" x14ac:dyDescent="0.15">
      <c r="C54" s="35"/>
      <c r="L54" s="31"/>
      <c r="M54" s="31"/>
      <c r="N54" s="31"/>
    </row>
    <row r="55" spans="3:14" x14ac:dyDescent="0.15">
      <c r="C55" s="35"/>
      <c r="L55" s="31"/>
      <c r="M55" s="31"/>
      <c r="N55" s="31"/>
    </row>
    <row r="56" spans="3:14" x14ac:dyDescent="0.15">
      <c r="C56" s="35"/>
      <c r="L56" s="31"/>
      <c r="M56" s="31"/>
      <c r="N56" s="31"/>
    </row>
    <row r="57" spans="3:14" x14ac:dyDescent="0.15">
      <c r="C57" s="35"/>
      <c r="L57" s="31"/>
      <c r="M57" s="31"/>
      <c r="N57" s="31"/>
    </row>
    <row r="58" spans="3:14" x14ac:dyDescent="0.15">
      <c r="L58" s="31"/>
      <c r="M58" s="31"/>
      <c r="N58" s="30"/>
    </row>
    <row r="59" spans="3:14" x14ac:dyDescent="0.15">
      <c r="L59" s="31"/>
      <c r="M59" s="31"/>
    </row>
    <row r="60" spans="3:14" x14ac:dyDescent="0.15">
      <c r="L60" s="31"/>
      <c r="M60" s="31"/>
    </row>
    <row r="61" spans="3:14" x14ac:dyDescent="0.15">
      <c r="L61" s="31"/>
      <c r="M61" s="31"/>
    </row>
    <row r="62" spans="3:14" x14ac:dyDescent="0.15">
      <c r="L62" s="31"/>
      <c r="M62" s="31"/>
      <c r="N62" s="31"/>
    </row>
    <row r="63" spans="3:14" x14ac:dyDescent="0.15">
      <c r="L63" s="31"/>
      <c r="M63" s="31"/>
      <c r="N63" s="31"/>
    </row>
    <row r="64" spans="3:14" x14ac:dyDescent="0.15">
      <c r="L64" s="31"/>
      <c r="M64" s="31"/>
      <c r="N64" s="31"/>
    </row>
    <row r="65" spans="12:14" x14ac:dyDescent="0.15">
      <c r="L65" s="31"/>
      <c r="M65" s="31"/>
      <c r="N65" s="30"/>
    </row>
    <row r="66" spans="12:14" x14ac:dyDescent="0.15">
      <c r="L66" s="31"/>
      <c r="M66" s="31"/>
    </row>
    <row r="67" spans="12:14" x14ac:dyDescent="0.15">
      <c r="N67" s="30"/>
    </row>
    <row r="69" spans="12:14" x14ac:dyDescent="0.15">
      <c r="L69" s="31"/>
      <c r="M69" s="31"/>
    </row>
    <row r="70" spans="12:14" x14ac:dyDescent="0.15">
      <c r="L70" s="31"/>
      <c r="M70" s="31"/>
    </row>
    <row r="71" spans="12:14" x14ac:dyDescent="0.15">
      <c r="L71" s="31"/>
      <c r="M71" s="31"/>
    </row>
    <row r="72" spans="12:14" x14ac:dyDescent="0.15">
      <c r="L72" s="31"/>
      <c r="M72" s="31"/>
    </row>
    <row r="73" spans="12:14" x14ac:dyDescent="0.15">
      <c r="L73" s="31"/>
      <c r="M73" s="31"/>
      <c r="N73" s="31"/>
    </row>
    <row r="74" spans="12:14" x14ac:dyDescent="0.15">
      <c r="L74" s="31"/>
      <c r="M74" s="31"/>
      <c r="N74" s="30"/>
    </row>
    <row r="76" spans="12:14" x14ac:dyDescent="0.15">
      <c r="N76" s="30"/>
    </row>
    <row r="79" spans="12:14" x14ac:dyDescent="0.15">
      <c r="N79" s="31" t="s">
        <v>129</v>
      </c>
    </row>
    <row r="80" spans="12:14" x14ac:dyDescent="0.15">
      <c r="N80" s="31" t="s">
        <v>93</v>
      </c>
    </row>
    <row r="81" spans="3:14" x14ac:dyDescent="0.15">
      <c r="N81" s="31" t="s">
        <v>69</v>
      </c>
    </row>
    <row r="82" spans="3:14" x14ac:dyDescent="0.15">
      <c r="N82" s="31" t="s">
        <v>130</v>
      </c>
    </row>
    <row r="83" spans="3:14" x14ac:dyDescent="0.15">
      <c r="N83" s="30" t="s">
        <v>131</v>
      </c>
    </row>
    <row r="84" spans="3:14" x14ac:dyDescent="0.15">
      <c r="C84" s="35"/>
      <c r="N84" s="30" t="s">
        <v>132</v>
      </c>
    </row>
    <row r="85" spans="3:14" x14ac:dyDescent="0.15">
      <c r="C85" s="35"/>
      <c r="N85" s="31" t="s">
        <v>94</v>
      </c>
    </row>
    <row r="86" spans="3:14" x14ac:dyDescent="0.15">
      <c r="C86" s="35"/>
      <c r="N86" s="31" t="s">
        <v>88</v>
      </c>
    </row>
    <row r="87" spans="3:14" x14ac:dyDescent="0.15">
      <c r="C87" s="35"/>
      <c r="N87" s="31" t="s">
        <v>133</v>
      </c>
    </row>
    <row r="88" spans="3:14" x14ac:dyDescent="0.15">
      <c r="C88" s="35"/>
      <c r="N88" s="31" t="s">
        <v>134</v>
      </c>
    </row>
    <row r="89" spans="3:14" x14ac:dyDescent="0.15">
      <c r="N89" s="29" t="s">
        <v>87</v>
      </c>
    </row>
    <row r="90" spans="3:14" x14ac:dyDescent="0.15">
      <c r="N90" s="30" t="s">
        <v>135</v>
      </c>
    </row>
    <row r="91" spans="3:14" x14ac:dyDescent="0.15">
      <c r="N91" s="30" t="s">
        <v>136</v>
      </c>
    </row>
    <row r="92" spans="3:14" x14ac:dyDescent="0.15">
      <c r="N92" s="31" t="s">
        <v>92</v>
      </c>
    </row>
    <row r="93" spans="3:14" x14ac:dyDescent="0.15">
      <c r="N93" s="31" t="s">
        <v>137</v>
      </c>
    </row>
    <row r="94" spans="3:14" x14ac:dyDescent="0.15">
      <c r="N94" s="30" t="s">
        <v>138</v>
      </c>
    </row>
    <row r="95" spans="3:14" x14ac:dyDescent="0.15">
      <c r="N95" s="30" t="s">
        <v>139</v>
      </c>
    </row>
    <row r="96" spans="3:14" x14ac:dyDescent="0.15">
      <c r="N96" s="30"/>
    </row>
    <row r="97" spans="14:14" x14ac:dyDescent="0.15">
      <c r="N97" s="29" t="s">
        <v>73</v>
      </c>
    </row>
    <row r="98" spans="14:14" x14ac:dyDescent="0.15">
      <c r="N98" s="29" t="s">
        <v>74</v>
      </c>
    </row>
    <row r="99" spans="14:14" x14ac:dyDescent="0.15">
      <c r="N99" s="29" t="s">
        <v>81</v>
      </c>
    </row>
    <row r="100" spans="14:14" x14ac:dyDescent="0.15">
      <c r="N100" s="29" t="s">
        <v>82</v>
      </c>
    </row>
    <row r="101" spans="14:14" x14ac:dyDescent="0.15">
      <c r="N101" s="29" t="s">
        <v>77</v>
      </c>
    </row>
    <row r="102" spans="14:14" x14ac:dyDescent="0.15">
      <c r="N102" s="31" t="s">
        <v>78</v>
      </c>
    </row>
    <row r="103" spans="14:14" x14ac:dyDescent="0.15">
      <c r="N103" s="31" t="s">
        <v>91</v>
      </c>
    </row>
  </sheetData>
  <autoFilter ref="C1:N103"/>
  <phoneticPr fontId="6" type="noConversion"/>
  <dataValidations count="2">
    <dataValidation type="list" allowBlank="1" showInputMessage="1" showErrorMessage="1" sqref="I1:I5 I7:I1048576">
      <formula1>回访</formula1>
    </dataValidation>
    <dataValidation type="list" allowBlank="1" showInputMessage="1" showErrorMessage="1" sqref="A1:B1">
      <formula1>小类2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CATI</vt:lpstr>
      <vt:lpstr>代理</vt:lpstr>
      <vt:lpstr>标签</vt:lpstr>
      <vt:lpstr>B</vt:lpstr>
      <vt:lpstr>Bb</vt:lpstr>
      <vt:lpstr>D</vt:lpstr>
      <vt:lpstr>E</vt:lpstr>
      <vt:lpstr>F</vt:lpstr>
      <vt:lpstr>电话卡要求</vt:lpstr>
      <vt:lpstr>回访</vt:lpstr>
      <vt:lpstr>标签!经销商分类</vt:lpstr>
      <vt:lpstr>标签!礼金要求</vt:lpstr>
      <vt:lpstr>培训场地</vt:lpstr>
      <vt:lpstr>培训方式</vt:lpstr>
      <vt:lpstr>设备要求</vt:lpstr>
      <vt:lpstr>资料邮寄要求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高磊</cp:lastModifiedBy>
  <dcterms:created xsi:type="dcterms:W3CDTF">2006-09-16T00:00:00Z</dcterms:created>
  <dcterms:modified xsi:type="dcterms:W3CDTF">2016-06-15T13:40:29Z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