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Microsoft Excel\Projects\"/>
    </mc:Choice>
  </mc:AlternateContent>
  <bookViews>
    <workbookView xWindow="0" yWindow="0" windowWidth="28800" windowHeight="12300" tabRatio="838"/>
  </bookViews>
  <sheets>
    <sheet name="VLOOKUP Autofill" sheetId="12" r:id="rId1"/>
    <sheet name="VLOOKUP_" sheetId="4" r:id="rId2"/>
    <sheet name="VLOOKUP Data" sheetId="14" r:id="rId3"/>
    <sheet name="VLOOKUP_Grades" sheetId="10" r:id="rId4"/>
    <sheet name="VLOOKUP_Discount" sheetId="7" r:id="rId5"/>
    <sheet name="VLOOKUP_IF ERROR" sheetId="13" r:id="rId6"/>
    <sheet name="HLOOKUP-Exact" sheetId="8" r:id="rId7"/>
    <sheet name="HLOOKUP-Approx" sheetId="9" state="hidden" r:id="rId8"/>
  </sheets>
  <definedNames>
    <definedName name="discounts">VLOOKUP_Discount!$A$10:$B$25</definedName>
    <definedName name="employee_id">'VLOOKUP Data'!$A$2:$A$41</definedName>
    <definedName name="employee_Info">'VLOOKUP Autofill'!$E$2:$H$742</definedName>
    <definedName name="grades">VLOOKUP_Grades!$G$5:$I$10</definedName>
    <definedName name="HR_Dept">'VLOOKUP_IF ERROR'!$A$10:$F$49</definedName>
    <definedName name="HR_Info">'VLOOKUP Data'!$A$2:$F$41</definedName>
    <definedName name="profit">'HLOOKUP-Exact'!$A$7:$F$16</definedName>
  </definedNames>
  <calcPr calcId="162913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8" l="1"/>
  <c r="F5" i="8"/>
  <c r="E5" i="8"/>
  <c r="C5" i="8"/>
  <c r="D5" i="8"/>
  <c r="E6" i="13"/>
  <c r="D6" i="13"/>
  <c r="C6" i="13"/>
  <c r="B6" i="13"/>
  <c r="B6" i="7"/>
  <c r="D3" i="10"/>
  <c r="D4" i="10"/>
  <c r="D5" i="10"/>
  <c r="D6" i="10"/>
  <c r="D7" i="10"/>
  <c r="D8" i="10"/>
  <c r="D9" i="10"/>
  <c r="D10" i="10"/>
  <c r="D11" i="10"/>
  <c r="D12" i="10"/>
  <c r="D13" i="10"/>
  <c r="D14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2" i="10"/>
  <c r="E6" i="4"/>
  <c r="D6" i="4"/>
  <c r="C6" i="4"/>
  <c r="B6" i="4"/>
  <c r="B3" i="12" l="1"/>
  <c r="C3" i="12"/>
  <c r="B4" i="12"/>
  <c r="C4" i="12"/>
  <c r="B5" i="12"/>
  <c r="C5" i="12"/>
  <c r="B6" i="12"/>
  <c r="C6" i="12"/>
  <c r="B7" i="12"/>
  <c r="C7" i="12"/>
  <c r="B8" i="12"/>
  <c r="C8" i="12"/>
  <c r="B9" i="12"/>
  <c r="C9" i="12"/>
  <c r="B10" i="12"/>
  <c r="C10" i="12"/>
  <c r="B11" i="12"/>
  <c r="C11" i="12"/>
  <c r="B12" i="12"/>
  <c r="C12" i="12"/>
  <c r="B13" i="12"/>
  <c r="C13" i="12"/>
  <c r="B14" i="12"/>
  <c r="C14" i="12"/>
  <c r="B15" i="12"/>
  <c r="C15" i="12"/>
  <c r="B16" i="12"/>
  <c r="C16" i="12"/>
  <c r="B17" i="12"/>
  <c r="C17" i="12"/>
  <c r="B18" i="12"/>
  <c r="C18" i="12"/>
  <c r="B19" i="12"/>
  <c r="C19" i="12"/>
  <c r="B20" i="12"/>
  <c r="C20" i="12"/>
  <c r="B21" i="12"/>
  <c r="C21" i="12"/>
  <c r="B22" i="12"/>
  <c r="C22" i="12"/>
  <c r="B23" i="12"/>
  <c r="C23" i="12"/>
  <c r="B24" i="12"/>
  <c r="C24" i="12"/>
  <c r="B25" i="12"/>
  <c r="C25" i="12"/>
  <c r="B26" i="12"/>
  <c r="C26" i="12"/>
  <c r="C2" i="12"/>
  <c r="B2" i="12"/>
  <c r="I9" i="13" l="1"/>
  <c r="B4" i="9" l="1"/>
</calcChain>
</file>

<file path=xl/sharedStrings.xml><?xml version="1.0" encoding="utf-8"?>
<sst xmlns="http://schemas.openxmlformats.org/spreadsheetml/2006/main" count="1920" uniqueCount="916">
  <si>
    <t>Department</t>
  </si>
  <si>
    <t>Accounts</t>
  </si>
  <si>
    <t>East</t>
  </si>
  <si>
    <t>North</t>
  </si>
  <si>
    <t>South</t>
  </si>
  <si>
    <t>West</t>
  </si>
  <si>
    <t>Outlander Spices</t>
  </si>
  <si>
    <t>Employee information</t>
  </si>
  <si>
    <t>Search</t>
  </si>
  <si>
    <t>Results</t>
  </si>
  <si>
    <t>Employee ID</t>
  </si>
  <si>
    <t>Name</t>
  </si>
  <si>
    <t>Earnings</t>
  </si>
  <si>
    <t>Region</t>
  </si>
  <si>
    <t>SSN</t>
  </si>
  <si>
    <t>E001</t>
  </si>
  <si>
    <t>Malcolm Pingault</t>
  </si>
  <si>
    <t>Human resources</t>
  </si>
  <si>
    <t>E002</t>
  </si>
  <si>
    <t>Shannon Lee</t>
  </si>
  <si>
    <t>E003</t>
  </si>
  <si>
    <t>Melinda McGregor</t>
  </si>
  <si>
    <t>Administration</t>
  </si>
  <si>
    <t>E004</t>
  </si>
  <si>
    <t>James Overmire</t>
  </si>
  <si>
    <t>Marketing</t>
  </si>
  <si>
    <t>E005</t>
  </si>
  <si>
    <t>Roger Williams</t>
  </si>
  <si>
    <t>Customer support</t>
  </si>
  <si>
    <t>E006</t>
  </si>
  <si>
    <t>Annie Philips</t>
  </si>
  <si>
    <t>E007</t>
  </si>
  <si>
    <t>Melissa James</t>
  </si>
  <si>
    <t>E008</t>
  </si>
  <si>
    <t>Mary Smith</t>
  </si>
  <si>
    <t>E009</t>
  </si>
  <si>
    <t>Rita Greg</t>
  </si>
  <si>
    <t>Sales</t>
  </si>
  <si>
    <t>E010</t>
  </si>
  <si>
    <t>Trevor Johnson</t>
  </si>
  <si>
    <t>E011</t>
  </si>
  <si>
    <t>Paul Anderson</t>
  </si>
  <si>
    <t>E012</t>
  </si>
  <si>
    <t>Rebecca Austin</t>
  </si>
  <si>
    <t>E013</t>
  </si>
  <si>
    <t>Cynthia Roberts</t>
  </si>
  <si>
    <t>E014</t>
  </si>
  <si>
    <t>Michael Lee</t>
  </si>
  <si>
    <t>E015</t>
  </si>
  <si>
    <t>Sandra Lawrence</t>
  </si>
  <si>
    <t>E016</t>
  </si>
  <si>
    <t>Kendra James</t>
  </si>
  <si>
    <t>E017</t>
  </si>
  <si>
    <t>Kevin Meyers</t>
  </si>
  <si>
    <t>E018</t>
  </si>
  <si>
    <t>Adam Long</t>
  </si>
  <si>
    <t>E019</t>
  </si>
  <si>
    <t>Jamie Morrison</t>
  </si>
  <si>
    <t>E020</t>
  </si>
  <si>
    <t>Maureen O'Connor</t>
  </si>
  <si>
    <t>E021</t>
  </si>
  <si>
    <t>Michelle Washington</t>
  </si>
  <si>
    <t>E022</t>
  </si>
  <si>
    <t>Stuart Young</t>
  </si>
  <si>
    <t>E023</t>
  </si>
  <si>
    <t>Jesse Bennet</t>
  </si>
  <si>
    <t>E024</t>
  </si>
  <si>
    <t>James Owens</t>
  </si>
  <si>
    <t>E025</t>
  </si>
  <si>
    <t>Pamela Carter</t>
  </si>
  <si>
    <t>E026</t>
  </si>
  <si>
    <t>Anna Morris</t>
  </si>
  <si>
    <t>E027</t>
  </si>
  <si>
    <t>Rita Lawson</t>
  </si>
  <si>
    <t>E028</t>
  </si>
  <si>
    <t>Sam Peters</t>
  </si>
  <si>
    <t>E029</t>
  </si>
  <si>
    <t>Julie George</t>
  </si>
  <si>
    <t>E030</t>
  </si>
  <si>
    <t>Diana Stone</t>
  </si>
  <si>
    <t>E031</t>
  </si>
  <si>
    <t>Rob Dukes</t>
  </si>
  <si>
    <t>E032</t>
  </si>
  <si>
    <t>Tammy Heiret</t>
  </si>
  <si>
    <t>E033</t>
  </si>
  <si>
    <t>Sandy Stewart</t>
  </si>
  <si>
    <t>E034</t>
  </si>
  <si>
    <t>Wendy Alto</t>
  </si>
  <si>
    <t>E035</t>
  </si>
  <si>
    <t>Tina Ralls</t>
  </si>
  <si>
    <t>E036</t>
  </si>
  <si>
    <t>Nikki Cleary</t>
  </si>
  <si>
    <t>Administraion</t>
  </si>
  <si>
    <t>E037</t>
  </si>
  <si>
    <t>Davis Lee</t>
  </si>
  <si>
    <t>E038</t>
  </si>
  <si>
    <t>David Ford</t>
  </si>
  <si>
    <t>E039</t>
  </si>
  <si>
    <t>Julia Stockton</t>
  </si>
  <si>
    <t>E040</t>
  </si>
  <si>
    <t>Sonia McCormick</t>
  </si>
  <si>
    <t>Student</t>
  </si>
  <si>
    <t>Grade Point</t>
  </si>
  <si>
    <t>Grade</t>
  </si>
  <si>
    <t>Status</t>
  </si>
  <si>
    <t>Abbey</t>
  </si>
  <si>
    <t>Anderson</t>
  </si>
  <si>
    <t>Austin</t>
  </si>
  <si>
    <t>Barden</t>
  </si>
  <si>
    <t>Briggs</t>
  </si>
  <si>
    <t>Charnell</t>
  </si>
  <si>
    <t>Fitzgerald</t>
  </si>
  <si>
    <t>Griffin</t>
  </si>
  <si>
    <t>Harrington</t>
  </si>
  <si>
    <t>Henderson</t>
  </si>
  <si>
    <t>Roberts</t>
  </si>
  <si>
    <t>Selby</t>
  </si>
  <si>
    <t>Wilson</t>
  </si>
  <si>
    <t>Lookup Table</t>
  </si>
  <si>
    <t>Score</t>
  </si>
  <si>
    <t>P or F</t>
  </si>
  <si>
    <t>F</t>
  </si>
  <si>
    <t>Fail</t>
  </si>
  <si>
    <t>D</t>
  </si>
  <si>
    <t>Pass</t>
  </si>
  <si>
    <t>C</t>
  </si>
  <si>
    <t>B</t>
  </si>
  <si>
    <t>A</t>
  </si>
  <si>
    <t>Discount table</t>
  </si>
  <si>
    <t>Result</t>
  </si>
  <si>
    <t>Purchase Amount</t>
  </si>
  <si>
    <t>Discount%</t>
  </si>
  <si>
    <t>Amount</t>
  </si>
  <si>
    <t>Profit Information</t>
  </si>
  <si>
    <t>Gross Profit</t>
  </si>
  <si>
    <t>Net Profit</t>
  </si>
  <si>
    <t>% Profit</t>
  </si>
  <si>
    <t>Qtr1</t>
  </si>
  <si>
    <t>Qtr2</t>
  </si>
  <si>
    <t>Qtr3</t>
  </si>
  <si>
    <t>Qtr4</t>
  </si>
  <si>
    <t>Total</t>
  </si>
  <si>
    <t>Total sales</t>
  </si>
  <si>
    <t>Cost of sales</t>
  </si>
  <si>
    <t>Gross profit</t>
  </si>
  <si>
    <t>Overhead</t>
  </si>
  <si>
    <t>Net profit</t>
  </si>
  <si>
    <t>Profit %</t>
  </si>
  <si>
    <t>Employee Name</t>
  </si>
  <si>
    <t>ID#</t>
  </si>
  <si>
    <t>Comp.</t>
  </si>
  <si>
    <t>Buckel, Patricia</t>
  </si>
  <si>
    <t>Research/Development</t>
  </si>
  <si>
    <t>Dickerson, Lincoln</t>
  </si>
  <si>
    <t>Project &amp; Contract Services</t>
  </si>
  <si>
    <t>Schmidt, Michael</t>
  </si>
  <si>
    <t>Quality Assurance</t>
  </si>
  <si>
    <t>Haynes, Ernest</t>
  </si>
  <si>
    <t>Environmental Health/Safety</t>
  </si>
  <si>
    <t>Wolf, Debbie</t>
  </si>
  <si>
    <t>Admin Training</t>
  </si>
  <si>
    <t>Blair, Sperry</t>
  </si>
  <si>
    <t>Manufacturing</t>
  </si>
  <si>
    <t>Chen, Jaime</t>
  </si>
  <si>
    <t>Process Development</t>
  </si>
  <si>
    <t>Contreras, Dean</t>
  </si>
  <si>
    <t>Engineering/Maintenance</t>
  </si>
  <si>
    <t>Miranda, Elena</t>
  </si>
  <si>
    <t>Quality Control</t>
  </si>
  <si>
    <t>Hess, Brian</t>
  </si>
  <si>
    <t>Dixon, Richard</t>
  </si>
  <si>
    <t>Vega, Alexandra</t>
  </si>
  <si>
    <t>Prince, Robert</t>
  </si>
  <si>
    <t>Padilla, Christopher</t>
  </si>
  <si>
    <t>Armstrong, David</t>
  </si>
  <si>
    <t>Christensen, Jill</t>
  </si>
  <si>
    <t>Major Mfg Projects</t>
  </si>
  <si>
    <t>Pitts, Dana</t>
  </si>
  <si>
    <t>Best, Lara</t>
  </si>
  <si>
    <t>Crawford, Ronald</t>
  </si>
  <si>
    <t>Myers, Marc</t>
  </si>
  <si>
    <t>Wilkins, Jesse</t>
  </si>
  <si>
    <t>Lucas, John</t>
  </si>
  <si>
    <t>Rhodes, Brenda</t>
  </si>
  <si>
    <t>McClure, Gary</t>
  </si>
  <si>
    <t>Roberts, Jackie</t>
  </si>
  <si>
    <t>Logistics</t>
  </si>
  <si>
    <t>Moran, Carol</t>
  </si>
  <si>
    <t>Tanner, Timothy</t>
  </si>
  <si>
    <t>Holt, Robert</t>
  </si>
  <si>
    <t>Ayers, Douglas</t>
  </si>
  <si>
    <t>Watkins, Gary</t>
  </si>
  <si>
    <t>Sims, Don</t>
  </si>
  <si>
    <t>Booth, Raquel</t>
  </si>
  <si>
    <t>Flowers, Kathleen</t>
  </si>
  <si>
    <t>Morton, Brian</t>
  </si>
  <si>
    <t>Stokes, Jonathan</t>
  </si>
  <si>
    <t>Maynard, Susan</t>
  </si>
  <si>
    <t>Barr, Jennifer</t>
  </si>
  <si>
    <t>Professional Training Group</t>
  </si>
  <si>
    <t>Bowman, Michael</t>
  </si>
  <si>
    <t>Anthony, Robert</t>
  </si>
  <si>
    <t>Medina, Warren</t>
  </si>
  <si>
    <t>Singleton, David</t>
  </si>
  <si>
    <t>Hancock, Allen</t>
  </si>
  <si>
    <t>Cross, Marc</t>
  </si>
  <si>
    <t>Fields, Cathy</t>
  </si>
  <si>
    <t>Porter, Rachel</t>
  </si>
  <si>
    <t>Manufacturing Admin</t>
  </si>
  <si>
    <t>Paul, Michael</t>
  </si>
  <si>
    <t>Ellison, Melyssa</t>
  </si>
  <si>
    <t>Atkins, Kevin</t>
  </si>
  <si>
    <t>Hines, Herb</t>
  </si>
  <si>
    <t>Welch, Michael</t>
  </si>
  <si>
    <t>Hoffman, Brian D</t>
  </si>
  <si>
    <t>McCall, Keith</t>
  </si>
  <si>
    <t>Hatfield, Carl</t>
  </si>
  <si>
    <t>Long, Gary</t>
  </si>
  <si>
    <t>Poole, Tracy</t>
  </si>
  <si>
    <t>Bell, David</t>
  </si>
  <si>
    <t>Castro, Christopher</t>
  </si>
  <si>
    <t>Gutierrez, Regina</t>
  </si>
  <si>
    <t>Peptide Chemistry</t>
  </si>
  <si>
    <t>Quinn, Cinnamon</t>
  </si>
  <si>
    <t>Kennedy, Kimberly</t>
  </si>
  <si>
    <t>Huff, Erik</t>
  </si>
  <si>
    <t>Martinez, Kathleen</t>
  </si>
  <si>
    <t>Oliver, Francisco</t>
  </si>
  <si>
    <t>Nixon, Randy</t>
  </si>
  <si>
    <t>Clarke, Dennis</t>
  </si>
  <si>
    <t>Valdez, Ann</t>
  </si>
  <si>
    <t>Operations</t>
  </si>
  <si>
    <t>Lambert, Jody</t>
  </si>
  <si>
    <t>Collier, Dean</t>
  </si>
  <si>
    <t>Gross, Davin</t>
  </si>
  <si>
    <t>Cunningham, Denise</t>
  </si>
  <si>
    <t>Vaughn, Harlon</t>
  </si>
  <si>
    <t>Harris, Brian</t>
  </si>
  <si>
    <t>Wade, Kevin</t>
  </si>
  <si>
    <t>Wiggins, Frank</t>
  </si>
  <si>
    <t>Small, Athanasios</t>
  </si>
  <si>
    <t>Marshall, Anita</t>
  </si>
  <si>
    <t>Vasquez, Michael</t>
  </si>
  <si>
    <t>Snow, Desiree</t>
  </si>
  <si>
    <t>Noble, Michael</t>
  </si>
  <si>
    <t>Dorsey, Matthew</t>
  </si>
  <si>
    <t>Watts, Curtis</t>
  </si>
  <si>
    <t>Herrera, Shawn</t>
  </si>
  <si>
    <t>Chandler, Diane</t>
  </si>
  <si>
    <t>Banks, Ryan</t>
  </si>
  <si>
    <t>Compliance</t>
  </si>
  <si>
    <t>Harrell, Cristin</t>
  </si>
  <si>
    <t>Campbell, Michael</t>
  </si>
  <si>
    <t>Kramer, Faye</t>
  </si>
  <si>
    <t>Guzman, Don</t>
  </si>
  <si>
    <t>Alvarez, Steven</t>
  </si>
  <si>
    <t>Gonzales, David</t>
  </si>
  <si>
    <t>Walter, Michael</t>
  </si>
  <si>
    <t>Palmer, Terry</t>
  </si>
  <si>
    <t>Ryan, Ryan</t>
  </si>
  <si>
    <t>Solomon, Michael</t>
  </si>
  <si>
    <t>Hardin, Gregory</t>
  </si>
  <si>
    <t>Hartman, Michael</t>
  </si>
  <si>
    <t>Hobbs, Scott</t>
  </si>
  <si>
    <t>Peters, Robert</t>
  </si>
  <si>
    <t>Kelly, Icelita</t>
  </si>
  <si>
    <t>Black, Cliff</t>
  </si>
  <si>
    <t>Engineering/Operations</t>
  </si>
  <si>
    <t>Matthews, Diane</t>
  </si>
  <si>
    <t>Turner, Ray</t>
  </si>
  <si>
    <t>Harrington, Aron</t>
  </si>
  <si>
    <t>Chapman, Jessica</t>
  </si>
  <si>
    <t>Rodriquez, Denise</t>
  </si>
  <si>
    <t>Boone, Eric</t>
  </si>
  <si>
    <t>Eaton, Cris</t>
  </si>
  <si>
    <t>Gomez, Ed</t>
  </si>
  <si>
    <t>Roman, Teri</t>
  </si>
  <si>
    <t>Griffin, Debbi</t>
  </si>
  <si>
    <t>Newman, Aria</t>
  </si>
  <si>
    <t>Bradley, David</t>
  </si>
  <si>
    <t>Olsen, Ewan</t>
  </si>
  <si>
    <t>King, Taslim</t>
  </si>
  <si>
    <t>Spears, Melanie</t>
  </si>
  <si>
    <t>Hawkins, Douglas</t>
  </si>
  <si>
    <t>Bridges, Jeff</t>
  </si>
  <si>
    <t>Executive Education</t>
  </si>
  <si>
    <t>Buchanan, Dennis</t>
  </si>
  <si>
    <t>Fowler, John</t>
  </si>
  <si>
    <t>Rowe, Ken</t>
  </si>
  <si>
    <t>Stanley, Eric</t>
  </si>
  <si>
    <t>Butler, Roy</t>
  </si>
  <si>
    <t>Schroeder, Bennet</t>
  </si>
  <si>
    <t>Curry, Hunyen</t>
  </si>
  <si>
    <t>Hicks, Monica</t>
  </si>
  <si>
    <t>Perkins, Donald</t>
  </si>
  <si>
    <t>Brewer, Kent</t>
  </si>
  <si>
    <t>Jordan, Mark</t>
  </si>
  <si>
    <t>Dean, Gayla</t>
  </si>
  <si>
    <t>Sullivan, Robert</t>
  </si>
  <si>
    <t>Koch, Danielle</t>
  </si>
  <si>
    <t>Blackburn, Kathy</t>
  </si>
  <si>
    <t>Fischer, David</t>
  </si>
  <si>
    <t>Gilbert, Shannon</t>
  </si>
  <si>
    <t>Yates, Doug</t>
  </si>
  <si>
    <t>Cannon, Jenny</t>
  </si>
  <si>
    <t>Frost, Adam</t>
  </si>
  <si>
    <t>Robles, Charles</t>
  </si>
  <si>
    <t>Blake, Thomas</t>
  </si>
  <si>
    <t>Baldwin, Ray</t>
  </si>
  <si>
    <t>Serrano, Al</t>
  </si>
  <si>
    <t>Jefferson, Elaine</t>
  </si>
  <si>
    <t>Little, Steve</t>
  </si>
  <si>
    <t>Montoya, Lisa</t>
  </si>
  <si>
    <t>Aguilar, Kevin</t>
  </si>
  <si>
    <t>Chase, Troy</t>
  </si>
  <si>
    <t>Guerrero, Laura</t>
  </si>
  <si>
    <t>Gentry, John</t>
  </si>
  <si>
    <t>Anderson, Terry</t>
  </si>
  <si>
    <t>ADC</t>
  </si>
  <si>
    <t>Dunn, Matthew</t>
  </si>
  <si>
    <t>McDaniel, Tamara</t>
  </si>
  <si>
    <t>Parks, Christopher</t>
  </si>
  <si>
    <t>Wise, Ted</t>
  </si>
  <si>
    <t>Ortega, Jeffrey</t>
  </si>
  <si>
    <t>Phillips, Liesl</t>
  </si>
  <si>
    <t>Kelley, Nancy</t>
  </si>
  <si>
    <t>Kirby, Michael</t>
  </si>
  <si>
    <t>Orr, Jennifer</t>
  </si>
  <si>
    <t>Walters, Ann</t>
  </si>
  <si>
    <t>Randall, Yvonne</t>
  </si>
  <si>
    <t>Farmer, Suzanne</t>
  </si>
  <si>
    <t>Colon, Donnie</t>
  </si>
  <si>
    <t>Santos, Garret</t>
  </si>
  <si>
    <t>Knight, Denise</t>
  </si>
  <si>
    <t>Pierce, Karen</t>
  </si>
  <si>
    <t>Nunez, Benning</t>
  </si>
  <si>
    <t>Jacobs, Florianne</t>
  </si>
  <si>
    <t>Reese, Marc</t>
  </si>
  <si>
    <t>Lawson, Erin</t>
  </si>
  <si>
    <t>Diaz, David</t>
  </si>
  <si>
    <t>Stephenson, Matthew</t>
  </si>
  <si>
    <t>Hensley, William</t>
  </si>
  <si>
    <t>Trevino, Gary</t>
  </si>
  <si>
    <t>Coleman, Roque</t>
  </si>
  <si>
    <t>Massey, Mark</t>
  </si>
  <si>
    <t>Walls, Brian</t>
  </si>
  <si>
    <t>Pittman, Bacardi</t>
  </si>
  <si>
    <t>Fox, Ellen</t>
  </si>
  <si>
    <t>Wallace, Timothy</t>
  </si>
  <si>
    <t>Montgomery, Christopher</t>
  </si>
  <si>
    <t>Sanchez, Greg</t>
  </si>
  <si>
    <t>Santiago, Michael</t>
  </si>
  <si>
    <t>Short, Timothy</t>
  </si>
  <si>
    <t>Leon, Emily</t>
  </si>
  <si>
    <t>Hodge, Craig</t>
  </si>
  <si>
    <t>Bishop, Juan</t>
  </si>
  <si>
    <t>Moses, Mark</t>
  </si>
  <si>
    <t>International Clinical Safety</t>
  </si>
  <si>
    <t>Weaver, Eric</t>
  </si>
  <si>
    <t>English, David</t>
  </si>
  <si>
    <t>Dominguez, Duane</t>
  </si>
  <si>
    <t>Johnston, Daniel</t>
  </si>
  <si>
    <t>Ward, Williams</t>
  </si>
  <si>
    <t>Norris, Tamara</t>
  </si>
  <si>
    <t>Middleton, Jen</t>
  </si>
  <si>
    <t>Hull, Jeanne</t>
  </si>
  <si>
    <t>Washington, Phillip</t>
  </si>
  <si>
    <t>Finley, James</t>
  </si>
  <si>
    <t>Swayze, Barbara</t>
  </si>
  <si>
    <t>Audit Services</t>
  </si>
  <si>
    <t>Edwards, Phillip</t>
  </si>
  <si>
    <t>Sanders, Troy</t>
  </si>
  <si>
    <t>Nichols, Nathaniel</t>
  </si>
  <si>
    <t>Douglas, Kenneth</t>
  </si>
  <si>
    <t>Sandoval, James</t>
  </si>
  <si>
    <t>Thompson, John</t>
  </si>
  <si>
    <t>Bean, Deborah</t>
  </si>
  <si>
    <t>Wright, Brad</t>
  </si>
  <si>
    <t>George, Jessica</t>
  </si>
  <si>
    <t>Norton, Bruce</t>
  </si>
  <si>
    <t>Cooper, Lisa</t>
  </si>
  <si>
    <t>McDonald, Debra</t>
  </si>
  <si>
    <t>Barnes, Grant</t>
  </si>
  <si>
    <t>Howard, Lisa</t>
  </si>
  <si>
    <t>Saunders, Corey</t>
  </si>
  <si>
    <t>Tyler, Javier</t>
  </si>
  <si>
    <t>Cole, Elbert</t>
  </si>
  <si>
    <t>Stone, Brian</t>
  </si>
  <si>
    <t>Waters, Alfred</t>
  </si>
  <si>
    <t>Higgins, Angela</t>
  </si>
  <si>
    <t>Oneal, William</t>
  </si>
  <si>
    <t>O'Connor, Kent</t>
  </si>
  <si>
    <t>Jackson, Eric</t>
  </si>
  <si>
    <t>Carrillo, Robert</t>
  </si>
  <si>
    <t>Barrett, John</t>
  </si>
  <si>
    <t>Shepherd, Annie</t>
  </si>
  <si>
    <t>Hogan, Daniel</t>
  </si>
  <si>
    <t>Joseph, Christopher</t>
  </si>
  <si>
    <t>Casey, Ronald</t>
  </si>
  <si>
    <t>Morris, Richelle</t>
  </si>
  <si>
    <t>Whitehead, Carolyn</t>
  </si>
  <si>
    <t>Hubbard, Sandra</t>
  </si>
  <si>
    <t>Schneider, Gay</t>
  </si>
  <si>
    <t>Wong, Dennis</t>
  </si>
  <si>
    <t>Everett, Dan</t>
  </si>
  <si>
    <t>Frazier, Chris</t>
  </si>
  <si>
    <t>William, William</t>
  </si>
  <si>
    <t>McKenzie, Michelle</t>
  </si>
  <si>
    <t>Osborne, Bill</t>
  </si>
  <si>
    <t>Powell, Juli</t>
  </si>
  <si>
    <t>Herring, Joanna</t>
  </si>
  <si>
    <t>Shannon, Kevin</t>
  </si>
  <si>
    <t>Carpenter, Ronald</t>
  </si>
  <si>
    <t>Blackwell, Brandon</t>
  </si>
  <si>
    <t>Reid, Elizabeth</t>
  </si>
  <si>
    <t>Morrow, Richard</t>
  </si>
  <si>
    <t>Melton, Scott</t>
  </si>
  <si>
    <t>Lang, Dana</t>
  </si>
  <si>
    <t>Combs, Rick</t>
  </si>
  <si>
    <t>Wilkinson, Gregory</t>
  </si>
  <si>
    <t>Roberson, Eileen</t>
  </si>
  <si>
    <t>Howell, Douglas</t>
  </si>
  <si>
    <t>Potter, Dawn</t>
  </si>
  <si>
    <t>Mosley, Michael</t>
  </si>
  <si>
    <t>Sheppard, Curtis</t>
  </si>
  <si>
    <t>McCullough, Scott</t>
  </si>
  <si>
    <t>Williamson, Sumedha</t>
  </si>
  <si>
    <t>Cohen, Bruce</t>
  </si>
  <si>
    <t>Manning, John</t>
  </si>
  <si>
    <t>Rice, Diane</t>
  </si>
  <si>
    <t>Browning, Kathleen</t>
  </si>
  <si>
    <t>Fernandez, Marie</t>
  </si>
  <si>
    <t>Duncan, George</t>
  </si>
  <si>
    <t>Moss, Chan</t>
  </si>
  <si>
    <t>Glenn, Christopher</t>
  </si>
  <si>
    <t>Roy, Margarita</t>
  </si>
  <si>
    <t>Lynch, Scott</t>
  </si>
  <si>
    <t>Cochran, Andrea</t>
  </si>
  <si>
    <t>Grimes, Jeffrey</t>
  </si>
  <si>
    <t>Owen, Robert</t>
  </si>
  <si>
    <t>Pope, Duane</t>
  </si>
  <si>
    <t>Glass, John</t>
  </si>
  <si>
    <t>Patrick, Wendy</t>
  </si>
  <si>
    <t>Pharmacokinetics</t>
  </si>
  <si>
    <t>Horton, Cleatis</t>
  </si>
  <si>
    <t>Wilcox, Robert</t>
  </si>
  <si>
    <t>Garrett, Christopher</t>
  </si>
  <si>
    <t>Jenkins, Scott</t>
  </si>
  <si>
    <t>Lindsey, Deborah</t>
  </si>
  <si>
    <t>Wilson, Jessica</t>
  </si>
  <si>
    <t>Bauer, Chris</t>
  </si>
  <si>
    <t>Thomas, Shannon</t>
  </si>
  <si>
    <t>Richard, Karen</t>
  </si>
  <si>
    <t>Francis, Todd</t>
  </si>
  <si>
    <t>Kerr, Mihaela</t>
  </si>
  <si>
    <t>Bennett, Chris</t>
  </si>
  <si>
    <t>Powers, Tia</t>
  </si>
  <si>
    <t>Bailey, Victor</t>
  </si>
  <si>
    <t>Beck, Craig</t>
  </si>
  <si>
    <t>Jensen, Kristina</t>
  </si>
  <si>
    <t>Fuller, Brenda</t>
  </si>
  <si>
    <t>Golden, Christine</t>
  </si>
  <si>
    <t>Craig, Alan</t>
  </si>
  <si>
    <t>Sloan, Cindy</t>
  </si>
  <si>
    <t>Mack, Barry</t>
  </si>
  <si>
    <t>Jones, John</t>
  </si>
  <si>
    <t>Richardson, Deborah</t>
  </si>
  <si>
    <t>Franklin, Alicia</t>
  </si>
  <si>
    <t>May, Steve</t>
  </si>
  <si>
    <t>Wheeler, Meegan</t>
  </si>
  <si>
    <t>Charles, Jeffrey</t>
  </si>
  <si>
    <t>Alexander, Charles</t>
  </si>
  <si>
    <t>Hughes, Kevin</t>
  </si>
  <si>
    <t>Rojas, Charles</t>
  </si>
  <si>
    <t>Parrish, Debra</t>
  </si>
  <si>
    <t>Foley, Peter</t>
  </si>
  <si>
    <t>Kirk, Chris</t>
  </si>
  <si>
    <t>Walton, Benjamin</t>
  </si>
  <si>
    <t>Burnett, Kevin</t>
  </si>
  <si>
    <t>Gonzalez, David</t>
  </si>
  <si>
    <t>Ramos, Jan</t>
  </si>
  <si>
    <t>Cameron, John</t>
  </si>
  <si>
    <t>Goodwin, April</t>
  </si>
  <si>
    <t>Bruce, Kevin</t>
  </si>
  <si>
    <t>Barton, Barry</t>
  </si>
  <si>
    <t>Salazar, Ruben</t>
  </si>
  <si>
    <t>Villarreal, Stephen</t>
  </si>
  <si>
    <t>Moore, Robert</t>
  </si>
  <si>
    <t>Richards, Richard</t>
  </si>
  <si>
    <t>Jennings, Gary</t>
  </si>
  <si>
    <t>Maxwell, Jill</t>
  </si>
  <si>
    <t>Andrews, Diane</t>
  </si>
  <si>
    <t>Cox, Stephanie</t>
  </si>
  <si>
    <t>Rivera, Timothy</t>
  </si>
  <si>
    <t>Harper, Cynthia</t>
  </si>
  <si>
    <t>Adkins, Michael</t>
  </si>
  <si>
    <t>Cobb, Nicole</t>
  </si>
  <si>
    <t>Pugh, Lawrence</t>
  </si>
  <si>
    <t>Greene, Alexander</t>
  </si>
  <si>
    <t>Perry, Christopher</t>
  </si>
  <si>
    <t>Nash, Mark</t>
  </si>
  <si>
    <t>Blevins, Carey</t>
  </si>
  <si>
    <t>Humphrey, Andrew</t>
  </si>
  <si>
    <t>Camacho, Stephanie</t>
  </si>
  <si>
    <t>Soto, Christopher</t>
  </si>
  <si>
    <t>Evans, Rolin</t>
  </si>
  <si>
    <t>Garrison, Christopher</t>
  </si>
  <si>
    <t>McCormick, Hsi</t>
  </si>
  <si>
    <t>Love, Danny</t>
  </si>
  <si>
    <t>Beasley, Timothy</t>
  </si>
  <si>
    <t>Terry, Karin</t>
  </si>
  <si>
    <t>Wall, John</t>
  </si>
  <si>
    <t>Vazquez, Kenneth</t>
  </si>
  <si>
    <t>Shaffer, Nobuko</t>
  </si>
  <si>
    <t>Mills, Melissa</t>
  </si>
  <si>
    <t>Woodard, Charles</t>
  </si>
  <si>
    <t>Hall, Jenny</t>
  </si>
  <si>
    <t>Gregory, Jon</t>
  </si>
  <si>
    <t>Martin, Terry</t>
  </si>
  <si>
    <t>Clark, William</t>
  </si>
  <si>
    <t>Bond, John</t>
  </si>
  <si>
    <t>Garner, Terry</t>
  </si>
  <si>
    <t>Day, David</t>
  </si>
  <si>
    <t>Willis, Ralph</t>
  </si>
  <si>
    <t>Pacheco, Therese</t>
  </si>
  <si>
    <t>Wagner, Lynne</t>
  </si>
  <si>
    <t>Larsen, Lara</t>
  </si>
  <si>
    <t>Bradford, Raymond</t>
  </si>
  <si>
    <t>Hamilton, Theo</t>
  </si>
  <si>
    <t>Holmes, Tito</t>
  </si>
  <si>
    <t>Drake, Kyle</t>
  </si>
  <si>
    <t>Holloway, Christopher</t>
  </si>
  <si>
    <t>Olson, Melanie</t>
  </si>
  <si>
    <t>Stevenson, Michael</t>
  </si>
  <si>
    <t>Torres, Bruce</t>
  </si>
  <si>
    <t>Neal, Sally</t>
  </si>
  <si>
    <t>Brown, Donald</t>
  </si>
  <si>
    <t>Gibbs, Debra</t>
  </si>
  <si>
    <t>Sherman, Karin</t>
  </si>
  <si>
    <t>Collins, Michael</t>
  </si>
  <si>
    <t>Hernandez, Glenn</t>
  </si>
  <si>
    <t>Decker, Amy</t>
  </si>
  <si>
    <t>Strickland, Rajean</t>
  </si>
  <si>
    <t>Dalton, Carol</t>
  </si>
  <si>
    <t>Hill, Robin</t>
  </si>
  <si>
    <t>McCarthy, Ryan</t>
  </si>
  <si>
    <t>Marsh, Cynthia</t>
  </si>
  <si>
    <t>Ware, David</t>
  </si>
  <si>
    <t>Kemp, Holly</t>
  </si>
  <si>
    <t>Johnson, Mary Jo</t>
  </si>
  <si>
    <t>Doyle, Leslie</t>
  </si>
  <si>
    <t>Nelson, Shira</t>
  </si>
  <si>
    <t>Espinoza, Derrell</t>
  </si>
  <si>
    <t>Knox, Lori</t>
  </si>
  <si>
    <t>Parker, Carl</t>
  </si>
  <si>
    <t>Russell, Mark</t>
  </si>
  <si>
    <t>Reyes, Mary</t>
  </si>
  <si>
    <t>Hudson, Lorna</t>
  </si>
  <si>
    <t>Cook, Mark</t>
  </si>
  <si>
    <t>Graham, David</t>
  </si>
  <si>
    <t>Stafford, Rhonda</t>
  </si>
  <si>
    <t>Snyder, Duane</t>
  </si>
  <si>
    <t>Lopez, Stephen</t>
  </si>
  <si>
    <t>Herman, Henrietta</t>
  </si>
  <si>
    <t>Tran, Chad</t>
  </si>
  <si>
    <t>Moody, Matthew</t>
  </si>
  <si>
    <t>Ford, Matt</t>
  </si>
  <si>
    <t>Livingston, Lynette</t>
  </si>
  <si>
    <t>Murray, Rebecca</t>
  </si>
  <si>
    <t>Estes, Mary</t>
  </si>
  <si>
    <t>McClain, Steven</t>
  </si>
  <si>
    <t>Rich, Brent</t>
  </si>
  <si>
    <t>Weeks, Troy</t>
  </si>
  <si>
    <t>Baker, Barney</t>
  </si>
  <si>
    <t>Hampton, Catherine</t>
  </si>
  <si>
    <t>Meyer, Charles</t>
  </si>
  <si>
    <t>Chambers, Richard</t>
  </si>
  <si>
    <t>Cline, Rebecca</t>
  </si>
  <si>
    <t>Skinner, Jason</t>
  </si>
  <si>
    <t>Ashley, Michael</t>
  </si>
  <si>
    <t>Research Center</t>
  </si>
  <si>
    <t>Preston, Chris</t>
  </si>
  <si>
    <t>Mitchell, Shannon</t>
  </si>
  <si>
    <t>Goodman, Kuyler</t>
  </si>
  <si>
    <t>Bowen, Kes</t>
  </si>
  <si>
    <t>Benson, Troy</t>
  </si>
  <si>
    <t>Moreno, Christopher</t>
  </si>
  <si>
    <t>Mercado, David</t>
  </si>
  <si>
    <t>Rush, Lateef</t>
  </si>
  <si>
    <t>Simmons, Robert</t>
  </si>
  <si>
    <t>Jimenez, Dominic</t>
  </si>
  <si>
    <t>Boyd, Debra</t>
  </si>
  <si>
    <t>Monroe, Justin</t>
  </si>
  <si>
    <t>Simon, Sheila</t>
  </si>
  <si>
    <t>Ray, ReAnnon</t>
  </si>
  <si>
    <t>Simpson, Jimmy</t>
  </si>
  <si>
    <t>Reeves, Greg</t>
  </si>
  <si>
    <t>Fletcher, Brian</t>
  </si>
  <si>
    <t>Barker, Heidi</t>
  </si>
  <si>
    <t>Hurst, Thomas</t>
  </si>
  <si>
    <t>Pennington, Gary</t>
  </si>
  <si>
    <t>Lamb, John</t>
  </si>
  <si>
    <t>Gill, Douglas</t>
  </si>
  <si>
    <t>Woodward, Timothy</t>
  </si>
  <si>
    <t>Dennis, Paul</t>
  </si>
  <si>
    <t>Clay, William</t>
  </si>
  <si>
    <t>Morales, Linda</t>
  </si>
  <si>
    <t>Barron, Michael</t>
  </si>
  <si>
    <t>Gordon, Diane</t>
  </si>
  <si>
    <t>Sutton, Matthew</t>
  </si>
  <si>
    <t>Bowers, Tammy</t>
  </si>
  <si>
    <t>Kim, Deborah</t>
  </si>
  <si>
    <t>Morrison, Julie</t>
  </si>
  <si>
    <t>York, Steven</t>
  </si>
  <si>
    <t>Sexton, John</t>
  </si>
  <si>
    <t>Henson, Debra</t>
  </si>
  <si>
    <t>Watson, Christian</t>
  </si>
  <si>
    <t>Acosta, Robert</t>
  </si>
  <si>
    <t>Curtis, Patrick</t>
  </si>
  <si>
    <t>Ruiz, Randall</t>
  </si>
  <si>
    <t>Brooks, Richard</t>
  </si>
  <si>
    <t>Molina, Michael</t>
  </si>
  <si>
    <t>Taylor, Hector</t>
  </si>
  <si>
    <t>Phelps, Gretchen</t>
  </si>
  <si>
    <t>Hickman, John</t>
  </si>
  <si>
    <t>Hutchinson, Robin</t>
  </si>
  <si>
    <t>Keller, Jason</t>
  </si>
  <si>
    <t>Mueller, Philip</t>
  </si>
  <si>
    <t>Murphy, Jeff</t>
  </si>
  <si>
    <t>Hale, Deon</t>
  </si>
  <si>
    <t>Pena, Erik</t>
  </si>
  <si>
    <t>Shields, Robert</t>
  </si>
  <si>
    <t>White, Daniel</t>
  </si>
  <si>
    <t>Romero, Randy</t>
  </si>
  <si>
    <t>Bush, Rena</t>
  </si>
  <si>
    <t>Flynn, Melissa</t>
  </si>
  <si>
    <t>McDowell, Scott</t>
  </si>
  <si>
    <t>Reynolds, Barbara</t>
  </si>
  <si>
    <t>Shelton, Donna</t>
  </si>
  <si>
    <t>Steele, Gerald</t>
  </si>
  <si>
    <t>Robertson, Nathan</t>
  </si>
  <si>
    <t>McConnell, Justin</t>
  </si>
  <si>
    <t>Merritt, Kevin</t>
  </si>
  <si>
    <t>Grant, Leonard</t>
  </si>
  <si>
    <t>Duran, Brian</t>
  </si>
  <si>
    <t>Gates, Anne</t>
  </si>
  <si>
    <t>Bryan, Thomas</t>
  </si>
  <si>
    <t>Navarro, Marc</t>
  </si>
  <si>
    <t>Norman, Rita</t>
  </si>
  <si>
    <t>McCoy, Preston</t>
  </si>
  <si>
    <t>Underwood, Todd</t>
  </si>
  <si>
    <t>Avila, Jody</t>
  </si>
  <si>
    <t>Becker, Gretchen</t>
  </si>
  <si>
    <t>Scott, Todd</t>
  </si>
  <si>
    <t>Vincent, Guy</t>
  </si>
  <si>
    <t>Townsend, Jerry</t>
  </si>
  <si>
    <t>Sharp, Janine</t>
  </si>
  <si>
    <t>McIntosh, Jeremy</t>
  </si>
  <si>
    <t>Vance, Cheryl</t>
  </si>
  <si>
    <t>Nicholson, Lee</t>
  </si>
  <si>
    <t>Weber, Larry</t>
  </si>
  <si>
    <t>Burton, Cam</t>
  </si>
  <si>
    <t>Farrell, Laura</t>
  </si>
  <si>
    <t>Rivers, Douglas</t>
  </si>
  <si>
    <t>Dyer, Carrie</t>
  </si>
  <si>
    <t>Johns, Chad</t>
  </si>
  <si>
    <t>Nguyen, Dennis</t>
  </si>
  <si>
    <t>Todd, Steven</t>
  </si>
  <si>
    <t>Bartlett, Julia</t>
  </si>
  <si>
    <t>Gallagher, Johnson</t>
  </si>
  <si>
    <t>McGuire, Rebecca</t>
  </si>
  <si>
    <t>Williams, Scott</t>
  </si>
  <si>
    <t>Hayes, Edward</t>
  </si>
  <si>
    <t>Allison, Timothy</t>
  </si>
  <si>
    <t>Alvarado, Sonia</t>
  </si>
  <si>
    <t>Calhoun, Dac Vinh</t>
  </si>
  <si>
    <t>Hoover, Evie</t>
  </si>
  <si>
    <t>Flores, Angela</t>
  </si>
  <si>
    <t>Deleon, Jaquelyn</t>
  </si>
  <si>
    <t>Riley, David</t>
  </si>
  <si>
    <t>Warner, Stephen</t>
  </si>
  <si>
    <t>Hunter, Lisa</t>
  </si>
  <si>
    <t>Cain, Lon</t>
  </si>
  <si>
    <t>Parsons, Phillip</t>
  </si>
  <si>
    <t>Leonard, Paul</t>
  </si>
  <si>
    <t>Thornton, Charles</t>
  </si>
  <si>
    <t>Salinas, Jon</t>
  </si>
  <si>
    <t>Morse, Michael</t>
  </si>
  <si>
    <t>Owens, Dwight</t>
  </si>
  <si>
    <t>Figueroa, Leonard</t>
  </si>
  <si>
    <t>Spencer, Boyd</t>
  </si>
  <si>
    <t>Savage, John</t>
  </si>
  <si>
    <t>Huffman, Ignacio</t>
  </si>
  <si>
    <t>Davenport, Troy</t>
  </si>
  <si>
    <t>Velasquez, Clint</t>
  </si>
  <si>
    <t>Pace, Joseph</t>
  </si>
  <si>
    <t>Chavez, Thomas</t>
  </si>
  <si>
    <t>Rodgers, Daniel</t>
  </si>
  <si>
    <t>Munoz, Michael</t>
  </si>
  <si>
    <t>Garza, Anthony</t>
  </si>
  <si>
    <t>McLean, Richard</t>
  </si>
  <si>
    <t>Baxter, Teresa</t>
  </si>
  <si>
    <t>Young, Benjamin</t>
  </si>
  <si>
    <t>Stevens, Andrew</t>
  </si>
  <si>
    <t>Gray, Mark</t>
  </si>
  <si>
    <t>Perez, Kim</t>
  </si>
  <si>
    <t>Lee, Charles</t>
  </si>
  <si>
    <t>Mathews, Marcia</t>
  </si>
  <si>
    <t>Hopkins, Lisa</t>
  </si>
  <si>
    <t>McKinney, Christofer</t>
  </si>
  <si>
    <t>Roth, Tony</t>
  </si>
  <si>
    <t>Berry, Jacklyn</t>
  </si>
  <si>
    <t>Floyd, Eric</t>
  </si>
  <si>
    <t>Briggs, Bryan</t>
  </si>
  <si>
    <t>Sparks, Terri</t>
  </si>
  <si>
    <t>Ross, Janice</t>
  </si>
  <si>
    <t>Hammond, Robert</t>
  </si>
  <si>
    <t>James, Lynn</t>
  </si>
  <si>
    <t>Conley, Mark</t>
  </si>
  <si>
    <t>Miles, Kenneth</t>
  </si>
  <si>
    <t>Vargas, Bryant</t>
  </si>
  <si>
    <t>Lawrence, Ronald</t>
  </si>
  <si>
    <t>Delgado, Dale</t>
  </si>
  <si>
    <t>Giles, Kathleen</t>
  </si>
  <si>
    <t>Ingram, Matt</t>
  </si>
  <si>
    <t>Barber, Robbie</t>
  </si>
  <si>
    <t>Miller, Jessica</t>
  </si>
  <si>
    <t>Harding, Erin</t>
  </si>
  <si>
    <t>Bryant, Douglas</t>
  </si>
  <si>
    <t>Holland, Donald</t>
  </si>
  <si>
    <t>Hanson, Dennis</t>
  </si>
  <si>
    <t>Park, Timothy</t>
  </si>
  <si>
    <t>Burgess, Cherie</t>
  </si>
  <si>
    <t>Lloyd, John</t>
  </si>
  <si>
    <t>Ball, Kirk</t>
  </si>
  <si>
    <t>Fitzgerald, George</t>
  </si>
  <si>
    <t>Hart, Richard</t>
  </si>
  <si>
    <t>Greer, Brian</t>
  </si>
  <si>
    <t>McBride, Grazyna</t>
  </si>
  <si>
    <t>Mendoza, Bobby</t>
  </si>
  <si>
    <t>Webster, David</t>
  </si>
  <si>
    <t>Mendez, Max</t>
  </si>
  <si>
    <t>Mullins, Angela</t>
  </si>
  <si>
    <t>Rodriguez, Scott</t>
  </si>
  <si>
    <t>Gallegos, Rick</t>
  </si>
  <si>
    <t>Clayton, Gregory</t>
  </si>
  <si>
    <t>Bates, Verna</t>
  </si>
  <si>
    <t>Allen, Thomas</t>
  </si>
  <si>
    <t>Callahan, Marilyn</t>
  </si>
  <si>
    <t>Hansen, Andrew</t>
  </si>
  <si>
    <t>Ferguson, John</t>
  </si>
  <si>
    <t>Estrada, Joan</t>
  </si>
  <si>
    <t>Wolfe, Keith</t>
  </si>
  <si>
    <t>Carter, Allan</t>
  </si>
  <si>
    <t>Daniel, Robert</t>
  </si>
  <si>
    <t>Leblanc, Jenny</t>
  </si>
  <si>
    <t>Patton, Corey</t>
  </si>
  <si>
    <t>Hunt, Norman</t>
  </si>
  <si>
    <t>Freeman, Dennis</t>
  </si>
  <si>
    <t>Newton, Leigh</t>
  </si>
  <si>
    <t>Gaines, Sheela</t>
  </si>
  <si>
    <t>Mann, Lowell</t>
  </si>
  <si>
    <t>Frank, William</t>
  </si>
  <si>
    <t>Beard, Sandi</t>
  </si>
  <si>
    <t>Lara, Mark</t>
  </si>
  <si>
    <t>Kent, Angus</t>
  </si>
  <si>
    <t>Abbott, James</t>
  </si>
  <si>
    <t>Strong, Lisa</t>
  </si>
  <si>
    <t>Campos, Richard</t>
  </si>
  <si>
    <t>Byrd, Asa</t>
  </si>
  <si>
    <t>Velez, Letitia</t>
  </si>
  <si>
    <t>Leach, Jingwen</t>
  </si>
  <si>
    <t>Smith, Koleen</t>
  </si>
  <si>
    <t>Henderson, Anthony</t>
  </si>
  <si>
    <t>Lowe, Michelle</t>
  </si>
  <si>
    <t>Sawyer, Catherine</t>
  </si>
  <si>
    <t>Shaw, Pat</t>
  </si>
  <si>
    <t>Cruz, Janene</t>
  </si>
  <si>
    <t>Arnold, Cole</t>
  </si>
  <si>
    <t>Burke, Michael</t>
  </si>
  <si>
    <t>Boyer, John</t>
  </si>
  <si>
    <t>Wells, Carlos</t>
  </si>
  <si>
    <t>Carey, Andrea</t>
  </si>
  <si>
    <t>Zimmerman, Juli</t>
  </si>
  <si>
    <t>Fisher, Maria</t>
  </si>
  <si>
    <t>Sellers, William</t>
  </si>
  <si>
    <t>Ayala, Polly</t>
  </si>
  <si>
    <t>Trujillo, Shawn</t>
  </si>
  <si>
    <t>Mathis, Shari</t>
  </si>
  <si>
    <t>Robbins, Suzanne</t>
  </si>
  <si>
    <t>Pruitt, Randy</t>
  </si>
  <si>
    <t>Walsh, Matthew</t>
  </si>
  <si>
    <t>Burns, Fiona</t>
  </si>
  <si>
    <t>Price, Diana</t>
  </si>
  <si>
    <t>Hood, Renee</t>
  </si>
  <si>
    <t>Harrison, Jonathan</t>
  </si>
  <si>
    <t>West, Jeffrey</t>
  </si>
  <si>
    <t>Weiss, Marisa</t>
  </si>
  <si>
    <t>Marquez, Thomas</t>
  </si>
  <si>
    <t>McLaughlin, Edward</t>
  </si>
  <si>
    <t>Silva, Stephen</t>
  </si>
  <si>
    <t>Summers, Harold</t>
  </si>
  <si>
    <t>Rios, Fredrick</t>
  </si>
  <si>
    <t>Bass, Justin</t>
  </si>
  <si>
    <t>Ramirez, Keith</t>
  </si>
  <si>
    <t>Gibson, Janet</t>
  </si>
  <si>
    <t>Warren, Jean</t>
  </si>
  <si>
    <t>Stephens, Bonnie</t>
  </si>
  <si>
    <t>Tucker, James</t>
  </si>
  <si>
    <t>Solis, Daniel</t>
  </si>
  <si>
    <t>Caldwell, Pete</t>
  </si>
  <si>
    <t>Juarez, Neill</t>
  </si>
  <si>
    <t>Griffith, Michelle</t>
  </si>
  <si>
    <t>Lester, Sherri</t>
  </si>
  <si>
    <t>Payne, Vicky</t>
  </si>
  <si>
    <t>Patel, Donald</t>
  </si>
  <si>
    <t>Wood, Larry</t>
  </si>
  <si>
    <t>Davis, Tonya</t>
  </si>
  <si>
    <t>Adams, David</t>
  </si>
  <si>
    <t>Lowery, Charles</t>
  </si>
  <si>
    <t>Tate, Zachary</t>
  </si>
  <si>
    <t>Woods, Marcus</t>
  </si>
  <si>
    <t>Davidson, Jaime</t>
  </si>
  <si>
    <t>Dodson, David</t>
  </si>
  <si>
    <t>Harmon, Paul</t>
  </si>
  <si>
    <t>Harvey, Michael</t>
  </si>
  <si>
    <t>Maldonado, Robert</t>
  </si>
  <si>
    <t>Blankenship, Roger</t>
  </si>
  <si>
    <t>Glover, Eugene</t>
  </si>
  <si>
    <t>Wilkers, Claudia</t>
  </si>
  <si>
    <t>Guerra, Karen</t>
  </si>
  <si>
    <t>Cortez, Jack</t>
  </si>
  <si>
    <t>Stewart, Elizabeth</t>
  </si>
  <si>
    <t>Brock, Ensley</t>
  </si>
  <si>
    <t>Schultz, Norman</t>
  </si>
  <si>
    <t>French, Robert</t>
  </si>
  <si>
    <t>Foster, Blane</t>
  </si>
  <si>
    <t>Chang, Gabriel</t>
  </si>
  <si>
    <t>Graves, Michael</t>
  </si>
  <si>
    <t>Larson, David</t>
  </si>
  <si>
    <t>House, Paul</t>
  </si>
  <si>
    <t>Morgan, Patricia</t>
  </si>
  <si>
    <t>Carlson, Jeremy</t>
  </si>
  <si>
    <t>Landry, Linda</t>
  </si>
  <si>
    <t>Malone, Daniel</t>
  </si>
  <si>
    <t>Swanson, Vicki</t>
  </si>
  <si>
    <t>Fleming, Irv</t>
  </si>
  <si>
    <t>Bradshaw, Sheryl</t>
  </si>
  <si>
    <t>Klein, Robert</t>
  </si>
  <si>
    <t>Patterson, Robert</t>
  </si>
  <si>
    <t>Mason, Suzanne</t>
  </si>
  <si>
    <t>Carson, Anthony</t>
  </si>
  <si>
    <t>Carroll, Lesa</t>
  </si>
  <si>
    <t>Elliott, Anthony</t>
  </si>
  <si>
    <t>Lyons, Brian</t>
  </si>
  <si>
    <t>Ramsey, Nathaniel</t>
  </si>
  <si>
    <t>Petersen, Tim</t>
  </si>
  <si>
    <t>Winters, Shaun</t>
  </si>
  <si>
    <t>Meyers, David</t>
  </si>
  <si>
    <t>Pearson, Cassy</t>
  </si>
  <si>
    <t>Obrien, Madelyn</t>
  </si>
  <si>
    <t>Schwartz, Joseph</t>
  </si>
  <si>
    <t>Logan, Karen</t>
  </si>
  <si>
    <t>Hardy, Svetlana</t>
  </si>
  <si>
    <t>Keith, Thomas</t>
  </si>
  <si>
    <t>Bullock, Greg</t>
  </si>
  <si>
    <t>Page, Lisa</t>
  </si>
  <si>
    <t>Castillo, Sheri</t>
  </si>
  <si>
    <t>Gardner, Anthony</t>
  </si>
  <si>
    <t>Durham, Troy</t>
  </si>
  <si>
    <t>Austin, William</t>
  </si>
  <si>
    <t>Dudley, James</t>
  </si>
  <si>
    <t>Hodges, Lisa</t>
  </si>
  <si>
    <t>Carr, Susan</t>
  </si>
  <si>
    <t>Garcia, Karen</t>
  </si>
  <si>
    <t>Heath, Deborah</t>
  </si>
  <si>
    <t>Conner, Mark</t>
  </si>
  <si>
    <t>Rogers, Colleen</t>
  </si>
  <si>
    <t>Whitaker, Jessica</t>
  </si>
  <si>
    <t>Copeland, Roger</t>
  </si>
  <si>
    <t>Robinson, John</t>
  </si>
  <si>
    <t>Walker, Mike</t>
  </si>
  <si>
    <t>Cummings, Jose</t>
  </si>
  <si>
    <t>Booker, Judith</t>
  </si>
  <si>
    <t>Gilmore, Terry</t>
  </si>
  <si>
    <t>McKee, Michelle</t>
  </si>
  <si>
    <t>Ortiz, Cynthia</t>
  </si>
  <si>
    <t>Luna, Rodney</t>
  </si>
  <si>
    <t>Erickson, Ricky</t>
  </si>
  <si>
    <t>Ballard, Martin</t>
  </si>
  <si>
    <t>Peterson, Shaun</t>
  </si>
  <si>
    <t>Marks, LaReina</t>
  </si>
  <si>
    <t>Wiley, Gustavo</t>
  </si>
  <si>
    <t>Pratt, Erik</t>
  </si>
  <si>
    <t>Randolph, Kristin</t>
  </si>
  <si>
    <t>Branch, Brady</t>
  </si>
  <si>
    <t>Atkinson, Danielle</t>
  </si>
  <si>
    <t>Webb, Jim</t>
  </si>
  <si>
    <t>Henry, Craig</t>
  </si>
  <si>
    <t>Dawson, Jonathan</t>
  </si>
  <si>
    <t>Brady, Traci</t>
  </si>
  <si>
    <t>McGee, Carol</t>
  </si>
  <si>
    <t>Lewis, Frederick</t>
  </si>
  <si>
    <t>Rose, Mark</t>
  </si>
  <si>
    <t>Green, Kim</t>
  </si>
  <si>
    <t>Houston, Mark</t>
  </si>
  <si>
    <t>Reed, Larry</t>
  </si>
  <si>
    <t>Daniels, Janet</t>
  </si>
  <si>
    <t>Christian, Melissa</t>
  </si>
  <si>
    <t>Barnett, Brenda</t>
  </si>
  <si>
    <t>Ellis, Brenda</t>
  </si>
  <si>
    <t>Conway, Brett</t>
  </si>
  <si>
    <t>Wyatt, Kelly</t>
  </si>
  <si>
    <t>Horn, George</t>
  </si>
  <si>
    <t>Lane, Brandyn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</si>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</sst>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00\-00\-0000"/>
    <numFmt numFmtId="167" formatCode="_(&quot;$&quot;* #,##0_);_(&quot;$&quot;* \(#,##0\);_(&quot;$&quot;* &quot;-&quot;??_);_(@_)"/>
    <numFmt numFmtId="168" formatCode="&quot;$&quot;#,##0"/>
    <numFmt numFmtId="169" formatCode="&quot;$&quot;#,##0.00"/>
    <numFmt numFmtId="170" formatCode="_-[$$-409]* #,##0.00_ ;_-[$$-409]* \-#,##0.00\ ;_-[$$-409]* &quot;-&quot;??_ ;_-@_ "/>
  </numFmts>
  <fonts count="24">
    <font>
      <sz val="11"/>
      <name val="Calibri"/>
      <family val="2"/>
    </font>
    <font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0"/>
      <name val="Geneva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0"/>
      <color indexed="13"/>
      <name val="Arial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  <font>
      <b/>
      <sz val="10"/>
      <color indexed="16"/>
      <name val="Arial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1"/>
      <color theme="5"/>
      <name val="Arial"/>
      <family val="2"/>
    </font>
    <font>
      <sz val="11"/>
      <color theme="7"/>
      <name val="Arial"/>
      <family val="2"/>
    </font>
    <font>
      <sz val="11"/>
      <color theme="2" tint="-0.499984740745262"/>
      <name val="Arial"/>
      <family val="2"/>
    </font>
    <font>
      <sz val="11"/>
      <color theme="4"/>
      <name val="Arial"/>
      <family val="2"/>
    </font>
    <font>
      <b/>
      <sz val="12"/>
      <color theme="0"/>
      <name val="Calibri"/>
      <family val="2"/>
    </font>
    <font>
      <b/>
      <sz val="1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8" fillId="0" borderId="0"/>
    <xf numFmtId="0" fontId="1" fillId="0" borderId="0"/>
    <xf numFmtId="165" fontId="1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3" borderId="16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166" fontId="7" fillId="0" borderId="1" xfId="0" applyNumberFormat="1" applyFont="1" applyBorder="1"/>
    <xf numFmtId="0" fontId="7" fillId="0" borderId="1" xfId="0" applyFont="1" applyBorder="1"/>
    <xf numFmtId="168" fontId="7" fillId="0" borderId="1" xfId="0" applyNumberFormat="1" applyFont="1" applyBorder="1" applyAlignment="1">
      <alignment horizontal="center"/>
    </xf>
    <xf numFmtId="168" fontId="7" fillId="0" borderId="6" xfId="0" applyNumberFormat="1" applyFont="1" applyBorder="1" applyAlignment="1">
      <alignment horizontal="center"/>
    </xf>
    <xf numFmtId="9" fontId="7" fillId="0" borderId="4" xfId="0" applyNumberFormat="1" applyFont="1" applyBorder="1" applyAlignment="1">
      <alignment horizontal="center"/>
    </xf>
    <xf numFmtId="9" fontId="7" fillId="0" borderId="1" xfId="0" applyNumberFormat="1" applyFont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 vertical="center"/>
    </xf>
    <xf numFmtId="0" fontId="7" fillId="0" borderId="24" xfId="0" applyFont="1" applyBorder="1"/>
    <xf numFmtId="169" fontId="7" fillId="0" borderId="15" xfId="0" applyNumberFormat="1" applyFont="1" applyBorder="1"/>
    <xf numFmtId="169" fontId="7" fillId="0" borderId="2" xfId="0" applyNumberFormat="1" applyFont="1" applyBorder="1"/>
    <xf numFmtId="0" fontId="5" fillId="0" borderId="0" xfId="0" applyFont="1"/>
    <xf numFmtId="169" fontId="0" fillId="0" borderId="0" xfId="0" applyNumberFormat="1" applyAlignment="1">
      <alignment horizontal="right"/>
    </xf>
    <xf numFmtId="169" fontId="0" fillId="0" borderId="0" xfId="0" applyNumberFormat="1"/>
    <xf numFmtId="0" fontId="0" fillId="0" borderId="0" xfId="0" applyAlignment="1">
      <alignment horizontal="center"/>
    </xf>
    <xf numFmtId="0" fontId="0" fillId="4" borderId="27" xfId="0" applyFill="1" applyBorder="1"/>
    <xf numFmtId="0" fontId="0" fillId="4" borderId="28" xfId="0" applyFill="1" applyBorder="1"/>
    <xf numFmtId="0" fontId="7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5" borderId="12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0" borderId="4" xfId="0" applyBorder="1" applyAlignment="1">
      <alignment horizontal="center"/>
    </xf>
    <xf numFmtId="10" fontId="7" fillId="0" borderId="4" xfId="0" applyNumberFormat="1" applyFont="1" applyBorder="1"/>
    <xf numFmtId="10" fontId="0" fillId="0" borderId="0" xfId="0" applyNumberFormat="1"/>
    <xf numFmtId="0" fontId="9" fillId="0" borderId="0" xfId="2" applyFont="1" applyAlignment="1">
      <alignment horizontal="center" vertical="center"/>
    </xf>
    <xf numFmtId="2" fontId="9" fillId="0" borderId="0" xfId="2" applyNumberFormat="1" applyFont="1" applyAlignment="1">
      <alignment horizontal="center" vertical="center"/>
    </xf>
    <xf numFmtId="0" fontId="9" fillId="0" borderId="0" xfId="2" applyFont="1" applyAlignment="1">
      <alignment horizontal="center" wrapText="1"/>
    </xf>
    <xf numFmtId="0" fontId="10" fillId="0" borderId="0" xfId="2" applyFont="1"/>
    <xf numFmtId="2" fontId="10" fillId="0" borderId="0" xfId="2" applyNumberFormat="1" applyFont="1" applyAlignment="1">
      <alignment horizontal="center"/>
    </xf>
    <xf numFmtId="0" fontId="11" fillId="0" borderId="0" xfId="2" applyFont="1" applyAlignment="1">
      <alignment horizontal="center"/>
    </xf>
    <xf numFmtId="0" fontId="1" fillId="0" borderId="0" xfId="2" applyFont="1"/>
    <xf numFmtId="0" fontId="1" fillId="0" borderId="0" xfId="2" applyFont="1" applyAlignment="1">
      <alignment horizontal="center"/>
    </xf>
    <xf numFmtId="2" fontId="1" fillId="0" borderId="0" xfId="2" applyNumberFormat="1" applyFont="1" applyAlignment="1">
      <alignment horizontal="center"/>
    </xf>
    <xf numFmtId="2" fontId="1" fillId="0" borderId="0" xfId="2" applyNumberFormat="1" applyFont="1"/>
    <xf numFmtId="2" fontId="13" fillId="7" borderId="12" xfId="2" applyNumberFormat="1" applyFont="1" applyFill="1" applyBorder="1" applyAlignment="1">
      <alignment horizontal="center"/>
    </xf>
    <xf numFmtId="0" fontId="13" fillId="7" borderId="1" xfId="2" applyFont="1" applyFill="1" applyBorder="1" applyAlignment="1">
      <alignment horizontal="center"/>
    </xf>
    <xf numFmtId="0" fontId="13" fillId="7" borderId="3" xfId="2" applyFont="1" applyFill="1" applyBorder="1" applyAlignment="1">
      <alignment horizontal="center"/>
    </xf>
    <xf numFmtId="1" fontId="14" fillId="0" borderId="12" xfId="2" applyNumberFormat="1" applyFont="1" applyBorder="1" applyAlignment="1">
      <alignment horizontal="center"/>
    </xf>
    <xf numFmtId="0" fontId="15" fillId="0" borderId="1" xfId="2" applyFont="1" applyBorder="1" applyAlignment="1">
      <alignment horizontal="center"/>
    </xf>
    <xf numFmtId="0" fontId="15" fillId="0" borderId="3" xfId="2" applyFont="1" applyBorder="1" applyAlignment="1">
      <alignment horizontal="center"/>
    </xf>
    <xf numFmtId="1" fontId="14" fillId="0" borderId="6" xfId="2" applyNumberFormat="1" applyFont="1" applyBorder="1" applyAlignment="1">
      <alignment horizontal="center"/>
    </xf>
    <xf numFmtId="0" fontId="15" fillId="0" borderId="2" xfId="2" applyFont="1" applyBorder="1" applyAlignment="1">
      <alignment horizontal="center"/>
    </xf>
    <xf numFmtId="0" fontId="15" fillId="0" borderId="4" xfId="2" applyFont="1" applyBorder="1" applyAlignment="1">
      <alignment horizontal="center"/>
    </xf>
    <xf numFmtId="1" fontId="14" fillId="0" borderId="0" xfId="2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8" borderId="30" xfId="3" applyFont="1" applyFill="1" applyBorder="1" applyAlignment="1">
      <alignment horizontal="left" vertical="top"/>
    </xf>
    <xf numFmtId="0" fontId="5" fillId="8" borderId="30" xfId="3" applyFont="1" applyFill="1" applyBorder="1" applyAlignment="1">
      <alignment vertical="top"/>
    </xf>
    <xf numFmtId="0" fontId="5" fillId="8" borderId="30" xfId="3" applyFont="1" applyFill="1" applyBorder="1" applyAlignment="1">
      <alignment horizontal="center" vertical="top"/>
    </xf>
    <xf numFmtId="3" fontId="5" fillId="8" borderId="30" xfId="4" applyNumberFormat="1" applyFont="1" applyFill="1" applyBorder="1" applyAlignment="1">
      <alignment horizontal="right" vertical="top"/>
    </xf>
    <xf numFmtId="0" fontId="5" fillId="9" borderId="30" xfId="3" applyFont="1" applyFill="1" applyBorder="1" applyAlignment="1">
      <alignment horizontal="center" vertical="top"/>
    </xf>
    <xf numFmtId="0" fontId="5" fillId="9" borderId="30" xfId="3" applyFont="1" applyFill="1" applyBorder="1" applyAlignment="1">
      <alignment horizontal="left" vertical="top"/>
    </xf>
    <xf numFmtId="0" fontId="6" fillId="0" borderId="0" xfId="3" applyFont="1"/>
    <xf numFmtId="0" fontId="6" fillId="0" borderId="0" xfId="3" applyFont="1" applyAlignment="1">
      <alignment horizontal="right"/>
    </xf>
    <xf numFmtId="3" fontId="6" fillId="0" borderId="0" xfId="3" applyNumberFormat="1" applyFont="1"/>
    <xf numFmtId="3" fontId="6" fillId="0" borderId="0" xfId="4" applyNumberFormat="1" applyFont="1"/>
    <xf numFmtId="0" fontId="16" fillId="0" borderId="14" xfId="0" applyFont="1" applyBorder="1"/>
    <xf numFmtId="0" fontId="16" fillId="0" borderId="13" xfId="0" applyFont="1" applyBorder="1"/>
    <xf numFmtId="0" fontId="17" fillId="0" borderId="15" xfId="0" applyFont="1" applyBorder="1"/>
    <xf numFmtId="0" fontId="19" fillId="0" borderId="1" xfId="0" applyFont="1" applyBorder="1"/>
    <xf numFmtId="166" fontId="20" fillId="0" borderId="1" xfId="0" applyNumberFormat="1" applyFont="1" applyBorder="1"/>
    <xf numFmtId="0" fontId="18" fillId="0" borderId="1" xfId="0" applyFont="1" applyBorder="1"/>
    <xf numFmtId="168" fontId="21" fillId="0" borderId="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2" xfId="0" applyFont="1" applyBorder="1"/>
    <xf numFmtId="0" fontId="7" fillId="0" borderId="13" xfId="0" applyFont="1" applyBorder="1"/>
    <xf numFmtId="0" fontId="22" fillId="10" borderId="1" xfId="0" applyFont="1" applyFill="1" applyBorder="1" applyAlignment="1">
      <alignment horizontal="left" vertical="center" wrapText="1"/>
    </xf>
    <xf numFmtId="0" fontId="23" fillId="9" borderId="0" xfId="0" applyFont="1" applyFill="1" applyAlignment="1">
      <alignment horizontal="center" wrapText="1"/>
    </xf>
    <xf numFmtId="0" fontId="23" fillId="9" borderId="0" xfId="0" applyFont="1" applyFill="1" applyAlignment="1">
      <alignment horizontal="center"/>
    </xf>
    <xf numFmtId="164" fontId="0" fillId="0" borderId="0" xfId="1" applyFont="1"/>
    <xf numFmtId="167" fontId="6" fillId="0" borderId="0" xfId="1" applyNumberFormat="1" applyFont="1"/>
    <xf numFmtId="0" fontId="6" fillId="9" borderId="0" xfId="3" applyFont="1" applyFill="1" applyAlignment="1">
      <alignment horizontal="right"/>
    </xf>
    <xf numFmtId="0" fontId="6" fillId="9" borderId="0" xfId="3" applyFont="1" applyFill="1"/>
    <xf numFmtId="167" fontId="6" fillId="9" borderId="0" xfId="1" applyNumberFormat="1" applyFont="1" applyFill="1"/>
    <xf numFmtId="170" fontId="17" fillId="0" borderId="15" xfId="0" applyNumberFormat="1" applyFont="1" applyBorder="1" applyAlignment="1">
      <alignment horizontal="left"/>
    </xf>
    <xf numFmtId="170" fontId="7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18" xfId="0" applyFont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12" fillId="6" borderId="5" xfId="2" applyFont="1" applyFill="1" applyBorder="1" applyAlignment="1">
      <alignment horizontal="center" vertical="center"/>
    </xf>
    <xf numFmtId="0" fontId="12" fillId="6" borderId="10" xfId="2" applyFont="1" applyFill="1" applyBorder="1" applyAlignment="1">
      <alignment horizontal="center" vertical="center"/>
    </xf>
    <xf numFmtId="0" fontId="12" fillId="6" borderId="11" xfId="2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</cellXfs>
  <cellStyles count="5">
    <cellStyle name="Comma 2" xfId="4"/>
    <cellStyle name="Currency" xfId="1" builtinId="4"/>
    <cellStyle name="Normal" xfId="0" builtinId="0"/>
    <cellStyle name="Normal 2" xfId="3"/>
    <cellStyle name="Normal_COMPLEX" xfId="2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ustom Theme">
  <a:themeElements>
    <a:clrScheme name="Office Colors">
      <a:dk1>
        <a:sysClr val="windowText" lastClr="000000"/>
      </a:dk1>
      <a:lt1>
        <a:sysClr val="window" lastClr="FFFFFF"/>
      </a:lt1>
      <a:dk2>
        <a:srgbClr val="1F497D"/>
      </a:dk2>
      <a:lt2>
        <a:srgbClr val="FAF3E8"/>
      </a:lt2>
      <a:accent1>
        <a:srgbClr val="5C83B4"/>
      </a:accent1>
      <a:accent2>
        <a:srgbClr val="C0504D"/>
      </a:accent2>
      <a:accent3>
        <a:srgbClr val="9DBB61"/>
      </a:accent3>
      <a:accent4>
        <a:srgbClr val="8066A0"/>
      </a:accent4>
      <a:accent5>
        <a:srgbClr val="4BACC6"/>
      </a:accent5>
      <a:accent6>
        <a:srgbClr val="F59D56"/>
      </a:accent6>
      <a:hlink>
        <a:srgbClr val="0000FF"/>
      </a:hlink>
      <a:folHlink>
        <a:srgbClr val="800080"/>
      </a:folHlink>
    </a:clrScheme>
    <a:fontScheme name="Office Fonts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 Effects">
      <a: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65000"/>
                <a:shade val="100000"/>
                <a:satMod val="133000"/>
              </a:schemeClr>
            </a:gs>
            <a:gs pos="15000">
              <a:schemeClr val="phClr">
                <a:tint val="50000"/>
                <a:shade val="100000"/>
                <a:satMod val="140000"/>
              </a:schemeClr>
            </a:gs>
            <a:gs pos="100000">
              <a:schemeClr val="phClr">
                <a:tint val="10000"/>
                <a:shade val="100000"/>
                <a:satMod val="13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75000"/>
                <a:satMod val="160000"/>
              </a:schemeClr>
            </a:gs>
            <a:gs pos="62000">
              <a:schemeClr val="phClr">
                <a:tint val="100000"/>
                <a:shade val="100000"/>
                <a:satMod val="125000"/>
              </a:schemeClr>
            </a:gs>
            <a:gs pos="100000">
              <a:schemeClr val="phClr">
                <a:tint val="80000"/>
                <a:shade val="100000"/>
                <a:satMod val="140000"/>
              </a:schemeClr>
            </a:gs>
          </a:gsLst>
          <a:lin ang="16200000" scaled="1"/>
        </a:gradFill>
      </a:fillStyleLst>
      <a:lnStyleLst>
        <a:ln w="12700">
          <a:solidFill>
            <a:schemeClr val="phClr"/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61176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  <a:effectStyle>
          <a:effectLst>
            <a:reflection blurRad="12700" stA="25000" endPos="28000" dist="38100" dir="5400000" sy="-100000" rotWithShape="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</a:effectStyleLst>
      <a:bg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100000"/>
                <a:shade val="50000"/>
                <a:satMod val="145000"/>
              </a:schemeClr>
            </a:gs>
            <a:gs pos="40000">
              <a:schemeClr val="phClr">
                <a:tint val="100000"/>
                <a:shade val="70000"/>
                <a:satMod val="145000"/>
              </a:schemeClr>
            </a:gs>
            <a:gs pos="100000">
              <a:schemeClr val="phClr">
                <a:tint val="85000"/>
                <a:shade val="100000"/>
                <a:satMod val="15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50000"/>
                <a:satMod val="145000"/>
              </a:schemeClr>
            </a:gs>
            <a:gs pos="30000">
              <a:schemeClr val="phClr">
                <a:tint val="100000"/>
                <a:shade val="65000"/>
                <a:satMod val="155000"/>
              </a:schemeClr>
            </a:gs>
            <a:gs pos="100000">
              <a:schemeClr val="phClr">
                <a:tint val="60000"/>
                <a:shade val="10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H763"/>
  <sheetViews>
    <sheetView tabSelected="1" workbookViewId="0">
      <selection activeCell="C12" sqref="C12"/>
    </sheetView>
  </sheetViews>
  <sheetFormatPr defaultRowHeight="15"/>
  <cols>
    <col min="1" max="1" width="13.140625" customWidth="1"/>
    <col min="2" max="2" width="24.85546875" customWidth="1"/>
    <col min="3" max="3" width="18.28515625" customWidth="1"/>
    <col min="5" max="5" width="8.7109375" style="72" customWidth="1"/>
    <col min="6" max="7" width="24.85546875" style="72" customWidth="1"/>
    <col min="8" max="8" width="15.28515625" style="75" customWidth="1"/>
  </cols>
  <sheetData>
    <row r="1" spans="1:8">
      <c r="A1" s="70" t="s">
        <v>149</v>
      </c>
      <c r="B1" s="71" t="s">
        <v>148</v>
      </c>
      <c r="C1" s="71" t="s">
        <v>915</v>
      </c>
      <c r="E1" s="68" t="s">
        <v>149</v>
      </c>
      <c r="F1" s="66" t="s">
        <v>148</v>
      </c>
      <c r="G1" s="67" t="s">
        <v>0</v>
      </c>
      <c r="H1" s="69" t="s">
        <v>150</v>
      </c>
    </row>
    <row r="2" spans="1:8">
      <c r="A2" s="73">
        <v>29002</v>
      </c>
      <c r="B2" t="str">
        <f t="shared" ref="B2:B26" si="0">VLOOKUP(A2,employee_Info,2,FALSE)</f>
        <v>Farmer, Suzanne</v>
      </c>
      <c r="C2" s="89">
        <f t="shared" ref="C2:C26" si="1">VLOOKUP(A2,employee_Info,4,FALSE)</f>
        <v>72752</v>
      </c>
      <c r="E2" s="73">
        <v>11242</v>
      </c>
      <c r="F2" s="72" t="s">
        <v>151</v>
      </c>
      <c r="G2" s="72" t="s">
        <v>152</v>
      </c>
      <c r="H2" s="90">
        <v>86203</v>
      </c>
    </row>
    <row r="3" spans="1:8">
      <c r="A3" s="73">
        <v>29545</v>
      </c>
      <c r="B3" t="str">
        <f t="shared" si="0"/>
        <v>Knight, Denise</v>
      </c>
      <c r="C3" s="89">
        <f t="shared" si="1"/>
        <v>119652</v>
      </c>
      <c r="E3" s="73">
        <v>11403</v>
      </c>
      <c r="F3" s="72" t="s">
        <v>153</v>
      </c>
      <c r="G3" s="72" t="s">
        <v>154</v>
      </c>
      <c r="H3" s="90">
        <v>123242</v>
      </c>
    </row>
    <row r="4" spans="1:8">
      <c r="A4" s="73">
        <v>29471</v>
      </c>
      <c r="B4" t="str">
        <f t="shared" si="0"/>
        <v>Santos, Garret</v>
      </c>
      <c r="C4" s="89">
        <f t="shared" si="1"/>
        <v>58378</v>
      </c>
      <c r="E4" s="73">
        <v>11431</v>
      </c>
      <c r="F4" s="72" t="s">
        <v>155</v>
      </c>
      <c r="G4" s="72" t="s">
        <v>156</v>
      </c>
      <c r="H4" s="90">
        <v>67750</v>
      </c>
    </row>
    <row r="5" spans="1:8">
      <c r="A5" s="73">
        <v>81666</v>
      </c>
      <c r="B5" t="str">
        <f t="shared" si="0"/>
        <v>Cruz, Janene</v>
      </c>
      <c r="C5" s="89">
        <f t="shared" si="1"/>
        <v>105726</v>
      </c>
      <c r="E5" s="73">
        <v>11652</v>
      </c>
      <c r="F5" s="72" t="s">
        <v>157</v>
      </c>
      <c r="G5" s="72" t="s">
        <v>158</v>
      </c>
      <c r="H5" s="90">
        <v>71815</v>
      </c>
    </row>
    <row r="6" spans="1:8">
      <c r="A6" s="73">
        <v>34913</v>
      </c>
      <c r="B6" t="str">
        <f t="shared" si="0"/>
        <v>Washington, Phillip</v>
      </c>
      <c r="C6" s="89">
        <f t="shared" si="1"/>
        <v>109184</v>
      </c>
      <c r="E6" s="73">
        <v>11749</v>
      </c>
      <c r="F6" s="72" t="s">
        <v>159</v>
      </c>
      <c r="G6" s="72" t="s">
        <v>160</v>
      </c>
      <c r="H6" s="90">
        <v>52560</v>
      </c>
    </row>
    <row r="7" spans="1:8">
      <c r="A7" s="73">
        <v>54553</v>
      </c>
      <c r="B7" t="str">
        <f t="shared" si="0"/>
        <v>Kemp, Holly</v>
      </c>
      <c r="C7" s="89">
        <f t="shared" si="1"/>
        <v>71023</v>
      </c>
      <c r="E7" s="73">
        <v>11809</v>
      </c>
      <c r="F7" s="72" t="s">
        <v>161</v>
      </c>
      <c r="G7" s="72" t="s">
        <v>162</v>
      </c>
      <c r="H7" s="90">
        <v>47694</v>
      </c>
    </row>
    <row r="8" spans="1:8">
      <c r="A8" s="73">
        <v>46326</v>
      </c>
      <c r="B8" t="str">
        <f t="shared" si="0"/>
        <v>Foley, Peter</v>
      </c>
      <c r="C8" s="89">
        <f t="shared" si="1"/>
        <v>58298</v>
      </c>
      <c r="E8" s="73">
        <v>11899</v>
      </c>
      <c r="F8" s="72" t="s">
        <v>163</v>
      </c>
      <c r="G8" s="72" t="s">
        <v>164</v>
      </c>
      <c r="H8" s="90">
        <v>63526</v>
      </c>
    </row>
    <row r="9" spans="1:8">
      <c r="A9" s="73">
        <v>94284</v>
      </c>
      <c r="B9" t="str">
        <f t="shared" si="0"/>
        <v>Whitaker, Jessica</v>
      </c>
      <c r="C9" s="89">
        <f t="shared" si="1"/>
        <v>63182</v>
      </c>
      <c r="E9" s="73">
        <v>11917</v>
      </c>
      <c r="F9" s="72" t="s">
        <v>165</v>
      </c>
      <c r="G9" s="72" t="s">
        <v>166</v>
      </c>
      <c r="H9" s="90">
        <v>115586</v>
      </c>
    </row>
    <row r="10" spans="1:8">
      <c r="A10" s="73">
        <v>33562</v>
      </c>
      <c r="B10" t="str">
        <f t="shared" si="0"/>
        <v>Bishop, Juan</v>
      </c>
      <c r="C10" s="89">
        <f t="shared" si="1"/>
        <v>102136</v>
      </c>
      <c r="E10" s="73">
        <v>11942</v>
      </c>
      <c r="F10" s="72" t="s">
        <v>167</v>
      </c>
      <c r="G10" s="72" t="s">
        <v>168</v>
      </c>
      <c r="H10" s="90">
        <v>71711</v>
      </c>
    </row>
    <row r="11" spans="1:8">
      <c r="A11" s="73">
        <v>30573</v>
      </c>
      <c r="B11" t="str">
        <f t="shared" si="0"/>
        <v>Diaz, David</v>
      </c>
      <c r="C11" s="89">
        <f t="shared" si="1"/>
        <v>84372</v>
      </c>
      <c r="E11" s="73">
        <v>12081</v>
      </c>
      <c r="F11" s="72" t="s">
        <v>169</v>
      </c>
      <c r="G11" s="72" t="s">
        <v>162</v>
      </c>
      <c r="H11" s="90">
        <v>105158</v>
      </c>
    </row>
    <row r="12" spans="1:8">
      <c r="A12" s="73">
        <v>12747</v>
      </c>
      <c r="B12" t="str">
        <f t="shared" si="0"/>
        <v>Best, Lara</v>
      </c>
      <c r="C12" s="89">
        <f t="shared" si="1"/>
        <v>95654</v>
      </c>
      <c r="E12" s="73">
        <v>12206</v>
      </c>
      <c r="F12" s="72" t="s">
        <v>170</v>
      </c>
      <c r="G12" s="72" t="s">
        <v>164</v>
      </c>
      <c r="H12" s="90">
        <v>66147</v>
      </c>
    </row>
    <row r="13" spans="1:8">
      <c r="A13" s="73">
        <v>12762</v>
      </c>
      <c r="B13" t="str">
        <f t="shared" si="0"/>
        <v>Crawford, Ronald</v>
      </c>
      <c r="C13" s="89">
        <f t="shared" si="1"/>
        <v>56366</v>
      </c>
      <c r="E13" s="73">
        <v>12392</v>
      </c>
      <c r="F13" s="72" t="s">
        <v>171</v>
      </c>
      <c r="G13" s="72" t="s">
        <v>160</v>
      </c>
      <c r="H13" s="90">
        <v>55777</v>
      </c>
    </row>
    <row r="14" spans="1:8">
      <c r="A14" s="73">
        <v>12834</v>
      </c>
      <c r="B14" t="str">
        <f t="shared" si="0"/>
        <v>Myers, Marc</v>
      </c>
      <c r="C14" s="89">
        <f t="shared" si="1"/>
        <v>93133</v>
      </c>
      <c r="E14" s="73">
        <v>12454</v>
      </c>
      <c r="F14" s="72" t="s">
        <v>172</v>
      </c>
      <c r="G14" s="72" t="s">
        <v>156</v>
      </c>
      <c r="H14" s="90">
        <v>78389</v>
      </c>
    </row>
    <row r="15" spans="1:8">
      <c r="A15" s="73">
        <v>12906</v>
      </c>
      <c r="B15" t="str">
        <f t="shared" si="0"/>
        <v>Wilkins, Jesse</v>
      </c>
      <c r="C15" s="89">
        <f t="shared" si="1"/>
        <v>104617</v>
      </c>
      <c r="E15" s="73">
        <v>12512</v>
      </c>
      <c r="F15" s="72" t="s">
        <v>173</v>
      </c>
      <c r="G15" s="72" t="s">
        <v>166</v>
      </c>
      <c r="H15" s="90">
        <v>61059</v>
      </c>
    </row>
    <row r="16" spans="1:8">
      <c r="A16" s="73">
        <v>12974</v>
      </c>
      <c r="B16" t="str">
        <f t="shared" si="0"/>
        <v>Lucas, John</v>
      </c>
      <c r="C16" s="89">
        <f t="shared" si="1"/>
        <v>48644</v>
      </c>
      <c r="E16" s="73">
        <v>12518</v>
      </c>
      <c r="F16" s="72" t="s">
        <v>174</v>
      </c>
      <c r="G16" s="72" t="s">
        <v>156</v>
      </c>
      <c r="H16" s="90">
        <v>77148</v>
      </c>
    </row>
    <row r="17" spans="1:8">
      <c r="A17" s="73">
        <v>13021</v>
      </c>
      <c r="B17" t="str">
        <f t="shared" si="0"/>
        <v>Rhodes, Brenda</v>
      </c>
      <c r="C17" s="89">
        <f t="shared" si="1"/>
        <v>92962</v>
      </c>
      <c r="E17" s="73">
        <v>12577</v>
      </c>
      <c r="F17" s="72" t="s">
        <v>175</v>
      </c>
      <c r="G17" s="72" t="s">
        <v>176</v>
      </c>
      <c r="H17" s="90">
        <v>123665</v>
      </c>
    </row>
    <row r="18" spans="1:8">
      <c r="A18" s="73">
        <v>13074</v>
      </c>
      <c r="B18" t="str">
        <f t="shared" si="0"/>
        <v>McClure, Gary</v>
      </c>
      <c r="C18" s="89">
        <f t="shared" si="1"/>
        <v>67657</v>
      </c>
      <c r="E18" s="73">
        <v>12730</v>
      </c>
      <c r="F18" s="72" t="s">
        <v>177</v>
      </c>
      <c r="G18" s="72" t="s">
        <v>162</v>
      </c>
      <c r="H18" s="90">
        <v>105554</v>
      </c>
    </row>
    <row r="19" spans="1:8">
      <c r="A19" s="73">
        <v>13107</v>
      </c>
      <c r="B19" t="str">
        <f t="shared" si="0"/>
        <v>Roberts, Jackie</v>
      </c>
      <c r="C19" s="89">
        <f t="shared" si="1"/>
        <v>92539</v>
      </c>
      <c r="E19" s="73">
        <v>12747</v>
      </c>
      <c r="F19" s="72" t="s">
        <v>178</v>
      </c>
      <c r="G19" s="72" t="s">
        <v>156</v>
      </c>
      <c r="H19" s="90">
        <v>95654</v>
      </c>
    </row>
    <row r="20" spans="1:8">
      <c r="A20" s="73">
        <v>15718</v>
      </c>
      <c r="B20" t="str">
        <f t="shared" si="0"/>
        <v>McCall, Keith</v>
      </c>
      <c r="C20" s="89">
        <f t="shared" si="1"/>
        <v>70365</v>
      </c>
      <c r="E20" s="73">
        <v>12762</v>
      </c>
      <c r="F20" s="72" t="s">
        <v>179</v>
      </c>
      <c r="G20" s="72" t="s">
        <v>168</v>
      </c>
      <c r="H20" s="90">
        <v>56366</v>
      </c>
    </row>
    <row r="21" spans="1:8">
      <c r="A21" s="73">
        <v>16389</v>
      </c>
      <c r="B21" t="str">
        <f t="shared" si="0"/>
        <v>Hatfield, Carl</v>
      </c>
      <c r="C21" s="89">
        <f t="shared" si="1"/>
        <v>108749</v>
      </c>
      <c r="E21" s="73">
        <v>12834</v>
      </c>
      <c r="F21" s="72" t="s">
        <v>180</v>
      </c>
      <c r="G21" s="72" t="s">
        <v>162</v>
      </c>
      <c r="H21" s="90">
        <v>93133</v>
      </c>
    </row>
    <row r="22" spans="1:8">
      <c r="A22" s="73">
        <v>16462</v>
      </c>
      <c r="B22" t="str">
        <f t="shared" si="0"/>
        <v>Long, Gary</v>
      </c>
      <c r="C22" s="89">
        <f t="shared" si="1"/>
        <v>72423</v>
      </c>
      <c r="E22" s="73">
        <v>12906</v>
      </c>
      <c r="F22" s="72" t="s">
        <v>181</v>
      </c>
      <c r="G22" s="72" t="s">
        <v>166</v>
      </c>
      <c r="H22" s="90">
        <v>104617</v>
      </c>
    </row>
    <row r="23" spans="1:8">
      <c r="A23" s="73">
        <v>16481</v>
      </c>
      <c r="B23" t="str">
        <f t="shared" si="0"/>
        <v>Poole, Tracy</v>
      </c>
      <c r="C23" s="89">
        <f t="shared" si="1"/>
        <v>64800</v>
      </c>
      <c r="E23" s="73">
        <v>12974</v>
      </c>
      <c r="F23" s="72" t="s">
        <v>182</v>
      </c>
      <c r="G23" s="72" t="s">
        <v>162</v>
      </c>
      <c r="H23" s="90">
        <v>48644</v>
      </c>
    </row>
    <row r="24" spans="1:8">
      <c r="A24" s="73">
        <v>16501</v>
      </c>
      <c r="B24" t="str">
        <f t="shared" si="0"/>
        <v>Bell, David</v>
      </c>
      <c r="C24" s="89">
        <f t="shared" si="1"/>
        <v>110782</v>
      </c>
      <c r="E24" s="73">
        <v>13021</v>
      </c>
      <c r="F24" s="72" t="s">
        <v>183</v>
      </c>
      <c r="G24" s="72" t="s">
        <v>154</v>
      </c>
      <c r="H24" s="90">
        <v>92962</v>
      </c>
    </row>
    <row r="25" spans="1:8">
      <c r="A25" s="73">
        <v>16606</v>
      </c>
      <c r="B25" t="str">
        <f t="shared" si="0"/>
        <v>Castro, Christopher</v>
      </c>
      <c r="C25" s="89">
        <f t="shared" si="1"/>
        <v>99918</v>
      </c>
      <c r="E25" s="73">
        <v>13074</v>
      </c>
      <c r="F25" s="72" t="s">
        <v>184</v>
      </c>
      <c r="G25" s="72" t="s">
        <v>162</v>
      </c>
      <c r="H25" s="90">
        <v>67657</v>
      </c>
    </row>
    <row r="26" spans="1:8">
      <c r="A26" s="73">
        <v>16720</v>
      </c>
      <c r="B26" t="str">
        <f t="shared" si="0"/>
        <v>Gutierrez, Regina</v>
      </c>
      <c r="C26" s="89">
        <f t="shared" si="1"/>
        <v>42090</v>
      </c>
      <c r="E26" s="73">
        <v>13107</v>
      </c>
      <c r="F26" s="72" t="s">
        <v>185</v>
      </c>
      <c r="G26" s="72" t="s">
        <v>186</v>
      </c>
      <c r="H26" s="90">
        <v>92539</v>
      </c>
    </row>
    <row r="27" spans="1:8">
      <c r="E27" s="73">
        <v>13108</v>
      </c>
      <c r="F27" s="72" t="s">
        <v>187</v>
      </c>
      <c r="G27" s="72" t="s">
        <v>168</v>
      </c>
      <c r="H27" s="90">
        <v>92222</v>
      </c>
    </row>
    <row r="28" spans="1:8">
      <c r="E28" s="73">
        <v>13123</v>
      </c>
      <c r="F28" s="72" t="s">
        <v>188</v>
      </c>
      <c r="G28" s="72" t="s">
        <v>162</v>
      </c>
      <c r="H28" s="90">
        <v>90282</v>
      </c>
    </row>
    <row r="29" spans="1:8">
      <c r="E29" s="73">
        <v>13233</v>
      </c>
      <c r="F29" s="72" t="s">
        <v>189</v>
      </c>
      <c r="G29" s="72" t="s">
        <v>162</v>
      </c>
      <c r="H29" s="90">
        <v>122477</v>
      </c>
    </row>
    <row r="30" spans="1:8">
      <c r="E30" s="73">
        <v>13405</v>
      </c>
      <c r="F30" s="72" t="s">
        <v>190</v>
      </c>
      <c r="G30" s="72" t="s">
        <v>168</v>
      </c>
      <c r="H30" s="90">
        <v>47714</v>
      </c>
    </row>
    <row r="31" spans="1:8">
      <c r="E31" s="73">
        <v>13406</v>
      </c>
      <c r="F31" s="72" t="s">
        <v>191</v>
      </c>
      <c r="G31" s="72" t="s">
        <v>168</v>
      </c>
      <c r="H31" s="90">
        <v>120365</v>
      </c>
    </row>
    <row r="32" spans="1:8">
      <c r="E32" s="73">
        <v>13464</v>
      </c>
      <c r="F32" s="72" t="s">
        <v>192</v>
      </c>
      <c r="G32" s="72" t="s">
        <v>186</v>
      </c>
      <c r="H32" s="90">
        <v>58160</v>
      </c>
    </row>
    <row r="33" spans="5:8">
      <c r="E33" s="73">
        <v>13584</v>
      </c>
      <c r="F33" s="72" t="s">
        <v>193</v>
      </c>
      <c r="G33" s="72" t="s">
        <v>168</v>
      </c>
      <c r="H33" s="90">
        <v>53019</v>
      </c>
    </row>
    <row r="34" spans="5:8">
      <c r="E34" s="73">
        <v>13622</v>
      </c>
      <c r="F34" s="72" t="s">
        <v>194</v>
      </c>
      <c r="G34" s="72" t="s">
        <v>162</v>
      </c>
      <c r="H34" s="90">
        <v>45995</v>
      </c>
    </row>
    <row r="35" spans="5:8">
      <c r="E35" s="73">
        <v>13750</v>
      </c>
      <c r="F35" s="72" t="s">
        <v>195</v>
      </c>
      <c r="G35" s="72" t="s">
        <v>168</v>
      </c>
      <c r="H35" s="90">
        <v>68872</v>
      </c>
    </row>
    <row r="36" spans="5:8">
      <c r="E36" s="73">
        <v>13833</v>
      </c>
      <c r="F36" s="72" t="s">
        <v>196</v>
      </c>
      <c r="G36" s="72" t="s">
        <v>164</v>
      </c>
      <c r="H36" s="90">
        <v>19677</v>
      </c>
    </row>
    <row r="37" spans="5:8">
      <c r="E37" s="73">
        <v>14019</v>
      </c>
      <c r="F37" s="72" t="s">
        <v>197</v>
      </c>
      <c r="G37" s="72" t="s">
        <v>162</v>
      </c>
      <c r="H37" s="90">
        <v>61229</v>
      </c>
    </row>
    <row r="38" spans="5:8">
      <c r="E38" s="73">
        <v>14058</v>
      </c>
      <c r="F38" s="72" t="s">
        <v>198</v>
      </c>
      <c r="G38" s="72" t="s">
        <v>199</v>
      </c>
      <c r="H38" s="90">
        <v>50634</v>
      </c>
    </row>
    <row r="39" spans="5:8">
      <c r="E39" s="73">
        <v>14146</v>
      </c>
      <c r="F39" s="72" t="s">
        <v>200</v>
      </c>
      <c r="G39" s="72" t="s">
        <v>168</v>
      </c>
      <c r="H39" s="90">
        <v>88474</v>
      </c>
    </row>
    <row r="40" spans="5:8">
      <c r="E40" s="73">
        <v>14208</v>
      </c>
      <c r="F40" s="72" t="s">
        <v>201</v>
      </c>
      <c r="G40" s="72" t="s">
        <v>162</v>
      </c>
      <c r="H40" s="90">
        <v>83761</v>
      </c>
    </row>
    <row r="41" spans="5:8">
      <c r="E41" s="73">
        <v>14244</v>
      </c>
      <c r="F41" s="72" t="s">
        <v>202</v>
      </c>
      <c r="G41" s="72" t="s">
        <v>156</v>
      </c>
      <c r="H41" s="90">
        <v>70761</v>
      </c>
    </row>
    <row r="42" spans="5:8">
      <c r="E42" s="73">
        <v>14361</v>
      </c>
      <c r="F42" s="72" t="s">
        <v>203</v>
      </c>
      <c r="G42" s="72" t="s">
        <v>168</v>
      </c>
      <c r="H42" s="90">
        <v>96895</v>
      </c>
    </row>
    <row r="43" spans="5:8">
      <c r="E43" s="73">
        <v>14546</v>
      </c>
      <c r="F43" s="72" t="s">
        <v>204</v>
      </c>
      <c r="G43" s="72" t="s">
        <v>176</v>
      </c>
      <c r="H43" s="90">
        <v>65598</v>
      </c>
    </row>
    <row r="44" spans="5:8">
      <c r="E44" s="73">
        <v>14910</v>
      </c>
      <c r="F44" s="72" t="s">
        <v>205</v>
      </c>
      <c r="G44" s="72" t="s">
        <v>186</v>
      </c>
      <c r="H44" s="90">
        <v>64544</v>
      </c>
    </row>
    <row r="45" spans="5:8">
      <c r="E45" s="73">
        <v>15043</v>
      </c>
      <c r="F45" s="72" t="s">
        <v>206</v>
      </c>
      <c r="G45" s="72" t="s">
        <v>186</v>
      </c>
      <c r="H45" s="90">
        <v>102228</v>
      </c>
    </row>
    <row r="46" spans="5:8">
      <c r="E46" s="73">
        <v>15075</v>
      </c>
      <c r="F46" s="72" t="s">
        <v>207</v>
      </c>
      <c r="G46" s="72" t="s">
        <v>208</v>
      </c>
      <c r="H46" s="90">
        <v>87695</v>
      </c>
    </row>
    <row r="47" spans="5:8">
      <c r="E47" s="73">
        <v>15091</v>
      </c>
      <c r="F47" s="72" t="s">
        <v>209</v>
      </c>
      <c r="G47" s="72" t="s">
        <v>162</v>
      </c>
      <c r="H47" s="90">
        <v>87008</v>
      </c>
    </row>
    <row r="48" spans="5:8">
      <c r="E48" s="73">
        <v>15264</v>
      </c>
      <c r="F48" s="72" t="s">
        <v>210</v>
      </c>
      <c r="G48" s="72" t="s">
        <v>166</v>
      </c>
      <c r="H48" s="90">
        <v>95615</v>
      </c>
    </row>
    <row r="49" spans="5:8">
      <c r="E49" s="73">
        <v>15340</v>
      </c>
      <c r="F49" s="72" t="s">
        <v>211</v>
      </c>
      <c r="G49" s="72" t="s">
        <v>154</v>
      </c>
      <c r="H49" s="90">
        <v>83418</v>
      </c>
    </row>
    <row r="50" spans="5:8">
      <c r="E50" s="73">
        <v>15368</v>
      </c>
      <c r="F50" s="72" t="s">
        <v>212</v>
      </c>
      <c r="G50" s="72" t="s">
        <v>162</v>
      </c>
      <c r="H50" s="90">
        <v>65466</v>
      </c>
    </row>
    <row r="51" spans="5:8">
      <c r="E51" s="73">
        <v>15496</v>
      </c>
      <c r="F51" s="72" t="s">
        <v>213</v>
      </c>
      <c r="G51" s="72" t="s">
        <v>162</v>
      </c>
      <c r="H51" s="90">
        <v>123269</v>
      </c>
    </row>
    <row r="52" spans="5:8">
      <c r="E52" s="73">
        <v>15704</v>
      </c>
      <c r="F52" s="72" t="s">
        <v>214</v>
      </c>
      <c r="G52" s="72" t="s">
        <v>156</v>
      </c>
      <c r="H52" s="90">
        <v>89114</v>
      </c>
    </row>
    <row r="53" spans="5:8">
      <c r="E53" s="73">
        <v>15718</v>
      </c>
      <c r="F53" s="72" t="s">
        <v>215</v>
      </c>
      <c r="G53" s="72" t="s">
        <v>166</v>
      </c>
      <c r="H53" s="90">
        <v>70365</v>
      </c>
    </row>
    <row r="54" spans="5:8">
      <c r="E54" s="73">
        <v>16389</v>
      </c>
      <c r="F54" s="72" t="s">
        <v>216</v>
      </c>
      <c r="G54" s="72" t="s">
        <v>164</v>
      </c>
      <c r="H54" s="90">
        <v>108749</v>
      </c>
    </row>
    <row r="55" spans="5:8">
      <c r="E55" s="73">
        <v>16462</v>
      </c>
      <c r="F55" s="72" t="s">
        <v>217</v>
      </c>
      <c r="G55" s="72" t="s">
        <v>162</v>
      </c>
      <c r="H55" s="90">
        <v>72423</v>
      </c>
    </row>
    <row r="56" spans="5:8">
      <c r="E56" s="73">
        <v>16481</v>
      </c>
      <c r="F56" s="72" t="s">
        <v>218</v>
      </c>
      <c r="G56" s="72" t="s">
        <v>186</v>
      </c>
      <c r="H56" s="90">
        <v>64800</v>
      </c>
    </row>
    <row r="57" spans="5:8">
      <c r="E57" s="73">
        <v>16501</v>
      </c>
      <c r="F57" s="72" t="s">
        <v>219</v>
      </c>
      <c r="G57" s="72" t="s">
        <v>154</v>
      </c>
      <c r="H57" s="90">
        <v>110782</v>
      </c>
    </row>
    <row r="58" spans="5:8">
      <c r="E58" s="73">
        <v>16606</v>
      </c>
      <c r="F58" s="72" t="s">
        <v>220</v>
      </c>
      <c r="G58" s="72" t="s">
        <v>166</v>
      </c>
      <c r="H58" s="90">
        <v>99918</v>
      </c>
    </row>
    <row r="59" spans="5:8">
      <c r="E59" s="73">
        <v>16720</v>
      </c>
      <c r="F59" s="72" t="s">
        <v>221</v>
      </c>
      <c r="G59" s="72" t="s">
        <v>222</v>
      </c>
      <c r="H59" s="90">
        <v>42090</v>
      </c>
    </row>
    <row r="60" spans="5:8">
      <c r="E60" s="73">
        <v>16741</v>
      </c>
      <c r="F60" s="72" t="s">
        <v>223</v>
      </c>
      <c r="G60" s="72" t="s">
        <v>156</v>
      </c>
      <c r="H60" s="90">
        <v>69690</v>
      </c>
    </row>
    <row r="61" spans="5:8">
      <c r="E61" s="73">
        <v>16817</v>
      </c>
      <c r="F61" s="72" t="s">
        <v>224</v>
      </c>
      <c r="G61" s="72" t="s">
        <v>162</v>
      </c>
      <c r="H61" s="90">
        <v>20159</v>
      </c>
    </row>
    <row r="62" spans="5:8">
      <c r="E62" s="73">
        <v>16997</v>
      </c>
      <c r="F62" s="72" t="s">
        <v>225</v>
      </c>
      <c r="G62" s="72" t="s">
        <v>208</v>
      </c>
      <c r="H62" s="90">
        <v>84065</v>
      </c>
    </row>
    <row r="63" spans="5:8">
      <c r="E63" s="73">
        <v>17097</v>
      </c>
      <c r="F63" s="72" t="s">
        <v>226</v>
      </c>
      <c r="G63" s="72" t="s">
        <v>164</v>
      </c>
      <c r="H63" s="90">
        <v>104380</v>
      </c>
    </row>
    <row r="64" spans="5:8">
      <c r="E64" s="73">
        <v>17140</v>
      </c>
      <c r="F64" s="72" t="s">
        <v>227</v>
      </c>
      <c r="G64" s="72" t="s">
        <v>168</v>
      </c>
      <c r="H64" s="90">
        <v>109897</v>
      </c>
    </row>
    <row r="65" spans="5:8">
      <c r="E65" s="73">
        <v>17296</v>
      </c>
      <c r="F65" s="72" t="s">
        <v>228</v>
      </c>
      <c r="G65" s="72" t="s">
        <v>164</v>
      </c>
      <c r="H65" s="90">
        <v>119784</v>
      </c>
    </row>
    <row r="66" spans="5:8">
      <c r="E66" s="73">
        <v>17356</v>
      </c>
      <c r="F66" s="72" t="s">
        <v>229</v>
      </c>
      <c r="G66" s="72" t="s">
        <v>166</v>
      </c>
      <c r="H66" s="90">
        <v>100604</v>
      </c>
    </row>
    <row r="67" spans="5:8">
      <c r="E67" s="73">
        <v>17412</v>
      </c>
      <c r="F67" s="72" t="s">
        <v>230</v>
      </c>
      <c r="G67" s="72" t="s">
        <v>231</v>
      </c>
      <c r="H67" s="90">
        <v>65743</v>
      </c>
    </row>
    <row r="68" spans="5:8">
      <c r="E68" s="73">
        <v>17458</v>
      </c>
      <c r="F68" s="72" t="s">
        <v>232</v>
      </c>
      <c r="G68" s="72" t="s">
        <v>168</v>
      </c>
      <c r="H68" s="90">
        <v>119942</v>
      </c>
    </row>
    <row r="69" spans="5:8">
      <c r="E69" s="73">
        <v>17543</v>
      </c>
      <c r="F69" s="72" t="s">
        <v>233</v>
      </c>
      <c r="G69" s="72" t="s">
        <v>231</v>
      </c>
      <c r="H69" s="90">
        <v>74799</v>
      </c>
    </row>
    <row r="70" spans="5:8">
      <c r="E70" s="73">
        <v>17548</v>
      </c>
      <c r="F70" s="72" t="s">
        <v>234</v>
      </c>
      <c r="G70" s="72" t="s">
        <v>162</v>
      </c>
      <c r="H70" s="90">
        <v>124457</v>
      </c>
    </row>
    <row r="71" spans="5:8">
      <c r="E71" s="73">
        <v>17772</v>
      </c>
      <c r="F71" s="72" t="s">
        <v>235</v>
      </c>
      <c r="G71" s="72" t="s">
        <v>168</v>
      </c>
      <c r="H71" s="90">
        <v>109739</v>
      </c>
    </row>
    <row r="72" spans="5:8">
      <c r="E72" s="73">
        <v>17813</v>
      </c>
      <c r="F72" s="72" t="s">
        <v>236</v>
      </c>
      <c r="G72" s="72" t="s">
        <v>186</v>
      </c>
      <c r="H72" s="90">
        <v>62258</v>
      </c>
    </row>
    <row r="73" spans="5:8">
      <c r="E73" s="73">
        <v>17816</v>
      </c>
      <c r="F73" s="72" t="s">
        <v>237</v>
      </c>
      <c r="G73" s="72" t="s">
        <v>164</v>
      </c>
      <c r="H73" s="90">
        <v>120880</v>
      </c>
    </row>
    <row r="74" spans="5:8">
      <c r="E74" s="73">
        <v>17876</v>
      </c>
      <c r="F74" s="72" t="s">
        <v>238</v>
      </c>
      <c r="G74" s="72" t="s">
        <v>222</v>
      </c>
      <c r="H74" s="90">
        <v>103706</v>
      </c>
    </row>
    <row r="75" spans="5:8">
      <c r="E75" s="73">
        <v>17933</v>
      </c>
      <c r="F75" s="72" t="s">
        <v>239</v>
      </c>
      <c r="G75" s="72" t="s">
        <v>231</v>
      </c>
      <c r="H75" s="90">
        <v>106030</v>
      </c>
    </row>
    <row r="76" spans="5:8">
      <c r="E76" s="73">
        <v>18019</v>
      </c>
      <c r="F76" s="72" t="s">
        <v>240</v>
      </c>
      <c r="G76" s="72" t="s">
        <v>162</v>
      </c>
      <c r="H76" s="90">
        <v>84316</v>
      </c>
    </row>
    <row r="77" spans="5:8">
      <c r="E77" s="73">
        <v>18263</v>
      </c>
      <c r="F77" s="72" t="s">
        <v>241</v>
      </c>
      <c r="G77" s="72" t="s">
        <v>156</v>
      </c>
      <c r="H77" s="90">
        <v>111085</v>
      </c>
    </row>
    <row r="78" spans="5:8">
      <c r="E78" s="73">
        <v>18488</v>
      </c>
      <c r="F78" s="72" t="s">
        <v>242</v>
      </c>
      <c r="G78" s="72" t="s">
        <v>162</v>
      </c>
      <c r="H78" s="90">
        <v>97502</v>
      </c>
    </row>
    <row r="79" spans="5:8">
      <c r="E79" s="73">
        <v>18551</v>
      </c>
      <c r="F79" s="72" t="s">
        <v>243</v>
      </c>
      <c r="G79" s="72" t="s">
        <v>186</v>
      </c>
      <c r="H79" s="90">
        <v>32673</v>
      </c>
    </row>
    <row r="80" spans="5:8">
      <c r="E80" s="73">
        <v>18630</v>
      </c>
      <c r="F80" s="72" t="s">
        <v>244</v>
      </c>
      <c r="G80" s="72" t="s">
        <v>160</v>
      </c>
      <c r="H80" s="90">
        <v>105198</v>
      </c>
    </row>
    <row r="81" spans="5:8">
      <c r="E81" s="73">
        <v>18958</v>
      </c>
      <c r="F81" s="72" t="s">
        <v>245</v>
      </c>
      <c r="G81" s="72" t="s">
        <v>231</v>
      </c>
      <c r="H81" s="90">
        <v>103588</v>
      </c>
    </row>
    <row r="82" spans="5:8">
      <c r="E82" s="73">
        <v>19094</v>
      </c>
      <c r="F82" s="72" t="s">
        <v>246</v>
      </c>
      <c r="G82" s="72" t="s">
        <v>162</v>
      </c>
      <c r="H82" s="90">
        <v>70187</v>
      </c>
    </row>
    <row r="83" spans="5:8">
      <c r="E83" s="73">
        <v>19496</v>
      </c>
      <c r="F83" s="72" t="s">
        <v>247</v>
      </c>
      <c r="G83" s="72" t="s">
        <v>152</v>
      </c>
      <c r="H83" s="90">
        <v>63375</v>
      </c>
    </row>
    <row r="84" spans="5:8">
      <c r="E84" s="73">
        <v>19563</v>
      </c>
      <c r="F84" s="72" t="s">
        <v>248</v>
      </c>
      <c r="G84" s="72" t="s">
        <v>154</v>
      </c>
      <c r="H84" s="90">
        <v>47673</v>
      </c>
    </row>
    <row r="85" spans="5:8">
      <c r="E85" s="73">
        <v>19691</v>
      </c>
      <c r="F85" s="72" t="s">
        <v>249</v>
      </c>
      <c r="G85" s="72" t="s">
        <v>250</v>
      </c>
      <c r="H85" s="90">
        <v>67010</v>
      </c>
    </row>
    <row r="86" spans="5:8">
      <c r="E86" s="73">
        <v>19735</v>
      </c>
      <c r="F86" s="72" t="s">
        <v>251</v>
      </c>
      <c r="G86" s="72" t="s">
        <v>166</v>
      </c>
      <c r="H86" s="90">
        <v>69908</v>
      </c>
    </row>
    <row r="87" spans="5:8">
      <c r="E87" s="73">
        <v>19741</v>
      </c>
      <c r="F87" s="72" t="s">
        <v>252</v>
      </c>
      <c r="G87" s="72" t="s">
        <v>154</v>
      </c>
      <c r="H87" s="90">
        <v>67222</v>
      </c>
    </row>
    <row r="88" spans="5:8">
      <c r="E88" s="73">
        <v>19798</v>
      </c>
      <c r="F88" s="72" t="s">
        <v>253</v>
      </c>
      <c r="G88" s="72" t="s">
        <v>156</v>
      </c>
      <c r="H88" s="90">
        <v>26916</v>
      </c>
    </row>
    <row r="89" spans="5:8">
      <c r="E89" s="73">
        <v>19951</v>
      </c>
      <c r="F89" s="72" t="s">
        <v>254</v>
      </c>
      <c r="G89" s="72" t="s">
        <v>162</v>
      </c>
      <c r="H89" s="90">
        <v>79194</v>
      </c>
    </row>
    <row r="90" spans="5:8">
      <c r="E90" s="73">
        <v>19972</v>
      </c>
      <c r="F90" s="72" t="s">
        <v>255</v>
      </c>
      <c r="G90" s="72" t="s">
        <v>166</v>
      </c>
      <c r="H90" s="90">
        <v>71749</v>
      </c>
    </row>
    <row r="91" spans="5:8">
      <c r="E91" s="73">
        <v>20143</v>
      </c>
      <c r="F91" s="72" t="s">
        <v>256</v>
      </c>
      <c r="G91" s="72" t="s">
        <v>156</v>
      </c>
      <c r="H91" s="90">
        <v>48410</v>
      </c>
    </row>
    <row r="92" spans="5:8">
      <c r="E92" s="73">
        <v>20198</v>
      </c>
      <c r="F92" s="72" t="s">
        <v>257</v>
      </c>
      <c r="G92" s="72" t="s">
        <v>162</v>
      </c>
      <c r="H92" s="90">
        <v>109646</v>
      </c>
    </row>
    <row r="93" spans="5:8">
      <c r="E93" s="73">
        <v>20299</v>
      </c>
      <c r="F93" s="72" t="s">
        <v>258</v>
      </c>
      <c r="G93" s="72" t="s">
        <v>166</v>
      </c>
      <c r="H93" s="90">
        <v>71355</v>
      </c>
    </row>
    <row r="94" spans="5:8">
      <c r="E94" s="73">
        <v>20492</v>
      </c>
      <c r="F94" s="72" t="s">
        <v>259</v>
      </c>
      <c r="G94" s="72" t="s">
        <v>166</v>
      </c>
      <c r="H94" s="90">
        <v>115652</v>
      </c>
    </row>
    <row r="95" spans="5:8">
      <c r="E95" s="73">
        <v>20512</v>
      </c>
      <c r="F95" s="72" t="s">
        <v>260</v>
      </c>
      <c r="G95" s="72" t="s">
        <v>186</v>
      </c>
      <c r="H95" s="90">
        <v>81134</v>
      </c>
    </row>
    <row r="96" spans="5:8">
      <c r="E96" s="73">
        <v>20899</v>
      </c>
      <c r="F96" s="72" t="s">
        <v>261</v>
      </c>
      <c r="G96" s="72" t="s">
        <v>208</v>
      </c>
      <c r="H96" s="90">
        <v>104340</v>
      </c>
    </row>
    <row r="97" spans="5:8">
      <c r="E97" s="73">
        <v>21207</v>
      </c>
      <c r="F97" s="72" t="s">
        <v>262</v>
      </c>
      <c r="G97" s="72" t="s">
        <v>162</v>
      </c>
      <c r="H97" s="90">
        <v>19130</v>
      </c>
    </row>
    <row r="98" spans="5:8">
      <c r="E98" s="73">
        <v>21623</v>
      </c>
      <c r="F98" s="72" t="s">
        <v>263</v>
      </c>
      <c r="G98" s="72" t="s">
        <v>162</v>
      </c>
      <c r="H98" s="90">
        <v>56172</v>
      </c>
    </row>
    <row r="99" spans="5:8">
      <c r="E99" s="73">
        <v>21669</v>
      </c>
      <c r="F99" s="72" t="s">
        <v>264</v>
      </c>
      <c r="G99" s="72" t="s">
        <v>168</v>
      </c>
      <c r="H99" s="90">
        <v>57474</v>
      </c>
    </row>
    <row r="100" spans="5:8">
      <c r="E100" s="73">
        <v>21857</v>
      </c>
      <c r="F100" s="72" t="s">
        <v>265</v>
      </c>
      <c r="G100" s="72" t="s">
        <v>231</v>
      </c>
      <c r="H100" s="90">
        <v>113765</v>
      </c>
    </row>
    <row r="101" spans="5:8">
      <c r="E101" s="73">
        <v>21960</v>
      </c>
      <c r="F101" s="72" t="s">
        <v>266</v>
      </c>
      <c r="G101" s="72" t="s">
        <v>267</v>
      </c>
      <c r="H101" s="90">
        <v>74028</v>
      </c>
    </row>
    <row r="102" spans="5:8">
      <c r="E102" s="73">
        <v>22047</v>
      </c>
      <c r="F102" s="72" t="s">
        <v>268</v>
      </c>
      <c r="G102" s="72" t="s">
        <v>231</v>
      </c>
      <c r="H102" s="90">
        <v>68858</v>
      </c>
    </row>
    <row r="103" spans="5:8">
      <c r="E103" s="73">
        <v>22156</v>
      </c>
      <c r="F103" s="72" t="s">
        <v>269</v>
      </c>
      <c r="G103" s="72" t="s">
        <v>168</v>
      </c>
      <c r="H103" s="90">
        <v>112562</v>
      </c>
    </row>
    <row r="104" spans="5:8">
      <c r="E104" s="73">
        <v>22297</v>
      </c>
      <c r="F104" s="72" t="s">
        <v>270</v>
      </c>
      <c r="G104" s="72" t="s">
        <v>154</v>
      </c>
      <c r="H104" s="90">
        <v>73236</v>
      </c>
    </row>
    <row r="105" spans="5:8">
      <c r="E105" s="73">
        <v>22528</v>
      </c>
      <c r="F105" s="72" t="s">
        <v>271</v>
      </c>
      <c r="G105" s="72" t="s">
        <v>222</v>
      </c>
      <c r="H105" s="90">
        <v>122134</v>
      </c>
    </row>
    <row r="106" spans="5:8">
      <c r="E106" s="73">
        <v>22591</v>
      </c>
      <c r="F106" s="72" t="s">
        <v>272</v>
      </c>
      <c r="G106" s="72" t="s">
        <v>166</v>
      </c>
      <c r="H106" s="90">
        <v>121210</v>
      </c>
    </row>
    <row r="107" spans="5:8">
      <c r="E107" s="73">
        <v>22733</v>
      </c>
      <c r="F107" s="72" t="s">
        <v>273</v>
      </c>
      <c r="G107" s="72" t="s">
        <v>154</v>
      </c>
      <c r="H107" s="90">
        <v>75630</v>
      </c>
    </row>
    <row r="108" spans="5:8">
      <c r="E108" s="73">
        <v>22804</v>
      </c>
      <c r="F108" s="72" t="s">
        <v>274</v>
      </c>
      <c r="G108" s="72" t="s">
        <v>162</v>
      </c>
      <c r="H108" s="90">
        <v>75881</v>
      </c>
    </row>
    <row r="109" spans="5:8">
      <c r="E109" s="73">
        <v>23061</v>
      </c>
      <c r="F109" s="72" t="s">
        <v>275</v>
      </c>
      <c r="G109" s="72" t="s">
        <v>156</v>
      </c>
      <c r="H109" s="90">
        <v>115164</v>
      </c>
    </row>
    <row r="110" spans="5:8">
      <c r="E110" s="73">
        <v>23078</v>
      </c>
      <c r="F110" s="72" t="s">
        <v>276</v>
      </c>
      <c r="G110" s="72" t="s">
        <v>267</v>
      </c>
      <c r="H110" s="90">
        <v>67024</v>
      </c>
    </row>
    <row r="111" spans="5:8">
      <c r="E111" s="73">
        <v>23139</v>
      </c>
      <c r="F111" s="72" t="s">
        <v>277</v>
      </c>
      <c r="G111" s="72" t="s">
        <v>164</v>
      </c>
      <c r="H111" s="90">
        <v>28103</v>
      </c>
    </row>
    <row r="112" spans="5:8">
      <c r="E112" s="73">
        <v>23296</v>
      </c>
      <c r="F112" s="72" t="s">
        <v>278</v>
      </c>
      <c r="G112" s="72" t="s">
        <v>168</v>
      </c>
      <c r="H112" s="90">
        <v>71908</v>
      </c>
    </row>
    <row r="113" spans="5:8">
      <c r="E113" s="73">
        <v>23369</v>
      </c>
      <c r="F113" s="72" t="s">
        <v>279</v>
      </c>
      <c r="G113" s="72" t="s">
        <v>186</v>
      </c>
      <c r="H113" s="90">
        <v>65138</v>
      </c>
    </row>
    <row r="114" spans="5:8">
      <c r="E114" s="73">
        <v>23507</v>
      </c>
      <c r="F114" s="72" t="s">
        <v>280</v>
      </c>
      <c r="G114" s="72" t="s">
        <v>156</v>
      </c>
      <c r="H114" s="90">
        <v>97344</v>
      </c>
    </row>
    <row r="115" spans="5:8">
      <c r="E115" s="73">
        <v>23619</v>
      </c>
      <c r="F115" s="72" t="s">
        <v>281</v>
      </c>
      <c r="G115" s="72" t="s">
        <v>168</v>
      </c>
      <c r="H115" s="90">
        <v>60622</v>
      </c>
    </row>
    <row r="116" spans="5:8">
      <c r="E116" s="73">
        <v>23660</v>
      </c>
      <c r="F116" s="72" t="s">
        <v>282</v>
      </c>
      <c r="G116" s="72" t="s">
        <v>186</v>
      </c>
      <c r="H116" s="90">
        <v>66496</v>
      </c>
    </row>
    <row r="117" spans="5:8">
      <c r="E117" s="73">
        <v>23712</v>
      </c>
      <c r="F117" s="72" t="s">
        <v>283</v>
      </c>
      <c r="G117" s="72" t="s">
        <v>162</v>
      </c>
      <c r="H117" s="90">
        <v>96103</v>
      </c>
    </row>
    <row r="118" spans="5:8">
      <c r="E118" s="73">
        <v>23728</v>
      </c>
      <c r="F118" s="72" t="s">
        <v>284</v>
      </c>
      <c r="G118" s="72" t="s">
        <v>285</v>
      </c>
      <c r="H118" s="90">
        <v>55658</v>
      </c>
    </row>
    <row r="119" spans="5:8">
      <c r="E119" s="73">
        <v>23801</v>
      </c>
      <c r="F119" s="72" t="s">
        <v>286</v>
      </c>
      <c r="G119" s="72" t="s">
        <v>231</v>
      </c>
      <c r="H119" s="90">
        <v>46842</v>
      </c>
    </row>
    <row r="120" spans="5:8">
      <c r="E120" s="73">
        <v>23806</v>
      </c>
      <c r="F120" s="72" t="s">
        <v>287</v>
      </c>
      <c r="G120" s="72" t="s">
        <v>162</v>
      </c>
      <c r="H120" s="90">
        <v>65633</v>
      </c>
    </row>
    <row r="121" spans="5:8">
      <c r="E121" s="73">
        <v>24091</v>
      </c>
      <c r="F121" s="72" t="s">
        <v>288</v>
      </c>
      <c r="G121" s="72" t="s">
        <v>162</v>
      </c>
      <c r="H121" s="90">
        <v>121843</v>
      </c>
    </row>
    <row r="122" spans="5:8">
      <c r="E122" s="73">
        <v>24235</v>
      </c>
      <c r="F122" s="72" t="s">
        <v>289</v>
      </c>
      <c r="G122" s="72" t="s">
        <v>186</v>
      </c>
      <c r="H122" s="90">
        <v>66337</v>
      </c>
    </row>
    <row r="123" spans="5:8">
      <c r="E123" s="73">
        <v>24257</v>
      </c>
      <c r="F123" s="72" t="s">
        <v>290</v>
      </c>
      <c r="G123" s="72" t="s">
        <v>162</v>
      </c>
      <c r="H123" s="90">
        <v>89569</v>
      </c>
    </row>
    <row r="124" spans="5:8">
      <c r="E124" s="73">
        <v>24275</v>
      </c>
      <c r="F124" s="72" t="s">
        <v>291</v>
      </c>
      <c r="G124" s="72" t="s">
        <v>231</v>
      </c>
      <c r="H124" s="90">
        <v>81926</v>
      </c>
    </row>
    <row r="125" spans="5:8">
      <c r="E125" s="73">
        <v>24296</v>
      </c>
      <c r="F125" s="72" t="s">
        <v>292</v>
      </c>
      <c r="G125" s="72" t="s">
        <v>154</v>
      </c>
      <c r="H125" s="90">
        <v>97634</v>
      </c>
    </row>
    <row r="126" spans="5:8">
      <c r="E126" s="73">
        <v>24673</v>
      </c>
      <c r="F126" s="72" t="s">
        <v>293</v>
      </c>
      <c r="G126" s="72" t="s">
        <v>156</v>
      </c>
      <c r="H126" s="90">
        <v>69474</v>
      </c>
    </row>
    <row r="127" spans="5:8">
      <c r="E127" s="73">
        <v>24709</v>
      </c>
      <c r="F127" s="72" t="s">
        <v>294</v>
      </c>
      <c r="G127" s="72" t="s">
        <v>285</v>
      </c>
      <c r="H127" s="90">
        <v>62635</v>
      </c>
    </row>
    <row r="128" spans="5:8">
      <c r="E128" s="73">
        <v>25130</v>
      </c>
      <c r="F128" s="72" t="s">
        <v>295</v>
      </c>
      <c r="G128" s="72" t="s">
        <v>162</v>
      </c>
      <c r="H128" s="90">
        <v>38913</v>
      </c>
    </row>
    <row r="129" spans="5:8">
      <c r="E129" s="73">
        <v>25194</v>
      </c>
      <c r="F129" s="72" t="s">
        <v>296</v>
      </c>
      <c r="G129" s="72" t="s">
        <v>166</v>
      </c>
      <c r="H129" s="90">
        <v>86560</v>
      </c>
    </row>
    <row r="130" spans="5:8">
      <c r="E130" s="73">
        <v>25377</v>
      </c>
      <c r="F130" s="72" t="s">
        <v>297</v>
      </c>
      <c r="G130" s="72" t="s">
        <v>162</v>
      </c>
      <c r="H130" s="90">
        <v>67097</v>
      </c>
    </row>
    <row r="131" spans="5:8">
      <c r="E131" s="73">
        <v>25627</v>
      </c>
      <c r="F131" s="72" t="s">
        <v>298</v>
      </c>
      <c r="G131" s="72" t="s">
        <v>160</v>
      </c>
      <c r="H131" s="90">
        <v>71142</v>
      </c>
    </row>
    <row r="132" spans="5:8">
      <c r="E132" s="73">
        <v>25926</v>
      </c>
      <c r="F132" s="72" t="s">
        <v>299</v>
      </c>
      <c r="G132" s="72" t="s">
        <v>156</v>
      </c>
      <c r="H132" s="90">
        <v>58180</v>
      </c>
    </row>
    <row r="133" spans="5:8">
      <c r="E133" s="73">
        <v>26003</v>
      </c>
      <c r="F133" s="72" t="s">
        <v>300</v>
      </c>
      <c r="G133" s="72" t="s">
        <v>166</v>
      </c>
      <c r="H133" s="90">
        <v>87048</v>
      </c>
    </row>
    <row r="134" spans="5:8">
      <c r="E134" s="73">
        <v>26118</v>
      </c>
      <c r="F134" s="72" t="s">
        <v>301</v>
      </c>
      <c r="G134" s="72" t="s">
        <v>166</v>
      </c>
      <c r="H134" s="90">
        <v>108102</v>
      </c>
    </row>
    <row r="135" spans="5:8">
      <c r="E135" s="73">
        <v>26408</v>
      </c>
      <c r="F135" s="72" t="s">
        <v>302</v>
      </c>
      <c r="G135" s="72" t="s">
        <v>154</v>
      </c>
      <c r="H135" s="90">
        <v>101885</v>
      </c>
    </row>
    <row r="136" spans="5:8">
      <c r="E136" s="73">
        <v>26494</v>
      </c>
      <c r="F136" s="72" t="s">
        <v>303</v>
      </c>
      <c r="G136" s="72" t="s">
        <v>162</v>
      </c>
      <c r="H136" s="90">
        <v>81385</v>
      </c>
    </row>
    <row r="137" spans="5:8">
      <c r="E137" s="73">
        <v>26552</v>
      </c>
      <c r="F137" s="72" t="s">
        <v>304</v>
      </c>
      <c r="G137" s="72" t="s">
        <v>168</v>
      </c>
      <c r="H137" s="90">
        <v>98796</v>
      </c>
    </row>
    <row r="138" spans="5:8">
      <c r="E138" s="73">
        <v>26621</v>
      </c>
      <c r="F138" s="72" t="s">
        <v>305</v>
      </c>
      <c r="G138" s="72" t="s">
        <v>160</v>
      </c>
      <c r="H138" s="90">
        <v>111283</v>
      </c>
    </row>
    <row r="139" spans="5:8">
      <c r="E139" s="73">
        <v>26782</v>
      </c>
      <c r="F139" s="72" t="s">
        <v>306</v>
      </c>
      <c r="G139" s="72" t="s">
        <v>162</v>
      </c>
      <c r="H139" s="90">
        <v>100816</v>
      </c>
    </row>
    <row r="140" spans="5:8">
      <c r="E140" s="73">
        <v>26800</v>
      </c>
      <c r="F140" s="72" t="s">
        <v>307</v>
      </c>
      <c r="G140" s="72" t="s">
        <v>162</v>
      </c>
      <c r="H140" s="90">
        <v>66416</v>
      </c>
    </row>
    <row r="141" spans="5:8">
      <c r="E141" s="73">
        <v>26888</v>
      </c>
      <c r="F141" s="72" t="s">
        <v>308</v>
      </c>
      <c r="G141" s="72" t="s">
        <v>168</v>
      </c>
      <c r="H141" s="90">
        <v>89965</v>
      </c>
    </row>
    <row r="142" spans="5:8">
      <c r="E142" s="73">
        <v>26930</v>
      </c>
      <c r="F142" s="72" t="s">
        <v>309</v>
      </c>
      <c r="G142" s="72" t="s">
        <v>250</v>
      </c>
      <c r="H142" s="90">
        <v>58287</v>
      </c>
    </row>
    <row r="143" spans="5:8">
      <c r="E143" s="73">
        <v>27144</v>
      </c>
      <c r="F143" s="72" t="s">
        <v>310</v>
      </c>
      <c r="G143" s="72" t="s">
        <v>154</v>
      </c>
      <c r="H143" s="90">
        <v>34542</v>
      </c>
    </row>
    <row r="144" spans="5:8">
      <c r="E144" s="73">
        <v>27397</v>
      </c>
      <c r="F144" s="72" t="s">
        <v>311</v>
      </c>
      <c r="G144" s="72" t="s">
        <v>162</v>
      </c>
      <c r="H144" s="90">
        <v>35694</v>
      </c>
    </row>
    <row r="145" spans="5:8">
      <c r="E145" s="73">
        <v>27471</v>
      </c>
      <c r="F145" s="72" t="s">
        <v>312</v>
      </c>
      <c r="G145" s="72" t="s">
        <v>166</v>
      </c>
      <c r="H145" s="90">
        <v>107548</v>
      </c>
    </row>
    <row r="146" spans="5:8">
      <c r="E146" s="73">
        <v>27499</v>
      </c>
      <c r="F146" s="72" t="s">
        <v>313</v>
      </c>
      <c r="G146" s="72" t="s">
        <v>162</v>
      </c>
      <c r="H146" s="90">
        <v>75881</v>
      </c>
    </row>
    <row r="147" spans="5:8">
      <c r="E147" s="73">
        <v>27575</v>
      </c>
      <c r="F147" s="72" t="s">
        <v>314</v>
      </c>
      <c r="G147" s="72" t="s">
        <v>158</v>
      </c>
      <c r="H147" s="90">
        <v>97159</v>
      </c>
    </row>
    <row r="148" spans="5:8">
      <c r="E148" s="73">
        <v>27852</v>
      </c>
      <c r="F148" s="72" t="s">
        <v>315</v>
      </c>
      <c r="G148" s="72" t="s">
        <v>222</v>
      </c>
      <c r="H148" s="90">
        <v>120140</v>
      </c>
    </row>
    <row r="149" spans="5:8">
      <c r="E149" s="73">
        <v>27874</v>
      </c>
      <c r="F149" s="72" t="s">
        <v>316</v>
      </c>
      <c r="G149" s="72" t="s">
        <v>168</v>
      </c>
      <c r="H149" s="90">
        <v>97753</v>
      </c>
    </row>
    <row r="150" spans="5:8">
      <c r="E150" s="73">
        <v>27961</v>
      </c>
      <c r="F150" s="72" t="s">
        <v>317</v>
      </c>
      <c r="G150" s="72" t="s">
        <v>318</v>
      </c>
      <c r="H150" s="90">
        <v>50109</v>
      </c>
    </row>
    <row r="151" spans="5:8">
      <c r="E151" s="73">
        <v>28165</v>
      </c>
      <c r="F151" s="72" t="s">
        <v>319</v>
      </c>
      <c r="G151" s="72" t="s">
        <v>158</v>
      </c>
      <c r="H151" s="90">
        <v>53990</v>
      </c>
    </row>
    <row r="152" spans="5:8">
      <c r="E152" s="73">
        <v>28166</v>
      </c>
      <c r="F152" s="72" t="s">
        <v>320</v>
      </c>
      <c r="G152" s="72" t="s">
        <v>154</v>
      </c>
      <c r="H152" s="90">
        <v>72882</v>
      </c>
    </row>
    <row r="153" spans="5:8">
      <c r="E153" s="73">
        <v>28171</v>
      </c>
      <c r="F153" s="72" t="s">
        <v>321</v>
      </c>
      <c r="G153" s="72" t="s">
        <v>152</v>
      </c>
      <c r="H153" s="90">
        <v>67618</v>
      </c>
    </row>
    <row r="154" spans="5:8">
      <c r="E154" s="73">
        <v>28214</v>
      </c>
      <c r="F154" s="72" t="s">
        <v>322</v>
      </c>
      <c r="G154" s="72" t="s">
        <v>154</v>
      </c>
      <c r="H154" s="90">
        <v>82138</v>
      </c>
    </row>
    <row r="155" spans="5:8">
      <c r="E155" s="73">
        <v>28222</v>
      </c>
      <c r="F155" s="72" t="s">
        <v>323</v>
      </c>
      <c r="G155" s="72" t="s">
        <v>186</v>
      </c>
      <c r="H155" s="90">
        <v>58378</v>
      </c>
    </row>
    <row r="156" spans="5:8">
      <c r="E156" s="73">
        <v>28227</v>
      </c>
      <c r="F156" s="72" t="s">
        <v>324</v>
      </c>
      <c r="G156" s="72" t="s">
        <v>186</v>
      </c>
      <c r="H156" s="90">
        <v>62074</v>
      </c>
    </row>
    <row r="157" spans="5:8">
      <c r="E157" s="73">
        <v>28352</v>
      </c>
      <c r="F157" s="72" t="s">
        <v>325</v>
      </c>
      <c r="G157" s="72" t="s">
        <v>162</v>
      </c>
      <c r="H157" s="90">
        <v>51258</v>
      </c>
    </row>
    <row r="158" spans="5:8">
      <c r="E158" s="73">
        <v>28458</v>
      </c>
      <c r="F158" s="72" t="s">
        <v>326</v>
      </c>
      <c r="G158" s="72" t="s">
        <v>231</v>
      </c>
      <c r="H158" s="90">
        <v>108868</v>
      </c>
    </row>
    <row r="159" spans="5:8">
      <c r="E159" s="73">
        <v>28688</v>
      </c>
      <c r="F159" s="72" t="s">
        <v>327</v>
      </c>
      <c r="G159" s="72" t="s">
        <v>162</v>
      </c>
      <c r="H159" s="90">
        <v>90652</v>
      </c>
    </row>
    <row r="160" spans="5:8">
      <c r="E160" s="73">
        <v>28724</v>
      </c>
      <c r="F160" s="72" t="s">
        <v>328</v>
      </c>
      <c r="G160" s="72" t="s">
        <v>168</v>
      </c>
      <c r="H160" s="90">
        <v>79273</v>
      </c>
    </row>
    <row r="161" spans="5:8">
      <c r="E161" s="73">
        <v>28817</v>
      </c>
      <c r="F161" s="72" t="s">
        <v>329</v>
      </c>
      <c r="G161" s="72" t="s">
        <v>160</v>
      </c>
      <c r="H161" s="90">
        <v>104789</v>
      </c>
    </row>
    <row r="162" spans="5:8">
      <c r="E162" s="91">
        <v>29002</v>
      </c>
      <c r="F162" s="92" t="s">
        <v>330</v>
      </c>
      <c r="G162" s="92" t="s">
        <v>154</v>
      </c>
      <c r="H162" s="93">
        <v>72752</v>
      </c>
    </row>
    <row r="163" spans="5:8">
      <c r="E163" s="73">
        <v>29445</v>
      </c>
      <c r="F163" s="72" t="s">
        <v>331</v>
      </c>
      <c r="G163" s="72" t="s">
        <v>164</v>
      </c>
      <c r="H163" s="90">
        <v>53693</v>
      </c>
    </row>
    <row r="164" spans="5:8">
      <c r="E164" s="73">
        <v>29471</v>
      </c>
      <c r="F164" s="72" t="s">
        <v>332</v>
      </c>
      <c r="G164" s="72" t="s">
        <v>162</v>
      </c>
      <c r="H164" s="90">
        <v>58378</v>
      </c>
    </row>
    <row r="165" spans="5:8">
      <c r="E165" s="73">
        <v>29545</v>
      </c>
      <c r="F165" s="72" t="s">
        <v>333</v>
      </c>
      <c r="G165" s="72" t="s">
        <v>156</v>
      </c>
      <c r="H165" s="90">
        <v>119652</v>
      </c>
    </row>
    <row r="166" spans="5:8">
      <c r="E166" s="73">
        <v>29705</v>
      </c>
      <c r="F166" s="72" t="s">
        <v>334</v>
      </c>
      <c r="G166" s="72" t="s">
        <v>158</v>
      </c>
      <c r="H166" s="90">
        <v>58179</v>
      </c>
    </row>
    <row r="167" spans="5:8">
      <c r="E167" s="73">
        <v>29795</v>
      </c>
      <c r="F167" s="72" t="s">
        <v>335</v>
      </c>
      <c r="G167" s="72" t="s">
        <v>168</v>
      </c>
      <c r="H167" s="90">
        <v>89239</v>
      </c>
    </row>
    <row r="168" spans="5:8">
      <c r="E168" s="73">
        <v>30023</v>
      </c>
      <c r="F168" s="72" t="s">
        <v>336</v>
      </c>
      <c r="G168" s="72" t="s">
        <v>154</v>
      </c>
      <c r="H168" s="90">
        <v>74543</v>
      </c>
    </row>
    <row r="169" spans="5:8">
      <c r="E169" s="73">
        <v>30124</v>
      </c>
      <c r="F169" s="72" t="s">
        <v>337</v>
      </c>
      <c r="G169" s="72" t="s">
        <v>156</v>
      </c>
      <c r="H169" s="90">
        <v>32292</v>
      </c>
    </row>
    <row r="170" spans="5:8">
      <c r="E170" s="73">
        <v>30332</v>
      </c>
      <c r="F170" s="72" t="s">
        <v>338</v>
      </c>
      <c r="G170" s="72" t="s">
        <v>162</v>
      </c>
      <c r="H170" s="90">
        <v>58879</v>
      </c>
    </row>
    <row r="171" spans="5:8">
      <c r="E171" s="73">
        <v>30573</v>
      </c>
      <c r="F171" s="72" t="s">
        <v>339</v>
      </c>
      <c r="G171" s="72" t="s">
        <v>160</v>
      </c>
      <c r="H171" s="90">
        <v>84372</v>
      </c>
    </row>
    <row r="172" spans="5:8">
      <c r="E172" s="73">
        <v>30769</v>
      </c>
      <c r="F172" s="72" t="s">
        <v>340</v>
      </c>
      <c r="G172" s="72" t="s">
        <v>231</v>
      </c>
      <c r="H172" s="90">
        <v>104300</v>
      </c>
    </row>
    <row r="173" spans="5:8">
      <c r="E173" s="73">
        <v>31127</v>
      </c>
      <c r="F173" s="72" t="s">
        <v>341</v>
      </c>
      <c r="G173" s="72" t="s">
        <v>156</v>
      </c>
      <c r="H173" s="90">
        <v>67847</v>
      </c>
    </row>
    <row r="174" spans="5:8">
      <c r="E174" s="73">
        <v>31554</v>
      </c>
      <c r="F174" s="72" t="s">
        <v>342</v>
      </c>
      <c r="G174" s="72" t="s">
        <v>162</v>
      </c>
      <c r="H174" s="90">
        <v>100367</v>
      </c>
    </row>
    <row r="175" spans="5:8">
      <c r="E175" s="73">
        <v>31776</v>
      </c>
      <c r="F175" s="72" t="s">
        <v>343</v>
      </c>
      <c r="G175" s="72" t="s">
        <v>231</v>
      </c>
      <c r="H175" s="90">
        <v>85939</v>
      </c>
    </row>
    <row r="176" spans="5:8">
      <c r="E176" s="73">
        <v>31925</v>
      </c>
      <c r="F176" s="72" t="s">
        <v>344</v>
      </c>
      <c r="G176" s="72" t="s">
        <v>164</v>
      </c>
      <c r="H176" s="90">
        <v>60432</v>
      </c>
    </row>
    <row r="177" spans="5:8">
      <c r="E177" s="73">
        <v>32032</v>
      </c>
      <c r="F177" s="72" t="s">
        <v>345</v>
      </c>
      <c r="G177" s="72" t="s">
        <v>222</v>
      </c>
      <c r="H177" s="90">
        <v>105132</v>
      </c>
    </row>
    <row r="178" spans="5:8">
      <c r="E178" s="73">
        <v>32067</v>
      </c>
      <c r="F178" s="72" t="s">
        <v>346</v>
      </c>
      <c r="G178" s="72" t="s">
        <v>154</v>
      </c>
      <c r="H178" s="90">
        <v>66642</v>
      </c>
    </row>
    <row r="179" spans="5:8">
      <c r="E179" s="73">
        <v>32219</v>
      </c>
      <c r="F179" s="72" t="s">
        <v>347</v>
      </c>
      <c r="G179" s="72" t="s">
        <v>154</v>
      </c>
      <c r="H179" s="90">
        <v>86716</v>
      </c>
    </row>
    <row r="180" spans="5:8">
      <c r="E180" s="73">
        <v>32360</v>
      </c>
      <c r="F180" s="72" t="s">
        <v>348</v>
      </c>
      <c r="G180" s="72" t="s">
        <v>162</v>
      </c>
      <c r="H180" s="90">
        <v>85253</v>
      </c>
    </row>
    <row r="181" spans="5:8">
      <c r="E181" s="73">
        <v>32585</v>
      </c>
      <c r="F181" s="72" t="s">
        <v>349</v>
      </c>
      <c r="G181" s="72" t="s">
        <v>162</v>
      </c>
      <c r="H181" s="90">
        <v>124166</v>
      </c>
    </row>
    <row r="182" spans="5:8">
      <c r="E182" s="73">
        <v>32770</v>
      </c>
      <c r="F182" s="72" t="s">
        <v>350</v>
      </c>
      <c r="G182" s="72" t="s">
        <v>186</v>
      </c>
      <c r="H182" s="90">
        <v>45872</v>
      </c>
    </row>
    <row r="183" spans="5:8">
      <c r="E183" s="73">
        <v>32894</v>
      </c>
      <c r="F183" s="72" t="s">
        <v>351</v>
      </c>
      <c r="G183" s="72" t="s">
        <v>154</v>
      </c>
      <c r="H183" s="90">
        <v>66146</v>
      </c>
    </row>
    <row r="184" spans="5:8">
      <c r="E184" s="73">
        <v>33155</v>
      </c>
      <c r="F184" s="72" t="s">
        <v>352</v>
      </c>
      <c r="G184" s="72" t="s">
        <v>164</v>
      </c>
      <c r="H184" s="90">
        <v>94229</v>
      </c>
    </row>
    <row r="185" spans="5:8">
      <c r="E185" s="73">
        <v>33523</v>
      </c>
      <c r="F185" s="72" t="s">
        <v>353</v>
      </c>
      <c r="G185" s="72" t="s">
        <v>156</v>
      </c>
      <c r="H185" s="90">
        <v>98770</v>
      </c>
    </row>
    <row r="186" spans="5:8">
      <c r="E186" s="73">
        <v>33557</v>
      </c>
      <c r="F186" s="72" t="s">
        <v>354</v>
      </c>
      <c r="G186" s="72" t="s">
        <v>162</v>
      </c>
      <c r="H186" s="90">
        <v>67256</v>
      </c>
    </row>
    <row r="187" spans="5:8">
      <c r="E187" s="73">
        <v>33562</v>
      </c>
      <c r="F187" s="72" t="s">
        <v>355</v>
      </c>
      <c r="G187" s="72" t="s">
        <v>318</v>
      </c>
      <c r="H187" s="90">
        <v>102136</v>
      </c>
    </row>
    <row r="188" spans="5:8">
      <c r="E188" s="73">
        <v>33742</v>
      </c>
      <c r="F188" s="72" t="s">
        <v>356</v>
      </c>
      <c r="G188" s="72" t="s">
        <v>357</v>
      </c>
      <c r="H188" s="90">
        <v>85279</v>
      </c>
    </row>
    <row r="189" spans="5:8">
      <c r="E189" s="73">
        <v>34019</v>
      </c>
      <c r="F189" s="72" t="s">
        <v>358</v>
      </c>
      <c r="G189" s="72" t="s">
        <v>162</v>
      </c>
      <c r="H189" s="90">
        <v>71988</v>
      </c>
    </row>
    <row r="190" spans="5:8">
      <c r="E190" s="73">
        <v>34034</v>
      </c>
      <c r="F190" s="72" t="s">
        <v>359</v>
      </c>
      <c r="G190" s="72" t="s">
        <v>162</v>
      </c>
      <c r="H190" s="90">
        <v>57455</v>
      </c>
    </row>
    <row r="191" spans="5:8">
      <c r="E191" s="73">
        <v>34078</v>
      </c>
      <c r="F191" s="72" t="s">
        <v>360</v>
      </c>
      <c r="G191" s="72" t="s">
        <v>164</v>
      </c>
      <c r="H191" s="90">
        <v>105488</v>
      </c>
    </row>
    <row r="192" spans="5:8">
      <c r="E192" s="73">
        <v>34262</v>
      </c>
      <c r="F192" s="72" t="s">
        <v>361</v>
      </c>
      <c r="G192" s="72" t="s">
        <v>166</v>
      </c>
      <c r="H192" s="90">
        <v>60014</v>
      </c>
    </row>
    <row r="193" spans="5:8">
      <c r="E193" s="73">
        <v>34430</v>
      </c>
      <c r="F193" s="72" t="s">
        <v>362</v>
      </c>
      <c r="G193" s="72" t="s">
        <v>166</v>
      </c>
      <c r="H193" s="90">
        <v>60767</v>
      </c>
    </row>
    <row r="194" spans="5:8">
      <c r="E194" s="73">
        <v>34568</v>
      </c>
      <c r="F194" s="72" t="s">
        <v>363</v>
      </c>
      <c r="G194" s="72" t="s">
        <v>166</v>
      </c>
      <c r="H194" s="90">
        <v>66951</v>
      </c>
    </row>
    <row r="195" spans="5:8">
      <c r="E195" s="73">
        <v>34754</v>
      </c>
      <c r="F195" s="72" t="s">
        <v>364</v>
      </c>
      <c r="G195" s="72" t="s">
        <v>231</v>
      </c>
      <c r="H195" s="90">
        <v>73861</v>
      </c>
    </row>
    <row r="196" spans="5:8">
      <c r="E196" s="73">
        <v>34892</v>
      </c>
      <c r="F196" s="72" t="s">
        <v>365</v>
      </c>
      <c r="G196" s="72" t="s">
        <v>154</v>
      </c>
      <c r="H196" s="90">
        <v>29877</v>
      </c>
    </row>
    <row r="197" spans="5:8">
      <c r="E197" s="73">
        <v>34913</v>
      </c>
      <c r="F197" s="72" t="s">
        <v>366</v>
      </c>
      <c r="G197" s="72" t="s">
        <v>162</v>
      </c>
      <c r="H197" s="90">
        <v>109184</v>
      </c>
    </row>
    <row r="198" spans="5:8">
      <c r="E198" s="73">
        <v>35088</v>
      </c>
      <c r="F198" s="72" t="s">
        <v>367</v>
      </c>
      <c r="G198" s="72" t="s">
        <v>168</v>
      </c>
      <c r="H198" s="90">
        <v>103482</v>
      </c>
    </row>
    <row r="199" spans="5:8">
      <c r="E199" s="73">
        <v>35104</v>
      </c>
      <c r="F199" s="72" t="s">
        <v>368</v>
      </c>
      <c r="G199" s="72" t="s">
        <v>369</v>
      </c>
      <c r="H199" s="90">
        <v>69162</v>
      </c>
    </row>
    <row r="200" spans="5:8">
      <c r="E200" s="73">
        <v>35123</v>
      </c>
      <c r="F200" s="72" t="s">
        <v>370</v>
      </c>
      <c r="G200" s="72" t="s">
        <v>168</v>
      </c>
      <c r="H200" s="90">
        <v>71400</v>
      </c>
    </row>
    <row r="201" spans="5:8">
      <c r="E201" s="73">
        <v>35260</v>
      </c>
      <c r="F201" s="72" t="s">
        <v>371</v>
      </c>
      <c r="G201" s="72" t="s">
        <v>156</v>
      </c>
      <c r="H201" s="90">
        <v>108643</v>
      </c>
    </row>
    <row r="202" spans="5:8">
      <c r="E202" s="73">
        <v>35266</v>
      </c>
      <c r="F202" s="72" t="s">
        <v>372</v>
      </c>
      <c r="G202" s="72" t="s">
        <v>186</v>
      </c>
      <c r="H202" s="90">
        <v>58461</v>
      </c>
    </row>
    <row r="203" spans="5:8">
      <c r="E203" s="73">
        <v>35407</v>
      </c>
      <c r="F203" s="72" t="s">
        <v>373</v>
      </c>
      <c r="G203" s="72" t="s">
        <v>231</v>
      </c>
      <c r="H203" s="90">
        <v>65638</v>
      </c>
    </row>
    <row r="204" spans="5:8">
      <c r="E204" s="73">
        <v>35452</v>
      </c>
      <c r="F204" s="72" t="s">
        <v>374</v>
      </c>
      <c r="G204" s="72" t="s">
        <v>154</v>
      </c>
      <c r="H204" s="90">
        <v>64938</v>
      </c>
    </row>
    <row r="205" spans="5:8">
      <c r="E205" s="73">
        <v>35665</v>
      </c>
      <c r="F205" s="72" t="s">
        <v>375</v>
      </c>
      <c r="G205" s="72" t="s">
        <v>186</v>
      </c>
      <c r="H205" s="90">
        <v>66128</v>
      </c>
    </row>
    <row r="206" spans="5:8">
      <c r="E206" s="73">
        <v>35668</v>
      </c>
      <c r="F206" s="72" t="s">
        <v>376</v>
      </c>
      <c r="G206" s="72" t="s">
        <v>231</v>
      </c>
      <c r="H206" s="90">
        <v>27419</v>
      </c>
    </row>
    <row r="207" spans="5:8">
      <c r="E207" s="73">
        <v>35673</v>
      </c>
      <c r="F207" s="72" t="s">
        <v>377</v>
      </c>
      <c r="G207" s="72" t="s">
        <v>156</v>
      </c>
      <c r="H207" s="90">
        <v>44229</v>
      </c>
    </row>
    <row r="208" spans="5:8">
      <c r="E208" s="73">
        <v>35766</v>
      </c>
      <c r="F208" s="72" t="s">
        <v>378</v>
      </c>
      <c r="G208" s="72" t="s">
        <v>162</v>
      </c>
      <c r="H208" s="90">
        <v>93688</v>
      </c>
    </row>
    <row r="209" spans="5:8">
      <c r="E209" s="73">
        <v>35768</v>
      </c>
      <c r="F209" s="72" t="s">
        <v>379</v>
      </c>
      <c r="G209" s="72" t="s">
        <v>166</v>
      </c>
      <c r="H209" s="90">
        <v>65058</v>
      </c>
    </row>
    <row r="210" spans="5:8">
      <c r="E210" s="73">
        <v>35830</v>
      </c>
      <c r="F210" s="72" t="s">
        <v>380</v>
      </c>
      <c r="G210" s="72" t="s">
        <v>166</v>
      </c>
      <c r="H210" s="90">
        <v>54743</v>
      </c>
    </row>
    <row r="211" spans="5:8">
      <c r="E211" s="73">
        <v>36189</v>
      </c>
      <c r="F211" s="72" t="s">
        <v>381</v>
      </c>
      <c r="G211" s="72" t="s">
        <v>166</v>
      </c>
      <c r="H211" s="90">
        <v>61574</v>
      </c>
    </row>
    <row r="212" spans="5:8">
      <c r="E212" s="73">
        <v>36389</v>
      </c>
      <c r="F212" s="72" t="s">
        <v>382</v>
      </c>
      <c r="G212" s="72" t="s">
        <v>162</v>
      </c>
      <c r="H212" s="90">
        <v>65237</v>
      </c>
    </row>
    <row r="213" spans="5:8">
      <c r="E213" s="73">
        <v>36394</v>
      </c>
      <c r="F213" s="72" t="s">
        <v>383</v>
      </c>
      <c r="G213" s="72" t="s">
        <v>285</v>
      </c>
      <c r="H213" s="90">
        <v>26600</v>
      </c>
    </row>
    <row r="214" spans="5:8">
      <c r="E214" s="73">
        <v>36484</v>
      </c>
      <c r="F214" s="72" t="s">
        <v>384</v>
      </c>
      <c r="G214" s="72" t="s">
        <v>162</v>
      </c>
      <c r="H214" s="90">
        <v>86599</v>
      </c>
    </row>
    <row r="215" spans="5:8">
      <c r="E215" s="73">
        <v>36496</v>
      </c>
      <c r="F215" s="72" t="s">
        <v>385</v>
      </c>
      <c r="G215" s="72" t="s">
        <v>162</v>
      </c>
      <c r="H215" s="90">
        <v>88870</v>
      </c>
    </row>
    <row r="216" spans="5:8">
      <c r="E216" s="73">
        <v>36572</v>
      </c>
      <c r="F216" s="72" t="s">
        <v>386</v>
      </c>
      <c r="G216" s="72" t="s">
        <v>162</v>
      </c>
      <c r="H216" s="90">
        <v>102455</v>
      </c>
    </row>
    <row r="217" spans="5:8">
      <c r="E217" s="73">
        <v>36628</v>
      </c>
      <c r="F217" s="72" t="s">
        <v>387</v>
      </c>
      <c r="G217" s="72" t="s">
        <v>231</v>
      </c>
      <c r="H217" s="90">
        <v>56920</v>
      </c>
    </row>
    <row r="218" spans="5:8">
      <c r="E218" s="73">
        <v>36703</v>
      </c>
      <c r="F218" s="72" t="s">
        <v>388</v>
      </c>
      <c r="G218" s="72" t="s">
        <v>156</v>
      </c>
      <c r="H218" s="90">
        <v>63552</v>
      </c>
    </row>
    <row r="219" spans="5:8">
      <c r="E219" s="73">
        <v>36718</v>
      </c>
      <c r="F219" s="72" t="s">
        <v>389</v>
      </c>
      <c r="G219" s="72" t="s">
        <v>164</v>
      </c>
      <c r="H219" s="90">
        <v>63301</v>
      </c>
    </row>
    <row r="220" spans="5:8">
      <c r="E220" s="73">
        <v>36768</v>
      </c>
      <c r="F220" s="72" t="s">
        <v>390</v>
      </c>
      <c r="G220" s="72" t="s">
        <v>156</v>
      </c>
      <c r="H220" s="90">
        <v>94466</v>
      </c>
    </row>
    <row r="221" spans="5:8">
      <c r="E221" s="73">
        <v>36812</v>
      </c>
      <c r="F221" s="72" t="s">
        <v>391</v>
      </c>
      <c r="G221" s="72" t="s">
        <v>369</v>
      </c>
      <c r="H221" s="90">
        <v>68331</v>
      </c>
    </row>
    <row r="222" spans="5:8">
      <c r="E222" s="73">
        <v>36824</v>
      </c>
      <c r="F222" s="72" t="s">
        <v>392</v>
      </c>
      <c r="G222" s="72" t="s">
        <v>164</v>
      </c>
      <c r="H222" s="90">
        <v>108894</v>
      </c>
    </row>
    <row r="223" spans="5:8">
      <c r="E223" s="73">
        <v>36954</v>
      </c>
      <c r="F223" s="72" t="s">
        <v>393</v>
      </c>
      <c r="G223" s="72" t="s">
        <v>357</v>
      </c>
      <c r="H223" s="90">
        <v>105079</v>
      </c>
    </row>
    <row r="224" spans="5:8">
      <c r="E224" s="73">
        <v>36990</v>
      </c>
      <c r="F224" s="72" t="s">
        <v>394</v>
      </c>
      <c r="G224" s="72" t="s">
        <v>162</v>
      </c>
      <c r="H224" s="90">
        <v>71380</v>
      </c>
    </row>
    <row r="225" spans="5:8">
      <c r="E225" s="73">
        <v>37023</v>
      </c>
      <c r="F225" s="72" t="s">
        <v>395</v>
      </c>
      <c r="G225" s="72" t="s">
        <v>168</v>
      </c>
      <c r="H225" s="90">
        <v>64780</v>
      </c>
    </row>
    <row r="226" spans="5:8">
      <c r="E226" s="73">
        <v>37044</v>
      </c>
      <c r="F226" s="72" t="s">
        <v>396</v>
      </c>
      <c r="G226" s="72" t="s">
        <v>154</v>
      </c>
      <c r="H226" s="90">
        <v>63287</v>
      </c>
    </row>
    <row r="227" spans="5:8">
      <c r="E227" s="73">
        <v>37084</v>
      </c>
      <c r="F227" s="72" t="s">
        <v>397</v>
      </c>
      <c r="G227" s="72" t="s">
        <v>166</v>
      </c>
      <c r="H227" s="90">
        <v>47793</v>
      </c>
    </row>
    <row r="228" spans="5:8">
      <c r="E228" s="73">
        <v>37157</v>
      </c>
      <c r="F228" s="72" t="s">
        <v>398</v>
      </c>
      <c r="G228" s="72" t="s">
        <v>156</v>
      </c>
      <c r="H228" s="90">
        <v>77636</v>
      </c>
    </row>
    <row r="229" spans="5:8">
      <c r="E229" s="73">
        <v>37238</v>
      </c>
      <c r="F229" s="72" t="s">
        <v>399</v>
      </c>
      <c r="G229" s="72" t="s">
        <v>154</v>
      </c>
      <c r="H229" s="90">
        <v>26340</v>
      </c>
    </row>
    <row r="230" spans="5:8">
      <c r="E230" s="73">
        <v>37342</v>
      </c>
      <c r="F230" s="72" t="s">
        <v>400</v>
      </c>
      <c r="G230" s="72" t="s">
        <v>156</v>
      </c>
      <c r="H230" s="90">
        <v>59574</v>
      </c>
    </row>
    <row r="231" spans="5:8">
      <c r="E231" s="73">
        <v>37552</v>
      </c>
      <c r="F231" s="72" t="s">
        <v>401</v>
      </c>
      <c r="G231" s="72" t="s">
        <v>199</v>
      </c>
      <c r="H231" s="90">
        <v>122094</v>
      </c>
    </row>
    <row r="232" spans="5:8">
      <c r="E232" s="73">
        <v>37676</v>
      </c>
      <c r="F232" s="72" t="s">
        <v>402</v>
      </c>
      <c r="G232" s="72" t="s">
        <v>156</v>
      </c>
      <c r="H232" s="90">
        <v>114887</v>
      </c>
    </row>
    <row r="233" spans="5:8">
      <c r="E233" s="73">
        <v>37757</v>
      </c>
      <c r="F233" s="72" t="s">
        <v>403</v>
      </c>
      <c r="G233" s="72" t="s">
        <v>154</v>
      </c>
      <c r="H233" s="90">
        <v>84078</v>
      </c>
    </row>
    <row r="234" spans="5:8">
      <c r="E234" s="73">
        <v>37822</v>
      </c>
      <c r="F234" s="72" t="s">
        <v>404</v>
      </c>
      <c r="G234" s="72" t="s">
        <v>156</v>
      </c>
      <c r="H234" s="90">
        <v>74340</v>
      </c>
    </row>
    <row r="235" spans="5:8">
      <c r="E235" s="73">
        <v>37845</v>
      </c>
      <c r="F235" s="72" t="s">
        <v>405</v>
      </c>
      <c r="G235" s="72" t="s">
        <v>162</v>
      </c>
      <c r="H235" s="90">
        <v>85570</v>
      </c>
    </row>
    <row r="236" spans="5:8">
      <c r="E236" s="73">
        <v>37935</v>
      </c>
      <c r="F236" s="72" t="s">
        <v>406</v>
      </c>
      <c r="G236" s="72" t="s">
        <v>166</v>
      </c>
      <c r="H236" s="90">
        <v>96961</v>
      </c>
    </row>
    <row r="237" spans="5:8">
      <c r="E237" s="73">
        <v>37951</v>
      </c>
      <c r="F237" s="72" t="s">
        <v>407</v>
      </c>
      <c r="G237" s="72" t="s">
        <v>285</v>
      </c>
      <c r="H237" s="90">
        <v>72145</v>
      </c>
    </row>
    <row r="238" spans="5:8">
      <c r="E238" s="73">
        <v>38032</v>
      </c>
      <c r="F238" s="72" t="s">
        <v>408</v>
      </c>
      <c r="G238" s="72" t="s">
        <v>162</v>
      </c>
      <c r="H238" s="90">
        <v>97186</v>
      </c>
    </row>
    <row r="239" spans="5:8">
      <c r="E239" s="73">
        <v>38039</v>
      </c>
      <c r="F239" s="72" t="s">
        <v>409</v>
      </c>
      <c r="G239" s="72" t="s">
        <v>168</v>
      </c>
      <c r="H239" s="90">
        <v>52050</v>
      </c>
    </row>
    <row r="240" spans="5:8">
      <c r="E240" s="73">
        <v>38231</v>
      </c>
      <c r="F240" s="72" t="s">
        <v>410</v>
      </c>
      <c r="G240" s="72" t="s">
        <v>285</v>
      </c>
      <c r="H240" s="90">
        <v>111758</v>
      </c>
    </row>
    <row r="241" spans="5:8">
      <c r="E241" s="73">
        <v>38299</v>
      </c>
      <c r="F241" s="72" t="s">
        <v>411</v>
      </c>
      <c r="G241" s="72" t="s">
        <v>156</v>
      </c>
      <c r="H241" s="90">
        <v>59336</v>
      </c>
    </row>
    <row r="242" spans="5:8">
      <c r="E242" s="73">
        <v>38650</v>
      </c>
      <c r="F242" s="72" t="s">
        <v>412</v>
      </c>
      <c r="G242" s="72" t="s">
        <v>168</v>
      </c>
      <c r="H242" s="90">
        <v>65177</v>
      </c>
    </row>
    <row r="243" spans="5:8">
      <c r="E243" s="73">
        <v>38671</v>
      </c>
      <c r="F243" s="72" t="s">
        <v>413</v>
      </c>
      <c r="G243" s="72" t="s">
        <v>154</v>
      </c>
      <c r="H243" s="90">
        <v>108617</v>
      </c>
    </row>
    <row r="244" spans="5:8">
      <c r="E244" s="73">
        <v>39028</v>
      </c>
      <c r="F244" s="72" t="s">
        <v>414</v>
      </c>
      <c r="G244" s="72" t="s">
        <v>168</v>
      </c>
      <c r="H244" s="90">
        <v>85596</v>
      </c>
    </row>
    <row r="245" spans="5:8">
      <c r="E245" s="73">
        <v>39128</v>
      </c>
      <c r="F245" s="72" t="s">
        <v>415</v>
      </c>
      <c r="G245" s="72" t="s">
        <v>166</v>
      </c>
      <c r="H245" s="90">
        <v>48149</v>
      </c>
    </row>
    <row r="246" spans="5:8">
      <c r="E246" s="73">
        <v>39211</v>
      </c>
      <c r="F246" s="72" t="s">
        <v>416</v>
      </c>
      <c r="G246" s="72" t="s">
        <v>154</v>
      </c>
      <c r="H246" s="90">
        <v>69796</v>
      </c>
    </row>
    <row r="247" spans="5:8">
      <c r="E247" s="73">
        <v>39238</v>
      </c>
      <c r="F247" s="72" t="s">
        <v>417</v>
      </c>
      <c r="G247" s="72" t="s">
        <v>154</v>
      </c>
      <c r="H247" s="90">
        <v>68726</v>
      </c>
    </row>
    <row r="248" spans="5:8">
      <c r="E248" s="73">
        <v>39342</v>
      </c>
      <c r="F248" s="72" t="s">
        <v>418</v>
      </c>
      <c r="G248" s="72" t="s">
        <v>369</v>
      </c>
      <c r="H248" s="90">
        <v>102941</v>
      </c>
    </row>
    <row r="249" spans="5:8">
      <c r="E249" s="73">
        <v>39390</v>
      </c>
      <c r="F249" s="72" t="s">
        <v>419</v>
      </c>
      <c r="G249" s="72" t="s">
        <v>154</v>
      </c>
      <c r="H249" s="90">
        <v>58206</v>
      </c>
    </row>
    <row r="250" spans="5:8">
      <c r="E250" s="73">
        <v>39550</v>
      </c>
      <c r="F250" s="72" t="s">
        <v>420</v>
      </c>
      <c r="G250" s="72" t="s">
        <v>162</v>
      </c>
      <c r="H250" s="90">
        <v>68489</v>
      </c>
    </row>
    <row r="251" spans="5:8">
      <c r="E251" s="73">
        <v>39811</v>
      </c>
      <c r="F251" s="72" t="s">
        <v>421</v>
      </c>
      <c r="G251" s="72" t="s">
        <v>231</v>
      </c>
      <c r="H251" s="90">
        <v>77108</v>
      </c>
    </row>
    <row r="252" spans="5:8">
      <c r="E252" s="73">
        <v>39882</v>
      </c>
      <c r="F252" s="72" t="s">
        <v>422</v>
      </c>
      <c r="G252" s="72" t="s">
        <v>231</v>
      </c>
      <c r="H252" s="90">
        <v>72264</v>
      </c>
    </row>
    <row r="253" spans="5:8">
      <c r="E253" s="73">
        <v>40046</v>
      </c>
      <c r="F253" s="72" t="s">
        <v>423</v>
      </c>
      <c r="G253" s="72" t="s">
        <v>164</v>
      </c>
      <c r="H253" s="90">
        <v>58931</v>
      </c>
    </row>
    <row r="254" spans="5:8">
      <c r="E254" s="73">
        <v>40103</v>
      </c>
      <c r="F254" s="72" t="s">
        <v>424</v>
      </c>
      <c r="G254" s="72" t="s">
        <v>162</v>
      </c>
      <c r="H254" s="90">
        <v>59751</v>
      </c>
    </row>
    <row r="255" spans="5:8">
      <c r="E255" s="73">
        <v>40174</v>
      </c>
      <c r="F255" s="72" t="s">
        <v>425</v>
      </c>
      <c r="G255" s="72" t="s">
        <v>162</v>
      </c>
      <c r="H255" s="90">
        <v>48327</v>
      </c>
    </row>
    <row r="256" spans="5:8">
      <c r="E256" s="73">
        <v>40361</v>
      </c>
      <c r="F256" s="72" t="s">
        <v>426</v>
      </c>
      <c r="G256" s="72" t="s">
        <v>168</v>
      </c>
      <c r="H256" s="90">
        <v>47100</v>
      </c>
    </row>
    <row r="257" spans="5:8">
      <c r="E257" s="73">
        <v>40605</v>
      </c>
      <c r="F257" s="72" t="s">
        <v>427</v>
      </c>
      <c r="G257" s="72" t="s">
        <v>168</v>
      </c>
      <c r="H257" s="90">
        <v>67261</v>
      </c>
    </row>
    <row r="258" spans="5:8">
      <c r="E258" s="73">
        <v>40833</v>
      </c>
      <c r="F258" s="72" t="s">
        <v>428</v>
      </c>
      <c r="G258" s="72" t="s">
        <v>162</v>
      </c>
      <c r="H258" s="90">
        <v>60932</v>
      </c>
    </row>
    <row r="259" spans="5:8">
      <c r="E259" s="73">
        <v>41326</v>
      </c>
      <c r="F259" s="72" t="s">
        <v>429</v>
      </c>
      <c r="G259" s="72" t="s">
        <v>164</v>
      </c>
      <c r="H259" s="90">
        <v>69043</v>
      </c>
    </row>
    <row r="260" spans="5:8">
      <c r="E260" s="73">
        <v>41382</v>
      </c>
      <c r="F260" s="72" t="s">
        <v>430</v>
      </c>
      <c r="G260" s="72" t="s">
        <v>162</v>
      </c>
      <c r="H260" s="90">
        <v>71711</v>
      </c>
    </row>
    <row r="261" spans="5:8">
      <c r="E261" s="73">
        <v>41415</v>
      </c>
      <c r="F261" s="72" t="s">
        <v>431</v>
      </c>
      <c r="G261" s="72" t="s">
        <v>168</v>
      </c>
      <c r="H261" s="90">
        <v>121130</v>
      </c>
    </row>
    <row r="262" spans="5:8">
      <c r="E262" s="73">
        <v>41447</v>
      </c>
      <c r="F262" s="72" t="s">
        <v>432</v>
      </c>
      <c r="G262" s="72" t="s">
        <v>154</v>
      </c>
      <c r="H262" s="90">
        <v>67077</v>
      </c>
    </row>
    <row r="263" spans="5:8">
      <c r="E263" s="73">
        <v>41477</v>
      </c>
      <c r="F263" s="72" t="s">
        <v>433</v>
      </c>
      <c r="G263" s="72" t="s">
        <v>160</v>
      </c>
      <c r="H263" s="90">
        <v>66117</v>
      </c>
    </row>
    <row r="264" spans="5:8">
      <c r="E264" s="73">
        <v>41617</v>
      </c>
      <c r="F264" s="72" t="s">
        <v>434</v>
      </c>
      <c r="G264" s="72" t="s">
        <v>168</v>
      </c>
      <c r="H264" s="90">
        <v>47040</v>
      </c>
    </row>
    <row r="265" spans="5:8">
      <c r="E265" s="73">
        <v>41643</v>
      </c>
      <c r="F265" s="72" t="s">
        <v>435</v>
      </c>
      <c r="G265" s="72" t="s">
        <v>160</v>
      </c>
      <c r="H265" s="90">
        <v>62445</v>
      </c>
    </row>
    <row r="266" spans="5:8">
      <c r="E266" s="73">
        <v>41863</v>
      </c>
      <c r="F266" s="72" t="s">
        <v>436</v>
      </c>
      <c r="G266" s="72" t="s">
        <v>156</v>
      </c>
      <c r="H266" s="90">
        <v>83946</v>
      </c>
    </row>
    <row r="267" spans="5:8">
      <c r="E267" s="73">
        <v>41994</v>
      </c>
      <c r="F267" s="72" t="s">
        <v>437</v>
      </c>
      <c r="G267" s="72" t="s">
        <v>162</v>
      </c>
      <c r="H267" s="90">
        <v>57401</v>
      </c>
    </row>
    <row r="268" spans="5:8">
      <c r="E268" s="73">
        <v>42014</v>
      </c>
      <c r="F268" s="72" t="s">
        <v>438</v>
      </c>
      <c r="G268" s="72" t="s">
        <v>208</v>
      </c>
      <c r="H268" s="90">
        <v>57691</v>
      </c>
    </row>
    <row r="269" spans="5:8">
      <c r="E269" s="73">
        <v>42021</v>
      </c>
      <c r="F269" s="72" t="s">
        <v>439</v>
      </c>
      <c r="G269" s="72" t="s">
        <v>267</v>
      </c>
      <c r="H269" s="90">
        <v>84342</v>
      </c>
    </row>
    <row r="270" spans="5:8">
      <c r="E270" s="73">
        <v>42082</v>
      </c>
      <c r="F270" s="72" t="s">
        <v>440</v>
      </c>
      <c r="G270" s="72" t="s">
        <v>166</v>
      </c>
      <c r="H270" s="90">
        <v>88883</v>
      </c>
    </row>
    <row r="271" spans="5:8">
      <c r="E271" s="73">
        <v>42425</v>
      </c>
      <c r="F271" s="72" t="s">
        <v>441</v>
      </c>
      <c r="G271" s="72" t="s">
        <v>164</v>
      </c>
      <c r="H271" s="90">
        <v>102400</v>
      </c>
    </row>
    <row r="272" spans="5:8">
      <c r="E272" s="73">
        <v>42660</v>
      </c>
      <c r="F272" s="72" t="s">
        <v>442</v>
      </c>
      <c r="G272" s="72" t="s">
        <v>443</v>
      </c>
      <c r="H272" s="90">
        <v>51237</v>
      </c>
    </row>
    <row r="273" spans="5:8">
      <c r="E273" s="73">
        <v>42757</v>
      </c>
      <c r="F273" s="72" t="s">
        <v>444</v>
      </c>
      <c r="G273" s="72" t="s">
        <v>231</v>
      </c>
      <c r="H273" s="90">
        <v>81979</v>
      </c>
    </row>
    <row r="274" spans="5:8">
      <c r="E274" s="73">
        <v>42799</v>
      </c>
      <c r="F274" s="72" t="s">
        <v>445</v>
      </c>
      <c r="G274" s="72" t="s">
        <v>156</v>
      </c>
      <c r="H274" s="90">
        <v>101119</v>
      </c>
    </row>
    <row r="275" spans="5:8">
      <c r="E275" s="73">
        <v>43086</v>
      </c>
      <c r="F275" s="72" t="s">
        <v>446</v>
      </c>
      <c r="G275" s="72" t="s">
        <v>267</v>
      </c>
      <c r="H275" s="90">
        <v>99878</v>
      </c>
    </row>
    <row r="276" spans="5:8">
      <c r="E276" s="73">
        <v>43192</v>
      </c>
      <c r="F276" s="72" t="s">
        <v>447</v>
      </c>
      <c r="G276" s="72" t="s">
        <v>186</v>
      </c>
      <c r="H276" s="90">
        <v>43515</v>
      </c>
    </row>
    <row r="277" spans="5:8">
      <c r="E277" s="73">
        <v>43219</v>
      </c>
      <c r="F277" s="72" t="s">
        <v>448</v>
      </c>
      <c r="G277" s="72" t="s">
        <v>154</v>
      </c>
      <c r="H277" s="90">
        <v>65400</v>
      </c>
    </row>
    <row r="278" spans="5:8">
      <c r="E278" s="73">
        <v>43425</v>
      </c>
      <c r="F278" s="72" t="s">
        <v>449</v>
      </c>
      <c r="G278" s="72" t="s">
        <v>231</v>
      </c>
      <c r="H278" s="90">
        <v>68760</v>
      </c>
    </row>
    <row r="279" spans="5:8">
      <c r="E279" s="73">
        <v>43617</v>
      </c>
      <c r="F279" s="72" t="s">
        <v>450</v>
      </c>
      <c r="G279" s="72" t="s">
        <v>162</v>
      </c>
      <c r="H279" s="90">
        <v>66060</v>
      </c>
    </row>
    <row r="280" spans="5:8">
      <c r="E280" s="73">
        <v>43688</v>
      </c>
      <c r="F280" s="72" t="s">
        <v>451</v>
      </c>
      <c r="G280" s="72" t="s">
        <v>168</v>
      </c>
      <c r="H280" s="90">
        <v>114728</v>
      </c>
    </row>
    <row r="281" spans="5:8">
      <c r="E281" s="73">
        <v>43692</v>
      </c>
      <c r="F281" s="72" t="s">
        <v>452</v>
      </c>
      <c r="G281" s="72" t="s">
        <v>162</v>
      </c>
      <c r="H281" s="90">
        <v>105233</v>
      </c>
    </row>
    <row r="282" spans="5:8">
      <c r="E282" s="73">
        <v>43736</v>
      </c>
      <c r="F282" s="72" t="s">
        <v>453</v>
      </c>
      <c r="G282" s="72" t="s">
        <v>166</v>
      </c>
      <c r="H282" s="90">
        <v>114398</v>
      </c>
    </row>
    <row r="283" spans="5:8">
      <c r="E283" s="73">
        <v>43826</v>
      </c>
      <c r="F283" s="72" t="s">
        <v>454</v>
      </c>
      <c r="G283" s="72" t="s">
        <v>369</v>
      </c>
      <c r="H283" s="90">
        <v>71155</v>
      </c>
    </row>
    <row r="284" spans="5:8">
      <c r="E284" s="73">
        <v>43975</v>
      </c>
      <c r="F284" s="72" t="s">
        <v>455</v>
      </c>
      <c r="G284" s="72" t="s">
        <v>166</v>
      </c>
      <c r="H284" s="90">
        <v>28824</v>
      </c>
    </row>
    <row r="285" spans="5:8">
      <c r="E285" s="73">
        <v>44695</v>
      </c>
      <c r="F285" s="72" t="s">
        <v>456</v>
      </c>
      <c r="G285" s="72" t="s">
        <v>154</v>
      </c>
      <c r="H285" s="90">
        <v>86956</v>
      </c>
    </row>
    <row r="286" spans="5:8">
      <c r="E286" s="73">
        <v>44761</v>
      </c>
      <c r="F286" s="72" t="s">
        <v>457</v>
      </c>
      <c r="G286" s="72" t="s">
        <v>318</v>
      </c>
      <c r="H286" s="90">
        <v>62153</v>
      </c>
    </row>
    <row r="287" spans="5:8">
      <c r="E287" s="73">
        <v>44858</v>
      </c>
      <c r="F287" s="72" t="s">
        <v>458</v>
      </c>
      <c r="G287" s="72" t="s">
        <v>199</v>
      </c>
      <c r="H287" s="90">
        <v>66048</v>
      </c>
    </row>
    <row r="288" spans="5:8">
      <c r="E288" s="73">
        <v>45068</v>
      </c>
      <c r="F288" s="72" t="s">
        <v>459</v>
      </c>
      <c r="G288" s="72" t="s">
        <v>168</v>
      </c>
      <c r="H288" s="90">
        <v>58461</v>
      </c>
    </row>
    <row r="289" spans="5:8">
      <c r="E289" s="73">
        <v>45181</v>
      </c>
      <c r="F289" s="72" t="s">
        <v>460</v>
      </c>
      <c r="G289" s="72" t="s">
        <v>158</v>
      </c>
      <c r="H289" s="90">
        <v>96156</v>
      </c>
    </row>
    <row r="290" spans="5:8">
      <c r="E290" s="73">
        <v>45208</v>
      </c>
      <c r="F290" s="72" t="s">
        <v>461</v>
      </c>
      <c r="G290" s="72" t="s">
        <v>166</v>
      </c>
      <c r="H290" s="90">
        <v>123889</v>
      </c>
    </row>
    <row r="291" spans="5:8">
      <c r="E291" s="73">
        <v>45301</v>
      </c>
      <c r="F291" s="72" t="s">
        <v>462</v>
      </c>
      <c r="G291" s="72" t="s">
        <v>166</v>
      </c>
      <c r="H291" s="90">
        <v>57374</v>
      </c>
    </row>
    <row r="292" spans="5:8">
      <c r="E292" s="73">
        <v>45369</v>
      </c>
      <c r="F292" s="72" t="s">
        <v>463</v>
      </c>
      <c r="G292" s="72" t="s">
        <v>168</v>
      </c>
      <c r="H292" s="90">
        <v>70786</v>
      </c>
    </row>
    <row r="293" spans="5:8">
      <c r="E293" s="73">
        <v>45397</v>
      </c>
      <c r="F293" s="72" t="s">
        <v>464</v>
      </c>
      <c r="G293" s="72" t="s">
        <v>176</v>
      </c>
      <c r="H293" s="90">
        <v>71058</v>
      </c>
    </row>
    <row r="294" spans="5:8">
      <c r="E294" s="73">
        <v>45499</v>
      </c>
      <c r="F294" s="72" t="s">
        <v>465</v>
      </c>
      <c r="G294" s="72" t="s">
        <v>162</v>
      </c>
      <c r="H294" s="90">
        <v>86956</v>
      </c>
    </row>
    <row r="295" spans="5:8">
      <c r="E295" s="73">
        <v>45520</v>
      </c>
      <c r="F295" s="72" t="s">
        <v>466</v>
      </c>
      <c r="G295" s="72" t="s">
        <v>222</v>
      </c>
      <c r="H295" s="90">
        <v>100802</v>
      </c>
    </row>
    <row r="296" spans="5:8">
      <c r="E296" s="73">
        <v>45578</v>
      </c>
      <c r="F296" s="72" t="s">
        <v>467</v>
      </c>
      <c r="G296" s="72" t="s">
        <v>162</v>
      </c>
      <c r="H296" s="90">
        <v>65294</v>
      </c>
    </row>
    <row r="297" spans="5:8">
      <c r="E297" s="73">
        <v>45605</v>
      </c>
      <c r="F297" s="72" t="s">
        <v>468</v>
      </c>
      <c r="G297" s="72" t="s">
        <v>186</v>
      </c>
      <c r="H297" s="90">
        <v>90190</v>
      </c>
    </row>
    <row r="298" spans="5:8">
      <c r="E298" s="73">
        <v>45784</v>
      </c>
      <c r="F298" s="72" t="s">
        <v>469</v>
      </c>
      <c r="G298" s="72" t="s">
        <v>166</v>
      </c>
      <c r="H298" s="90">
        <v>47595</v>
      </c>
    </row>
    <row r="299" spans="5:8">
      <c r="E299" s="73">
        <v>45856</v>
      </c>
      <c r="F299" s="72" t="s">
        <v>470</v>
      </c>
      <c r="G299" s="72" t="s">
        <v>156</v>
      </c>
      <c r="H299" s="90">
        <v>65545</v>
      </c>
    </row>
    <row r="300" spans="5:8">
      <c r="E300" s="73">
        <v>45902</v>
      </c>
      <c r="F300" s="72" t="s">
        <v>471</v>
      </c>
      <c r="G300" s="72" t="s">
        <v>154</v>
      </c>
      <c r="H300" s="90">
        <v>66865</v>
      </c>
    </row>
    <row r="301" spans="5:8">
      <c r="E301" s="73">
        <v>46015</v>
      </c>
      <c r="F301" s="72" t="s">
        <v>472</v>
      </c>
      <c r="G301" s="72" t="s">
        <v>168</v>
      </c>
      <c r="H301" s="90">
        <v>55218</v>
      </c>
    </row>
    <row r="302" spans="5:8">
      <c r="E302" s="73">
        <v>46256</v>
      </c>
      <c r="F302" s="72" t="s">
        <v>473</v>
      </c>
      <c r="G302" s="72" t="s">
        <v>166</v>
      </c>
      <c r="H302" s="90">
        <v>94295</v>
      </c>
    </row>
    <row r="303" spans="5:8">
      <c r="E303" s="73">
        <v>46301</v>
      </c>
      <c r="F303" s="72" t="s">
        <v>474</v>
      </c>
      <c r="G303" s="72" t="s">
        <v>231</v>
      </c>
      <c r="H303" s="90">
        <v>75287</v>
      </c>
    </row>
    <row r="304" spans="5:8">
      <c r="E304" s="73">
        <v>46326</v>
      </c>
      <c r="F304" s="72" t="s">
        <v>475</v>
      </c>
      <c r="G304" s="72" t="s">
        <v>199</v>
      </c>
      <c r="H304" s="90">
        <v>58298</v>
      </c>
    </row>
    <row r="305" spans="5:8">
      <c r="E305" s="73">
        <v>46420</v>
      </c>
      <c r="F305" s="72" t="s">
        <v>476</v>
      </c>
      <c r="G305" s="72" t="s">
        <v>156</v>
      </c>
      <c r="H305" s="90">
        <v>65097</v>
      </c>
    </row>
    <row r="306" spans="5:8">
      <c r="E306" s="73">
        <v>46438</v>
      </c>
      <c r="F306" s="72" t="s">
        <v>477</v>
      </c>
      <c r="G306" s="72" t="s">
        <v>168</v>
      </c>
      <c r="H306" s="90">
        <v>67235</v>
      </c>
    </row>
    <row r="307" spans="5:8">
      <c r="E307" s="73">
        <v>46606</v>
      </c>
      <c r="F307" s="72" t="s">
        <v>478</v>
      </c>
      <c r="G307" s="72" t="s">
        <v>156</v>
      </c>
      <c r="H307" s="90">
        <v>119837</v>
      </c>
    </row>
    <row r="308" spans="5:8">
      <c r="E308" s="73">
        <v>46694</v>
      </c>
      <c r="F308" s="72" t="s">
        <v>479</v>
      </c>
      <c r="G308" s="72" t="s">
        <v>162</v>
      </c>
      <c r="H308" s="90">
        <v>109712</v>
      </c>
    </row>
    <row r="309" spans="5:8">
      <c r="E309" s="73">
        <v>46695</v>
      </c>
      <c r="F309" s="72" t="s">
        <v>480</v>
      </c>
      <c r="G309" s="72" t="s">
        <v>156</v>
      </c>
      <c r="H309" s="90">
        <v>59435</v>
      </c>
    </row>
    <row r="310" spans="5:8">
      <c r="E310" s="73">
        <v>47050</v>
      </c>
      <c r="F310" s="72" t="s">
        <v>481</v>
      </c>
      <c r="G310" s="72" t="s">
        <v>162</v>
      </c>
      <c r="H310" s="90">
        <v>112511</v>
      </c>
    </row>
    <row r="311" spans="5:8">
      <c r="E311" s="73">
        <v>47326</v>
      </c>
      <c r="F311" s="72" t="s">
        <v>482</v>
      </c>
      <c r="G311" s="72" t="s">
        <v>168</v>
      </c>
      <c r="H311" s="90">
        <v>91510</v>
      </c>
    </row>
    <row r="312" spans="5:8">
      <c r="E312" s="73">
        <v>47400</v>
      </c>
      <c r="F312" s="72" t="s">
        <v>483</v>
      </c>
      <c r="G312" s="72" t="s">
        <v>162</v>
      </c>
      <c r="H312" s="90">
        <v>50426</v>
      </c>
    </row>
    <row r="313" spans="5:8">
      <c r="E313" s="73">
        <v>47430</v>
      </c>
      <c r="F313" s="72" t="s">
        <v>484</v>
      </c>
      <c r="G313" s="72" t="s">
        <v>222</v>
      </c>
      <c r="H313" s="90">
        <v>57625</v>
      </c>
    </row>
    <row r="314" spans="5:8">
      <c r="E314" s="73">
        <v>47445</v>
      </c>
      <c r="F314" s="72" t="s">
        <v>485</v>
      </c>
      <c r="G314" s="72" t="s">
        <v>199</v>
      </c>
      <c r="H314" s="90">
        <v>108590</v>
      </c>
    </row>
    <row r="315" spans="5:8">
      <c r="E315" s="73">
        <v>47530</v>
      </c>
      <c r="F315" s="72" t="s">
        <v>486</v>
      </c>
      <c r="G315" s="72" t="s">
        <v>166</v>
      </c>
      <c r="H315" s="90">
        <v>80043</v>
      </c>
    </row>
    <row r="316" spans="5:8">
      <c r="E316" s="73">
        <v>47620</v>
      </c>
      <c r="F316" s="72" t="s">
        <v>487</v>
      </c>
      <c r="G316" s="72" t="s">
        <v>199</v>
      </c>
      <c r="H316" s="90">
        <v>71433</v>
      </c>
    </row>
    <row r="317" spans="5:8">
      <c r="E317" s="73">
        <v>47828</v>
      </c>
      <c r="F317" s="72" t="s">
        <v>488</v>
      </c>
      <c r="G317" s="72" t="s">
        <v>166</v>
      </c>
      <c r="H317" s="90">
        <v>119362</v>
      </c>
    </row>
    <row r="318" spans="5:8">
      <c r="E318" s="73">
        <v>47834</v>
      </c>
      <c r="F318" s="72" t="s">
        <v>489</v>
      </c>
      <c r="G318" s="72" t="s">
        <v>156</v>
      </c>
      <c r="H318" s="90">
        <v>109897</v>
      </c>
    </row>
    <row r="319" spans="5:8">
      <c r="E319" s="73">
        <v>47891</v>
      </c>
      <c r="F319" s="72" t="s">
        <v>490</v>
      </c>
      <c r="G319" s="72" t="s">
        <v>154</v>
      </c>
      <c r="H319" s="90">
        <v>74793</v>
      </c>
    </row>
    <row r="320" spans="5:8">
      <c r="E320" s="73">
        <v>48075</v>
      </c>
      <c r="F320" s="72" t="s">
        <v>491</v>
      </c>
      <c r="G320" s="72" t="s">
        <v>231</v>
      </c>
      <c r="H320" s="90">
        <v>63395</v>
      </c>
    </row>
    <row r="321" spans="5:8">
      <c r="E321" s="73">
        <v>48124</v>
      </c>
      <c r="F321" s="72" t="s">
        <v>492</v>
      </c>
      <c r="G321" s="72" t="s">
        <v>164</v>
      </c>
      <c r="H321" s="90">
        <v>111296</v>
      </c>
    </row>
    <row r="322" spans="5:8">
      <c r="E322" s="73">
        <v>48134</v>
      </c>
      <c r="F322" s="72" t="s">
        <v>493</v>
      </c>
      <c r="G322" s="72" t="s">
        <v>162</v>
      </c>
      <c r="H322" s="90">
        <v>57876</v>
      </c>
    </row>
    <row r="323" spans="5:8">
      <c r="E323" s="73">
        <v>48162</v>
      </c>
      <c r="F323" s="72" t="s">
        <v>494</v>
      </c>
      <c r="G323" s="72" t="s">
        <v>199</v>
      </c>
      <c r="H323" s="90">
        <v>100684</v>
      </c>
    </row>
    <row r="324" spans="5:8">
      <c r="E324" s="73">
        <v>48189</v>
      </c>
      <c r="F324" s="72" t="s">
        <v>495</v>
      </c>
      <c r="G324" s="72" t="s">
        <v>162</v>
      </c>
      <c r="H324" s="90">
        <v>81108</v>
      </c>
    </row>
    <row r="325" spans="5:8">
      <c r="E325" s="73">
        <v>48447</v>
      </c>
      <c r="F325" s="72" t="s">
        <v>496</v>
      </c>
      <c r="G325" s="72" t="s">
        <v>222</v>
      </c>
      <c r="H325" s="90">
        <v>46763</v>
      </c>
    </row>
    <row r="326" spans="5:8">
      <c r="E326" s="73">
        <v>48869</v>
      </c>
      <c r="F326" s="72" t="s">
        <v>497</v>
      </c>
      <c r="G326" s="72" t="s">
        <v>154</v>
      </c>
      <c r="H326" s="90">
        <v>22548</v>
      </c>
    </row>
    <row r="327" spans="5:8">
      <c r="E327" s="73">
        <v>48870</v>
      </c>
      <c r="F327" s="72" t="s">
        <v>498</v>
      </c>
      <c r="G327" s="72" t="s">
        <v>166</v>
      </c>
      <c r="H327" s="90">
        <v>104657</v>
      </c>
    </row>
    <row r="328" spans="5:8">
      <c r="E328" s="73">
        <v>49011</v>
      </c>
      <c r="F328" s="72" t="s">
        <v>499</v>
      </c>
      <c r="G328" s="72" t="s">
        <v>158</v>
      </c>
      <c r="H328" s="90">
        <v>55917</v>
      </c>
    </row>
    <row r="329" spans="5:8">
      <c r="E329" s="73">
        <v>49130</v>
      </c>
      <c r="F329" s="72" t="s">
        <v>500</v>
      </c>
      <c r="G329" s="72" t="s">
        <v>285</v>
      </c>
      <c r="H329" s="90">
        <v>86956</v>
      </c>
    </row>
    <row r="330" spans="5:8">
      <c r="E330" s="73">
        <v>49154</v>
      </c>
      <c r="F330" s="72" t="s">
        <v>501</v>
      </c>
      <c r="G330" s="72" t="s">
        <v>156</v>
      </c>
      <c r="H330" s="90">
        <v>78376</v>
      </c>
    </row>
    <row r="331" spans="5:8">
      <c r="E331" s="73">
        <v>49275</v>
      </c>
      <c r="F331" s="72" t="s">
        <v>502</v>
      </c>
      <c r="G331" s="72" t="s">
        <v>285</v>
      </c>
      <c r="H331" s="90">
        <v>106346</v>
      </c>
    </row>
    <row r="332" spans="5:8">
      <c r="E332" s="73">
        <v>49486</v>
      </c>
      <c r="F332" s="72" t="s">
        <v>503</v>
      </c>
      <c r="G332" s="72" t="s">
        <v>162</v>
      </c>
      <c r="H332" s="90">
        <v>31715</v>
      </c>
    </row>
    <row r="333" spans="5:8">
      <c r="E333" s="73">
        <v>49561</v>
      </c>
      <c r="F333" s="72" t="s">
        <v>504</v>
      </c>
      <c r="G333" s="72" t="s">
        <v>231</v>
      </c>
      <c r="H333" s="90">
        <v>68845</v>
      </c>
    </row>
    <row r="334" spans="5:8">
      <c r="E334" s="73">
        <v>49630</v>
      </c>
      <c r="F334" s="72" t="s">
        <v>505</v>
      </c>
      <c r="G334" s="72" t="s">
        <v>154</v>
      </c>
      <c r="H334" s="90">
        <v>107468</v>
      </c>
    </row>
    <row r="335" spans="5:8">
      <c r="E335" s="73">
        <v>49759</v>
      </c>
      <c r="F335" s="72" t="s">
        <v>506</v>
      </c>
      <c r="G335" s="72" t="s">
        <v>222</v>
      </c>
      <c r="H335" s="90">
        <v>71418</v>
      </c>
    </row>
    <row r="336" spans="5:8">
      <c r="E336" s="73">
        <v>50068</v>
      </c>
      <c r="F336" s="72" t="s">
        <v>507</v>
      </c>
      <c r="G336" s="72" t="s">
        <v>162</v>
      </c>
      <c r="H336" s="90">
        <v>82032</v>
      </c>
    </row>
    <row r="337" spans="5:8">
      <c r="E337" s="73">
        <v>50543</v>
      </c>
      <c r="F337" s="72" t="s">
        <v>508</v>
      </c>
      <c r="G337" s="72" t="s">
        <v>162</v>
      </c>
      <c r="H337" s="90">
        <v>94810</v>
      </c>
    </row>
    <row r="338" spans="5:8">
      <c r="E338" s="73">
        <v>50719</v>
      </c>
      <c r="F338" s="72" t="s">
        <v>509</v>
      </c>
      <c r="G338" s="72" t="s">
        <v>162</v>
      </c>
      <c r="H338" s="90">
        <v>91048</v>
      </c>
    </row>
    <row r="339" spans="5:8">
      <c r="E339" s="73">
        <v>50834</v>
      </c>
      <c r="F339" s="72" t="s">
        <v>510</v>
      </c>
      <c r="G339" s="72" t="s">
        <v>154</v>
      </c>
      <c r="H339" s="90">
        <v>51486</v>
      </c>
    </row>
    <row r="340" spans="5:8">
      <c r="E340" s="73">
        <v>50921</v>
      </c>
      <c r="F340" s="72" t="s">
        <v>511</v>
      </c>
      <c r="G340" s="72" t="s">
        <v>162</v>
      </c>
      <c r="H340" s="90">
        <v>22433</v>
      </c>
    </row>
    <row r="341" spans="5:8">
      <c r="E341" s="73">
        <v>50972</v>
      </c>
      <c r="F341" s="72" t="s">
        <v>512</v>
      </c>
      <c r="G341" s="72" t="s">
        <v>154</v>
      </c>
      <c r="H341" s="90">
        <v>70284</v>
      </c>
    </row>
    <row r="342" spans="5:8">
      <c r="E342" s="73">
        <v>50979</v>
      </c>
      <c r="F342" s="72" t="s">
        <v>513</v>
      </c>
      <c r="G342" s="72" t="s">
        <v>168</v>
      </c>
      <c r="H342" s="90">
        <v>113369</v>
      </c>
    </row>
    <row r="343" spans="5:8">
      <c r="E343" s="73">
        <v>51097</v>
      </c>
      <c r="F343" s="72" t="s">
        <v>514</v>
      </c>
      <c r="G343" s="72" t="s">
        <v>168</v>
      </c>
      <c r="H343" s="90">
        <v>53348</v>
      </c>
    </row>
    <row r="344" spans="5:8">
      <c r="E344" s="73">
        <v>51323</v>
      </c>
      <c r="F344" s="72" t="s">
        <v>515</v>
      </c>
      <c r="G344" s="72" t="s">
        <v>154</v>
      </c>
      <c r="H344" s="90">
        <v>89432</v>
      </c>
    </row>
    <row r="345" spans="5:8">
      <c r="E345" s="73">
        <v>51437</v>
      </c>
      <c r="F345" s="72" t="s">
        <v>516</v>
      </c>
      <c r="G345" s="72" t="s">
        <v>168</v>
      </c>
      <c r="H345" s="90">
        <v>68009</v>
      </c>
    </row>
    <row r="346" spans="5:8">
      <c r="E346" s="73">
        <v>51521</v>
      </c>
      <c r="F346" s="72" t="s">
        <v>517</v>
      </c>
      <c r="G346" s="72" t="s">
        <v>162</v>
      </c>
      <c r="H346" s="90">
        <v>107521</v>
      </c>
    </row>
    <row r="347" spans="5:8">
      <c r="E347" s="73">
        <v>51646</v>
      </c>
      <c r="F347" s="72" t="s">
        <v>518</v>
      </c>
      <c r="G347" s="72" t="s">
        <v>168</v>
      </c>
      <c r="H347" s="90">
        <v>40755</v>
      </c>
    </row>
    <row r="348" spans="5:8">
      <c r="E348" s="73">
        <v>51767</v>
      </c>
      <c r="F348" s="72" t="s">
        <v>519</v>
      </c>
      <c r="G348" s="72" t="s">
        <v>168</v>
      </c>
      <c r="H348" s="90">
        <v>89543</v>
      </c>
    </row>
    <row r="349" spans="5:8">
      <c r="E349" s="73">
        <v>51990</v>
      </c>
      <c r="F349" s="72" t="s">
        <v>520</v>
      </c>
      <c r="G349" s="72" t="s">
        <v>154</v>
      </c>
      <c r="H349" s="90">
        <v>77940</v>
      </c>
    </row>
    <row r="350" spans="5:8">
      <c r="E350" s="73">
        <v>52072</v>
      </c>
      <c r="F350" s="72" t="s">
        <v>521</v>
      </c>
      <c r="G350" s="72" t="s">
        <v>162</v>
      </c>
      <c r="H350" s="90">
        <v>86718</v>
      </c>
    </row>
    <row r="351" spans="5:8">
      <c r="E351" s="73">
        <v>52075</v>
      </c>
      <c r="F351" s="72" t="s">
        <v>522</v>
      </c>
      <c r="G351" s="72" t="s">
        <v>160</v>
      </c>
      <c r="H351" s="90">
        <v>61782</v>
      </c>
    </row>
    <row r="352" spans="5:8">
      <c r="E352" s="73">
        <v>52329</v>
      </c>
      <c r="F352" s="72" t="s">
        <v>523</v>
      </c>
      <c r="G352" s="72" t="s">
        <v>156</v>
      </c>
      <c r="H352" s="90">
        <v>47417</v>
      </c>
    </row>
    <row r="353" spans="5:8">
      <c r="E353" s="73">
        <v>52431</v>
      </c>
      <c r="F353" s="72" t="s">
        <v>524</v>
      </c>
      <c r="G353" s="72" t="s">
        <v>208</v>
      </c>
      <c r="H353" s="90">
        <v>100248</v>
      </c>
    </row>
    <row r="354" spans="5:8">
      <c r="E354" s="73">
        <v>52524</v>
      </c>
      <c r="F354" s="72" t="s">
        <v>525</v>
      </c>
      <c r="G354" s="72" t="s">
        <v>168</v>
      </c>
      <c r="H354" s="90">
        <v>67472</v>
      </c>
    </row>
    <row r="355" spans="5:8">
      <c r="E355" s="73">
        <v>52573</v>
      </c>
      <c r="F355" s="72" t="s">
        <v>526</v>
      </c>
      <c r="G355" s="72" t="s">
        <v>168</v>
      </c>
      <c r="H355" s="90">
        <v>65440</v>
      </c>
    </row>
    <row r="356" spans="5:8">
      <c r="E356" s="73">
        <v>53087</v>
      </c>
      <c r="F356" s="72" t="s">
        <v>527</v>
      </c>
      <c r="G356" s="72" t="s">
        <v>154</v>
      </c>
      <c r="H356" s="90">
        <v>110808</v>
      </c>
    </row>
    <row r="357" spans="5:8">
      <c r="E357" s="73">
        <v>53174</v>
      </c>
      <c r="F357" s="72" t="s">
        <v>528</v>
      </c>
      <c r="G357" s="72" t="s">
        <v>285</v>
      </c>
      <c r="H357" s="90">
        <v>71315</v>
      </c>
    </row>
    <row r="358" spans="5:8">
      <c r="E358" s="73">
        <v>53181</v>
      </c>
      <c r="F358" s="72" t="s">
        <v>529</v>
      </c>
      <c r="G358" s="72" t="s">
        <v>168</v>
      </c>
      <c r="H358" s="90">
        <v>56299</v>
      </c>
    </row>
    <row r="359" spans="5:8">
      <c r="E359" s="73">
        <v>53192</v>
      </c>
      <c r="F359" s="72" t="s">
        <v>530</v>
      </c>
      <c r="G359" s="72" t="s">
        <v>176</v>
      </c>
      <c r="H359" s="90">
        <v>58510</v>
      </c>
    </row>
    <row r="360" spans="5:8">
      <c r="E360" s="73">
        <v>53302</v>
      </c>
      <c r="F360" s="72" t="s">
        <v>531</v>
      </c>
      <c r="G360" s="72" t="s">
        <v>222</v>
      </c>
      <c r="H360" s="90">
        <v>101674</v>
      </c>
    </row>
    <row r="361" spans="5:8">
      <c r="E361" s="73">
        <v>53423</v>
      </c>
      <c r="F361" s="72" t="s">
        <v>532</v>
      </c>
      <c r="G361" s="72" t="s">
        <v>162</v>
      </c>
      <c r="H361" s="90">
        <v>58860</v>
      </c>
    </row>
    <row r="362" spans="5:8">
      <c r="E362" s="73">
        <v>53440</v>
      </c>
      <c r="F362" s="72" t="s">
        <v>533</v>
      </c>
      <c r="G362" s="72" t="s">
        <v>199</v>
      </c>
      <c r="H362" s="90">
        <v>113620</v>
      </c>
    </row>
    <row r="363" spans="5:8">
      <c r="E363" s="73">
        <v>53493</v>
      </c>
      <c r="F363" s="72" t="s">
        <v>534</v>
      </c>
      <c r="G363" s="72" t="s">
        <v>285</v>
      </c>
      <c r="H363" s="90">
        <v>58457</v>
      </c>
    </row>
    <row r="364" spans="5:8">
      <c r="E364" s="73">
        <v>53541</v>
      </c>
      <c r="F364" s="72" t="s">
        <v>535</v>
      </c>
      <c r="G364" s="72" t="s">
        <v>176</v>
      </c>
      <c r="H364" s="90">
        <v>99971</v>
      </c>
    </row>
    <row r="365" spans="5:8">
      <c r="E365" s="73">
        <v>53586</v>
      </c>
      <c r="F365" s="72" t="s">
        <v>536</v>
      </c>
      <c r="G365" s="72" t="s">
        <v>156</v>
      </c>
      <c r="H365" s="90">
        <v>96380</v>
      </c>
    </row>
    <row r="366" spans="5:8">
      <c r="E366" s="73">
        <v>53609</v>
      </c>
      <c r="F366" s="72" t="s">
        <v>537</v>
      </c>
      <c r="G366" s="72" t="s">
        <v>168</v>
      </c>
      <c r="H366" s="90">
        <v>90827</v>
      </c>
    </row>
    <row r="367" spans="5:8">
      <c r="E367" s="73">
        <v>53633</v>
      </c>
      <c r="F367" s="72" t="s">
        <v>538</v>
      </c>
      <c r="G367" s="72" t="s">
        <v>199</v>
      </c>
      <c r="H367" s="90">
        <v>64819</v>
      </c>
    </row>
    <row r="368" spans="5:8">
      <c r="E368" s="73">
        <v>53697</v>
      </c>
      <c r="F368" s="72" t="s">
        <v>539</v>
      </c>
      <c r="G368" s="72" t="s">
        <v>162</v>
      </c>
      <c r="H368" s="90">
        <v>119863</v>
      </c>
    </row>
    <row r="369" spans="5:8">
      <c r="E369" s="73">
        <v>53968</v>
      </c>
      <c r="F369" s="72" t="s">
        <v>540</v>
      </c>
      <c r="G369" s="72" t="s">
        <v>231</v>
      </c>
      <c r="H369" s="90">
        <v>99034</v>
      </c>
    </row>
    <row r="370" spans="5:8">
      <c r="E370" s="73">
        <v>53998</v>
      </c>
      <c r="F370" s="72" t="s">
        <v>541</v>
      </c>
      <c r="G370" s="72" t="s">
        <v>162</v>
      </c>
      <c r="H370" s="90">
        <v>102954</v>
      </c>
    </row>
    <row r="371" spans="5:8">
      <c r="E371" s="73">
        <v>54013</v>
      </c>
      <c r="F371" s="72" t="s">
        <v>542</v>
      </c>
      <c r="G371" s="72" t="s">
        <v>162</v>
      </c>
      <c r="H371" s="90">
        <v>30045</v>
      </c>
    </row>
    <row r="372" spans="5:8">
      <c r="E372" s="73">
        <v>54049</v>
      </c>
      <c r="F372" s="72" t="s">
        <v>543</v>
      </c>
      <c r="G372" s="72" t="s">
        <v>162</v>
      </c>
      <c r="H372" s="90">
        <v>49832</v>
      </c>
    </row>
    <row r="373" spans="5:8">
      <c r="E373" s="73">
        <v>54267</v>
      </c>
      <c r="F373" s="72" t="s">
        <v>544</v>
      </c>
      <c r="G373" s="72" t="s">
        <v>176</v>
      </c>
      <c r="H373" s="90">
        <v>61176</v>
      </c>
    </row>
    <row r="374" spans="5:8">
      <c r="E374" s="73">
        <v>54419</v>
      </c>
      <c r="F374" s="72" t="s">
        <v>545</v>
      </c>
      <c r="G374" s="72" t="s">
        <v>186</v>
      </c>
      <c r="H374" s="90">
        <v>55830</v>
      </c>
    </row>
    <row r="375" spans="5:8">
      <c r="E375" s="73">
        <v>54450</v>
      </c>
      <c r="F375" s="72" t="s">
        <v>546</v>
      </c>
      <c r="G375" s="72" t="s">
        <v>231</v>
      </c>
      <c r="H375" s="90">
        <v>58683</v>
      </c>
    </row>
    <row r="376" spans="5:8">
      <c r="E376" s="73">
        <v>54518</v>
      </c>
      <c r="F376" s="72" t="s">
        <v>547</v>
      </c>
      <c r="G376" s="72" t="s">
        <v>156</v>
      </c>
      <c r="H376" s="90">
        <v>119428</v>
      </c>
    </row>
    <row r="377" spans="5:8">
      <c r="E377" s="73">
        <v>54553</v>
      </c>
      <c r="F377" s="72" t="s">
        <v>548</v>
      </c>
      <c r="G377" s="72" t="s">
        <v>186</v>
      </c>
      <c r="H377" s="90">
        <v>71023</v>
      </c>
    </row>
    <row r="378" spans="5:8">
      <c r="E378" s="73">
        <v>54611</v>
      </c>
      <c r="F378" s="72" t="s">
        <v>549</v>
      </c>
      <c r="G378" s="72" t="s">
        <v>164</v>
      </c>
      <c r="H378" s="90">
        <v>96446</v>
      </c>
    </row>
    <row r="379" spans="5:8">
      <c r="E379" s="73">
        <v>54727</v>
      </c>
      <c r="F379" s="72" t="s">
        <v>550</v>
      </c>
      <c r="G379" s="72" t="s">
        <v>168</v>
      </c>
      <c r="H379" s="90">
        <v>23736</v>
      </c>
    </row>
    <row r="380" spans="5:8">
      <c r="E380" s="73">
        <v>54859</v>
      </c>
      <c r="F380" s="72" t="s">
        <v>551</v>
      </c>
      <c r="G380" s="72" t="s">
        <v>154</v>
      </c>
      <c r="H380" s="90">
        <v>85292</v>
      </c>
    </row>
    <row r="381" spans="5:8">
      <c r="E381" s="73">
        <v>55067</v>
      </c>
      <c r="F381" s="72" t="s">
        <v>552</v>
      </c>
      <c r="G381" s="72" t="s">
        <v>156</v>
      </c>
      <c r="H381" s="90">
        <v>70007</v>
      </c>
    </row>
    <row r="382" spans="5:8">
      <c r="E382" s="73">
        <v>55100</v>
      </c>
      <c r="F382" s="72" t="s">
        <v>553</v>
      </c>
      <c r="G382" s="72" t="s">
        <v>162</v>
      </c>
      <c r="H382" s="90">
        <v>96750</v>
      </c>
    </row>
    <row r="383" spans="5:8">
      <c r="E383" s="73">
        <v>55502</v>
      </c>
      <c r="F383" s="72" t="s">
        <v>554</v>
      </c>
      <c r="G383" s="72" t="s">
        <v>166</v>
      </c>
      <c r="H383" s="90">
        <v>55317</v>
      </c>
    </row>
    <row r="384" spans="5:8">
      <c r="E384" s="73">
        <v>55523</v>
      </c>
      <c r="F384" s="72" t="s">
        <v>555</v>
      </c>
      <c r="G384" s="72" t="s">
        <v>162</v>
      </c>
      <c r="H384" s="90">
        <v>60041</v>
      </c>
    </row>
    <row r="385" spans="5:8">
      <c r="E385" s="73">
        <v>55543</v>
      </c>
      <c r="F385" s="72" t="s">
        <v>556</v>
      </c>
      <c r="G385" s="72" t="s">
        <v>162</v>
      </c>
      <c r="H385" s="90">
        <v>90770</v>
      </c>
    </row>
    <row r="386" spans="5:8">
      <c r="E386" s="73">
        <v>55916</v>
      </c>
      <c r="F386" s="72" t="s">
        <v>557</v>
      </c>
      <c r="G386" s="72" t="s">
        <v>154</v>
      </c>
      <c r="H386" s="90">
        <v>103337</v>
      </c>
    </row>
    <row r="387" spans="5:8">
      <c r="E387" s="73">
        <v>56032</v>
      </c>
      <c r="F387" s="72" t="s">
        <v>558</v>
      </c>
      <c r="G387" s="72" t="s">
        <v>168</v>
      </c>
      <c r="H387" s="90">
        <v>40973</v>
      </c>
    </row>
    <row r="388" spans="5:8">
      <c r="E388" s="73">
        <v>56142</v>
      </c>
      <c r="F388" s="72" t="s">
        <v>559</v>
      </c>
      <c r="G388" s="72" t="s">
        <v>162</v>
      </c>
      <c r="H388" s="90">
        <v>59270</v>
      </c>
    </row>
    <row r="389" spans="5:8">
      <c r="E389" s="73">
        <v>56522</v>
      </c>
      <c r="F389" s="72" t="s">
        <v>560</v>
      </c>
      <c r="G389" s="72" t="s">
        <v>168</v>
      </c>
      <c r="H389" s="90">
        <v>46683</v>
      </c>
    </row>
    <row r="390" spans="5:8">
      <c r="E390" s="73">
        <v>56576</v>
      </c>
      <c r="F390" s="72" t="s">
        <v>561</v>
      </c>
      <c r="G390" s="72" t="s">
        <v>156</v>
      </c>
      <c r="H390" s="90">
        <v>70337</v>
      </c>
    </row>
    <row r="391" spans="5:8">
      <c r="E391" s="73">
        <v>56638</v>
      </c>
      <c r="F391" s="72" t="s">
        <v>562</v>
      </c>
      <c r="G391" s="72" t="s">
        <v>222</v>
      </c>
      <c r="H391" s="90">
        <v>48069</v>
      </c>
    </row>
    <row r="392" spans="5:8">
      <c r="E392" s="73">
        <v>56695</v>
      </c>
      <c r="F392" s="72" t="s">
        <v>563</v>
      </c>
      <c r="G392" s="72" t="s">
        <v>162</v>
      </c>
      <c r="H392" s="90">
        <v>101726</v>
      </c>
    </row>
    <row r="393" spans="5:8">
      <c r="E393" s="73">
        <v>56747</v>
      </c>
      <c r="F393" s="72" t="s">
        <v>564</v>
      </c>
      <c r="G393" s="72" t="s">
        <v>162</v>
      </c>
      <c r="H393" s="90">
        <v>67010</v>
      </c>
    </row>
    <row r="394" spans="5:8">
      <c r="E394" s="73">
        <v>56834</v>
      </c>
      <c r="F394" s="72" t="s">
        <v>565</v>
      </c>
      <c r="G394" s="72" t="s">
        <v>168</v>
      </c>
      <c r="H394" s="90">
        <v>101000</v>
      </c>
    </row>
    <row r="395" spans="5:8">
      <c r="E395" s="73">
        <v>56891</v>
      </c>
      <c r="F395" s="72" t="s">
        <v>566</v>
      </c>
      <c r="G395" s="72" t="s">
        <v>162</v>
      </c>
      <c r="H395" s="90">
        <v>111244</v>
      </c>
    </row>
    <row r="396" spans="5:8">
      <c r="E396" s="73">
        <v>57149</v>
      </c>
      <c r="F396" s="72" t="s">
        <v>567</v>
      </c>
      <c r="G396" s="72" t="s">
        <v>208</v>
      </c>
      <c r="H396" s="90">
        <v>77108</v>
      </c>
    </row>
    <row r="397" spans="5:8">
      <c r="E397" s="73">
        <v>57165</v>
      </c>
      <c r="F397" s="72" t="s">
        <v>568</v>
      </c>
      <c r="G397" s="72" t="s">
        <v>164</v>
      </c>
      <c r="H397" s="90">
        <v>68444</v>
      </c>
    </row>
    <row r="398" spans="5:8">
      <c r="E398" s="73">
        <v>57283</v>
      </c>
      <c r="F398" s="72" t="s">
        <v>569</v>
      </c>
      <c r="G398" s="72" t="s">
        <v>231</v>
      </c>
      <c r="H398" s="90">
        <v>120233</v>
      </c>
    </row>
    <row r="399" spans="5:8">
      <c r="E399" s="73">
        <v>57414</v>
      </c>
      <c r="F399" s="72" t="s">
        <v>570</v>
      </c>
      <c r="G399" s="72" t="s">
        <v>222</v>
      </c>
      <c r="H399" s="90">
        <v>65994</v>
      </c>
    </row>
    <row r="400" spans="5:8">
      <c r="E400" s="73">
        <v>57641</v>
      </c>
      <c r="F400" s="72" t="s">
        <v>571</v>
      </c>
      <c r="G400" s="72" t="s">
        <v>231</v>
      </c>
      <c r="H400" s="90">
        <v>70667</v>
      </c>
    </row>
    <row r="401" spans="5:8">
      <c r="E401" s="73">
        <v>57703</v>
      </c>
      <c r="F401" s="72" t="s">
        <v>572</v>
      </c>
      <c r="G401" s="72" t="s">
        <v>168</v>
      </c>
      <c r="H401" s="90">
        <v>62747</v>
      </c>
    </row>
    <row r="402" spans="5:8">
      <c r="E402" s="73">
        <v>57731</v>
      </c>
      <c r="F402" s="72" t="s">
        <v>573</v>
      </c>
      <c r="G402" s="72" t="s">
        <v>186</v>
      </c>
      <c r="H402" s="90">
        <v>65573</v>
      </c>
    </row>
    <row r="403" spans="5:8">
      <c r="E403" s="73">
        <v>57921</v>
      </c>
      <c r="F403" s="72" t="s">
        <v>574</v>
      </c>
      <c r="G403" s="72" t="s">
        <v>168</v>
      </c>
      <c r="H403" s="90">
        <v>68328</v>
      </c>
    </row>
    <row r="404" spans="5:8">
      <c r="E404" s="73">
        <v>58172</v>
      </c>
      <c r="F404" s="72" t="s">
        <v>575</v>
      </c>
      <c r="G404" s="72" t="s">
        <v>154</v>
      </c>
      <c r="H404" s="90">
        <v>59178</v>
      </c>
    </row>
    <row r="405" spans="5:8">
      <c r="E405" s="73">
        <v>58177</v>
      </c>
      <c r="F405" s="72" t="s">
        <v>576</v>
      </c>
      <c r="G405" s="72" t="s">
        <v>162</v>
      </c>
      <c r="H405" s="90">
        <v>94506</v>
      </c>
    </row>
    <row r="406" spans="5:8">
      <c r="E406" s="73">
        <v>58347</v>
      </c>
      <c r="F406" s="72" t="s">
        <v>577</v>
      </c>
      <c r="G406" s="72" t="s">
        <v>186</v>
      </c>
      <c r="H406" s="90">
        <v>91153</v>
      </c>
    </row>
    <row r="407" spans="5:8">
      <c r="E407" s="73">
        <v>58562</v>
      </c>
      <c r="F407" s="72" t="s">
        <v>578</v>
      </c>
      <c r="G407" s="72" t="s">
        <v>166</v>
      </c>
      <c r="H407" s="90">
        <v>46121</v>
      </c>
    </row>
    <row r="408" spans="5:8">
      <c r="E408" s="73">
        <v>58622</v>
      </c>
      <c r="F408" s="72" t="s">
        <v>579</v>
      </c>
      <c r="G408" s="72" t="s">
        <v>580</v>
      </c>
      <c r="H408" s="90">
        <v>90044</v>
      </c>
    </row>
    <row r="409" spans="5:8">
      <c r="E409" s="73">
        <v>58796</v>
      </c>
      <c r="F409" s="72" t="s">
        <v>581</v>
      </c>
      <c r="G409" s="72" t="s">
        <v>162</v>
      </c>
      <c r="H409" s="90">
        <v>77584</v>
      </c>
    </row>
    <row r="410" spans="5:8">
      <c r="E410" s="73">
        <v>58998</v>
      </c>
      <c r="F410" s="72" t="s">
        <v>582</v>
      </c>
      <c r="G410" s="72" t="s">
        <v>186</v>
      </c>
      <c r="H410" s="90">
        <v>51237</v>
      </c>
    </row>
    <row r="411" spans="5:8">
      <c r="E411" s="73">
        <v>59078</v>
      </c>
      <c r="F411" s="72" t="s">
        <v>583</v>
      </c>
      <c r="G411" s="72" t="s">
        <v>162</v>
      </c>
      <c r="H411" s="90">
        <v>70463</v>
      </c>
    </row>
    <row r="412" spans="5:8">
      <c r="E412" s="73">
        <v>59095</v>
      </c>
      <c r="F412" s="72" t="s">
        <v>584</v>
      </c>
      <c r="G412" s="72" t="s">
        <v>186</v>
      </c>
      <c r="H412" s="90">
        <v>71513</v>
      </c>
    </row>
    <row r="413" spans="5:8">
      <c r="E413" s="73">
        <v>59144</v>
      </c>
      <c r="F413" s="72" t="s">
        <v>585</v>
      </c>
      <c r="G413" s="72" t="s">
        <v>162</v>
      </c>
      <c r="H413" s="90">
        <v>110570</v>
      </c>
    </row>
    <row r="414" spans="5:8">
      <c r="E414" s="73">
        <v>59371</v>
      </c>
      <c r="F414" s="72" t="s">
        <v>586</v>
      </c>
      <c r="G414" s="72" t="s">
        <v>162</v>
      </c>
      <c r="H414" s="90">
        <v>65954</v>
      </c>
    </row>
    <row r="415" spans="5:8">
      <c r="E415" s="73">
        <v>59423</v>
      </c>
      <c r="F415" s="72" t="s">
        <v>587</v>
      </c>
      <c r="G415" s="72" t="s">
        <v>231</v>
      </c>
      <c r="H415" s="90">
        <v>54545</v>
      </c>
    </row>
    <row r="416" spans="5:8">
      <c r="E416" s="73">
        <v>59443</v>
      </c>
      <c r="F416" s="72" t="s">
        <v>588</v>
      </c>
      <c r="G416" s="72" t="s">
        <v>162</v>
      </c>
      <c r="H416" s="90">
        <v>60199</v>
      </c>
    </row>
    <row r="417" spans="5:8">
      <c r="E417" s="73">
        <v>59475</v>
      </c>
      <c r="F417" s="72" t="s">
        <v>589</v>
      </c>
      <c r="G417" s="72" t="s">
        <v>168</v>
      </c>
      <c r="H417" s="90">
        <v>52367</v>
      </c>
    </row>
    <row r="418" spans="5:8">
      <c r="E418" s="73">
        <v>59773</v>
      </c>
      <c r="F418" s="72" t="s">
        <v>590</v>
      </c>
      <c r="G418" s="72" t="s">
        <v>156</v>
      </c>
      <c r="H418" s="90">
        <v>55856</v>
      </c>
    </row>
    <row r="419" spans="5:8">
      <c r="E419" s="73">
        <v>60128</v>
      </c>
      <c r="F419" s="72" t="s">
        <v>591</v>
      </c>
      <c r="G419" s="72" t="s">
        <v>166</v>
      </c>
      <c r="H419" s="90">
        <v>91087</v>
      </c>
    </row>
    <row r="420" spans="5:8">
      <c r="E420" s="73">
        <v>60335</v>
      </c>
      <c r="F420" s="72" t="s">
        <v>592</v>
      </c>
      <c r="G420" s="72" t="s">
        <v>443</v>
      </c>
      <c r="H420" s="90">
        <v>89411</v>
      </c>
    </row>
    <row r="421" spans="5:8">
      <c r="E421" s="73">
        <v>60351</v>
      </c>
      <c r="F421" s="72" t="s">
        <v>593</v>
      </c>
      <c r="G421" s="72" t="s">
        <v>357</v>
      </c>
      <c r="H421" s="90">
        <v>110478</v>
      </c>
    </row>
    <row r="422" spans="5:8">
      <c r="E422" s="73">
        <v>60425</v>
      </c>
      <c r="F422" s="72" t="s">
        <v>594</v>
      </c>
      <c r="G422" s="72" t="s">
        <v>156</v>
      </c>
      <c r="H422" s="90">
        <v>43061</v>
      </c>
    </row>
    <row r="423" spans="5:8">
      <c r="E423" s="73">
        <v>60471</v>
      </c>
      <c r="F423" s="72" t="s">
        <v>595</v>
      </c>
      <c r="G423" s="72" t="s">
        <v>168</v>
      </c>
      <c r="H423" s="90">
        <v>50961</v>
      </c>
    </row>
    <row r="424" spans="5:8">
      <c r="E424" s="73">
        <v>60524</v>
      </c>
      <c r="F424" s="72" t="s">
        <v>596</v>
      </c>
      <c r="G424" s="72" t="s">
        <v>208</v>
      </c>
      <c r="H424" s="90">
        <v>55455</v>
      </c>
    </row>
    <row r="425" spans="5:8">
      <c r="E425" s="73">
        <v>60552</v>
      </c>
      <c r="F425" s="72" t="s">
        <v>597</v>
      </c>
      <c r="G425" s="72" t="s">
        <v>168</v>
      </c>
      <c r="H425" s="90">
        <v>65539</v>
      </c>
    </row>
    <row r="426" spans="5:8">
      <c r="E426" s="73">
        <v>60583</v>
      </c>
      <c r="F426" s="72" t="s">
        <v>598</v>
      </c>
      <c r="G426" s="72" t="s">
        <v>168</v>
      </c>
      <c r="H426" s="90">
        <v>49416</v>
      </c>
    </row>
    <row r="427" spans="5:8">
      <c r="E427" s="73">
        <v>60745</v>
      </c>
      <c r="F427" s="72" t="s">
        <v>599</v>
      </c>
      <c r="G427" s="72" t="s">
        <v>168</v>
      </c>
      <c r="H427" s="90">
        <v>55711</v>
      </c>
    </row>
    <row r="428" spans="5:8">
      <c r="E428" s="73">
        <v>60812</v>
      </c>
      <c r="F428" s="72" t="s">
        <v>600</v>
      </c>
      <c r="G428" s="72" t="s">
        <v>154</v>
      </c>
      <c r="H428" s="90">
        <v>107521</v>
      </c>
    </row>
    <row r="429" spans="5:8">
      <c r="E429" s="73">
        <v>60911</v>
      </c>
      <c r="F429" s="72" t="s">
        <v>601</v>
      </c>
      <c r="G429" s="72" t="s">
        <v>231</v>
      </c>
      <c r="H429" s="90">
        <v>120616</v>
      </c>
    </row>
    <row r="430" spans="5:8">
      <c r="E430" s="73">
        <v>60963</v>
      </c>
      <c r="F430" s="72" t="s">
        <v>602</v>
      </c>
      <c r="G430" s="72" t="s">
        <v>154</v>
      </c>
      <c r="H430" s="90">
        <v>101964</v>
      </c>
    </row>
    <row r="431" spans="5:8">
      <c r="E431" s="73">
        <v>61116</v>
      </c>
      <c r="F431" s="72" t="s">
        <v>603</v>
      </c>
      <c r="G431" s="72" t="s">
        <v>162</v>
      </c>
      <c r="H431" s="90">
        <v>68621</v>
      </c>
    </row>
    <row r="432" spans="5:8">
      <c r="E432" s="73">
        <v>61167</v>
      </c>
      <c r="F432" s="72" t="s">
        <v>604</v>
      </c>
      <c r="G432" s="72" t="s">
        <v>162</v>
      </c>
      <c r="H432" s="90">
        <v>58166</v>
      </c>
    </row>
    <row r="433" spans="5:8">
      <c r="E433" s="73">
        <v>61200</v>
      </c>
      <c r="F433" s="72" t="s">
        <v>605</v>
      </c>
      <c r="G433" s="72" t="s">
        <v>156</v>
      </c>
      <c r="H433" s="90">
        <v>77544</v>
      </c>
    </row>
    <row r="434" spans="5:8">
      <c r="E434" s="73">
        <v>61232</v>
      </c>
      <c r="F434" s="72" t="s">
        <v>606</v>
      </c>
      <c r="G434" s="72" t="s">
        <v>231</v>
      </c>
      <c r="H434" s="90">
        <v>63367</v>
      </c>
    </row>
    <row r="435" spans="5:8">
      <c r="E435" s="73">
        <v>61236</v>
      </c>
      <c r="F435" s="72" t="s">
        <v>607</v>
      </c>
      <c r="G435" s="72" t="s">
        <v>267</v>
      </c>
      <c r="H435" s="90">
        <v>120220</v>
      </c>
    </row>
    <row r="436" spans="5:8">
      <c r="E436" s="73">
        <v>61246</v>
      </c>
      <c r="F436" s="72" t="s">
        <v>608</v>
      </c>
      <c r="G436" s="72" t="s">
        <v>231</v>
      </c>
      <c r="H436" s="90">
        <v>94334</v>
      </c>
    </row>
    <row r="437" spans="5:8">
      <c r="E437" s="73">
        <v>61295</v>
      </c>
      <c r="F437" s="72" t="s">
        <v>609</v>
      </c>
      <c r="G437" s="72" t="s">
        <v>168</v>
      </c>
      <c r="H437" s="90">
        <v>119573</v>
      </c>
    </row>
    <row r="438" spans="5:8">
      <c r="E438" s="73">
        <v>61298</v>
      </c>
      <c r="F438" s="72" t="s">
        <v>610</v>
      </c>
      <c r="G438" s="72" t="s">
        <v>156</v>
      </c>
      <c r="H438" s="90">
        <v>92554</v>
      </c>
    </row>
    <row r="439" spans="5:8">
      <c r="E439" s="73">
        <v>61412</v>
      </c>
      <c r="F439" s="72" t="s">
        <v>611</v>
      </c>
      <c r="G439" s="72" t="s">
        <v>231</v>
      </c>
      <c r="H439" s="90">
        <v>90282</v>
      </c>
    </row>
    <row r="440" spans="5:8">
      <c r="E440" s="73">
        <v>61479</v>
      </c>
      <c r="F440" s="72" t="s">
        <v>612</v>
      </c>
      <c r="G440" s="72" t="s">
        <v>186</v>
      </c>
      <c r="H440" s="90">
        <v>114768</v>
      </c>
    </row>
    <row r="441" spans="5:8">
      <c r="E441" s="73">
        <v>61532</v>
      </c>
      <c r="F441" s="72" t="s">
        <v>613</v>
      </c>
      <c r="G441" s="72" t="s">
        <v>156</v>
      </c>
      <c r="H441" s="90">
        <v>111943</v>
      </c>
    </row>
    <row r="442" spans="5:8">
      <c r="E442" s="73">
        <v>61596</v>
      </c>
      <c r="F442" s="72" t="s">
        <v>614</v>
      </c>
      <c r="G442" s="72" t="s">
        <v>162</v>
      </c>
      <c r="H442" s="90">
        <v>92750</v>
      </c>
    </row>
    <row r="443" spans="5:8">
      <c r="E443" s="73">
        <v>61809</v>
      </c>
      <c r="F443" s="72" t="s">
        <v>615</v>
      </c>
      <c r="G443" s="72" t="s">
        <v>162</v>
      </c>
      <c r="H443" s="90">
        <v>59249</v>
      </c>
    </row>
    <row r="444" spans="5:8">
      <c r="E444" s="73">
        <v>61904</v>
      </c>
      <c r="F444" s="72" t="s">
        <v>616</v>
      </c>
      <c r="G444" s="72" t="s">
        <v>199</v>
      </c>
      <c r="H444" s="90">
        <v>64898</v>
      </c>
    </row>
    <row r="445" spans="5:8">
      <c r="E445" s="73">
        <v>61926</v>
      </c>
      <c r="F445" s="72" t="s">
        <v>617</v>
      </c>
      <c r="G445" s="72" t="s">
        <v>154</v>
      </c>
      <c r="H445" s="90">
        <v>69466</v>
      </c>
    </row>
    <row r="446" spans="5:8">
      <c r="E446" s="73">
        <v>61939</v>
      </c>
      <c r="F446" s="72" t="s">
        <v>618</v>
      </c>
      <c r="G446" s="72" t="s">
        <v>580</v>
      </c>
      <c r="H446" s="90">
        <v>59698</v>
      </c>
    </row>
    <row r="447" spans="5:8">
      <c r="E447" s="73">
        <v>62219</v>
      </c>
      <c r="F447" s="72" t="s">
        <v>619</v>
      </c>
      <c r="G447" s="72" t="s">
        <v>154</v>
      </c>
      <c r="H447" s="90">
        <v>61466</v>
      </c>
    </row>
    <row r="448" spans="5:8">
      <c r="E448" s="73">
        <v>62305</v>
      </c>
      <c r="F448" s="72" t="s">
        <v>620</v>
      </c>
      <c r="G448" s="72" t="s">
        <v>162</v>
      </c>
      <c r="H448" s="90">
        <v>61725</v>
      </c>
    </row>
    <row r="449" spans="5:8">
      <c r="E449" s="73">
        <v>62403</v>
      </c>
      <c r="F449" s="72" t="s">
        <v>621</v>
      </c>
      <c r="G449" s="72" t="s">
        <v>162</v>
      </c>
      <c r="H449" s="90">
        <v>57308</v>
      </c>
    </row>
    <row r="450" spans="5:8">
      <c r="E450" s="73">
        <v>62493</v>
      </c>
      <c r="F450" s="72" t="s">
        <v>622</v>
      </c>
      <c r="G450" s="72" t="s">
        <v>369</v>
      </c>
      <c r="H450" s="90">
        <v>68108</v>
      </c>
    </row>
    <row r="451" spans="5:8">
      <c r="E451" s="73">
        <v>62596</v>
      </c>
      <c r="F451" s="72" t="s">
        <v>623</v>
      </c>
      <c r="G451" s="72" t="s">
        <v>162</v>
      </c>
      <c r="H451" s="90">
        <v>19106</v>
      </c>
    </row>
    <row r="452" spans="5:8">
      <c r="E452" s="73">
        <v>62620</v>
      </c>
      <c r="F452" s="72" t="s">
        <v>624</v>
      </c>
      <c r="G452" s="72" t="s">
        <v>164</v>
      </c>
      <c r="H452" s="90">
        <v>89266</v>
      </c>
    </row>
    <row r="453" spans="5:8">
      <c r="E453" s="73">
        <v>62687</v>
      </c>
      <c r="F453" s="72" t="s">
        <v>625</v>
      </c>
      <c r="G453" s="72" t="s">
        <v>158</v>
      </c>
      <c r="H453" s="90">
        <v>63658</v>
      </c>
    </row>
    <row r="454" spans="5:8">
      <c r="E454" s="73">
        <v>63191</v>
      </c>
      <c r="F454" s="72" t="s">
        <v>626</v>
      </c>
      <c r="G454" s="72" t="s">
        <v>285</v>
      </c>
      <c r="H454" s="90">
        <v>91100</v>
      </c>
    </row>
    <row r="455" spans="5:8">
      <c r="E455" s="73">
        <v>63298</v>
      </c>
      <c r="F455" s="72" t="s">
        <v>627</v>
      </c>
      <c r="G455" s="72" t="s">
        <v>168</v>
      </c>
      <c r="H455" s="90">
        <v>35567</v>
      </c>
    </row>
    <row r="456" spans="5:8">
      <c r="E456" s="73">
        <v>63601</v>
      </c>
      <c r="F456" s="72" t="s">
        <v>628</v>
      </c>
      <c r="G456" s="72" t="s">
        <v>162</v>
      </c>
      <c r="H456" s="90">
        <v>96433</v>
      </c>
    </row>
    <row r="457" spans="5:8">
      <c r="E457" s="73">
        <v>63609</v>
      </c>
      <c r="F457" s="72" t="s">
        <v>629</v>
      </c>
      <c r="G457" s="72" t="s">
        <v>154</v>
      </c>
      <c r="H457" s="90">
        <v>68939</v>
      </c>
    </row>
    <row r="458" spans="5:8">
      <c r="E458" s="73">
        <v>63682</v>
      </c>
      <c r="F458" s="72" t="s">
        <v>630</v>
      </c>
      <c r="G458" s="72" t="s">
        <v>199</v>
      </c>
      <c r="H458" s="90">
        <v>33210</v>
      </c>
    </row>
    <row r="459" spans="5:8">
      <c r="E459" s="73">
        <v>63990</v>
      </c>
      <c r="F459" s="72" t="s">
        <v>631</v>
      </c>
      <c r="G459" s="72" t="s">
        <v>168</v>
      </c>
      <c r="H459" s="90">
        <v>55641</v>
      </c>
    </row>
    <row r="460" spans="5:8">
      <c r="E460" s="73">
        <v>64364</v>
      </c>
      <c r="F460" s="72" t="s">
        <v>632</v>
      </c>
      <c r="G460" s="72" t="s">
        <v>162</v>
      </c>
      <c r="H460" s="90">
        <v>57779</v>
      </c>
    </row>
    <row r="461" spans="5:8">
      <c r="E461" s="73">
        <v>64402</v>
      </c>
      <c r="F461" s="72" t="s">
        <v>633</v>
      </c>
      <c r="G461" s="72" t="s">
        <v>162</v>
      </c>
      <c r="H461" s="90">
        <v>99403</v>
      </c>
    </row>
    <row r="462" spans="5:8">
      <c r="E462" s="73">
        <v>64418</v>
      </c>
      <c r="F462" s="72" t="s">
        <v>634</v>
      </c>
      <c r="G462" s="72" t="s">
        <v>231</v>
      </c>
      <c r="H462" s="90">
        <v>120998</v>
      </c>
    </row>
    <row r="463" spans="5:8">
      <c r="E463" s="73">
        <v>64515</v>
      </c>
      <c r="F463" s="72" t="s">
        <v>635</v>
      </c>
      <c r="G463" s="72" t="s">
        <v>156</v>
      </c>
      <c r="H463" s="90">
        <v>57480</v>
      </c>
    </row>
    <row r="464" spans="5:8">
      <c r="E464" s="73">
        <v>65077</v>
      </c>
      <c r="F464" s="72" t="s">
        <v>636</v>
      </c>
      <c r="G464" s="72" t="s">
        <v>154</v>
      </c>
      <c r="H464" s="90">
        <v>93001</v>
      </c>
    </row>
    <row r="465" spans="5:8">
      <c r="E465" s="73">
        <v>65118</v>
      </c>
      <c r="F465" s="72" t="s">
        <v>637</v>
      </c>
      <c r="G465" s="72" t="s">
        <v>162</v>
      </c>
      <c r="H465" s="90">
        <v>62721</v>
      </c>
    </row>
    <row r="466" spans="5:8">
      <c r="E466" s="73">
        <v>65323</v>
      </c>
      <c r="F466" s="72" t="s">
        <v>638</v>
      </c>
      <c r="G466" s="72" t="s">
        <v>357</v>
      </c>
      <c r="H466" s="90">
        <v>68502</v>
      </c>
    </row>
    <row r="467" spans="5:8">
      <c r="E467" s="73">
        <v>65855</v>
      </c>
      <c r="F467" s="72" t="s">
        <v>639</v>
      </c>
      <c r="G467" s="72" t="s">
        <v>152</v>
      </c>
      <c r="H467" s="90">
        <v>39207</v>
      </c>
    </row>
    <row r="468" spans="5:8">
      <c r="E468" s="73">
        <v>66060</v>
      </c>
      <c r="F468" s="72" t="s">
        <v>640</v>
      </c>
      <c r="G468" s="72" t="s">
        <v>168</v>
      </c>
      <c r="H468" s="90">
        <v>69373</v>
      </c>
    </row>
    <row r="469" spans="5:8">
      <c r="E469" s="73">
        <v>66086</v>
      </c>
      <c r="F469" s="72" t="s">
        <v>641</v>
      </c>
      <c r="G469" s="72" t="s">
        <v>164</v>
      </c>
      <c r="H469" s="90">
        <v>61494</v>
      </c>
    </row>
    <row r="470" spans="5:8">
      <c r="E470" s="73">
        <v>66143</v>
      </c>
      <c r="F470" s="72" t="s">
        <v>642</v>
      </c>
      <c r="G470" s="72" t="s">
        <v>154</v>
      </c>
      <c r="H470" s="90">
        <v>124325</v>
      </c>
    </row>
    <row r="471" spans="5:8">
      <c r="E471" s="73">
        <v>66196</v>
      </c>
      <c r="F471" s="72" t="s">
        <v>643</v>
      </c>
      <c r="G471" s="72" t="s">
        <v>164</v>
      </c>
      <c r="H471" s="90">
        <v>94057</v>
      </c>
    </row>
    <row r="472" spans="5:8">
      <c r="E472" s="73">
        <v>66204</v>
      </c>
      <c r="F472" s="72" t="s">
        <v>644</v>
      </c>
      <c r="G472" s="72" t="s">
        <v>156</v>
      </c>
      <c r="H472" s="90">
        <v>53937</v>
      </c>
    </row>
    <row r="473" spans="5:8">
      <c r="E473" s="73">
        <v>66320</v>
      </c>
      <c r="F473" s="72" t="s">
        <v>645</v>
      </c>
      <c r="G473" s="72" t="s">
        <v>154</v>
      </c>
      <c r="H473" s="90">
        <v>60425</v>
      </c>
    </row>
    <row r="474" spans="5:8">
      <c r="E474" s="73">
        <v>66378</v>
      </c>
      <c r="F474" s="72" t="s">
        <v>646</v>
      </c>
      <c r="G474" s="72" t="s">
        <v>154</v>
      </c>
      <c r="H474" s="90">
        <v>100618</v>
      </c>
    </row>
    <row r="475" spans="5:8">
      <c r="E475" s="73">
        <v>66453</v>
      </c>
      <c r="F475" s="72" t="s">
        <v>647</v>
      </c>
      <c r="G475" s="72" t="s">
        <v>164</v>
      </c>
      <c r="H475" s="90">
        <v>44364</v>
      </c>
    </row>
    <row r="476" spans="5:8">
      <c r="E476" s="73">
        <v>66455</v>
      </c>
      <c r="F476" s="72" t="s">
        <v>648</v>
      </c>
      <c r="G476" s="72" t="s">
        <v>162</v>
      </c>
      <c r="H476" s="90">
        <v>88830</v>
      </c>
    </row>
    <row r="477" spans="5:8">
      <c r="E477" s="73">
        <v>66479</v>
      </c>
      <c r="F477" s="72" t="s">
        <v>649</v>
      </c>
      <c r="G477" s="72" t="s">
        <v>231</v>
      </c>
      <c r="H477" s="90">
        <v>63414</v>
      </c>
    </row>
    <row r="478" spans="5:8">
      <c r="E478" s="73">
        <v>66651</v>
      </c>
      <c r="F478" s="72" t="s">
        <v>650</v>
      </c>
      <c r="G478" s="72" t="s">
        <v>164</v>
      </c>
      <c r="H478" s="90">
        <v>58061</v>
      </c>
    </row>
    <row r="479" spans="5:8">
      <c r="E479" s="73">
        <v>66856</v>
      </c>
      <c r="F479" s="72" t="s">
        <v>651</v>
      </c>
      <c r="G479" s="72" t="s">
        <v>162</v>
      </c>
      <c r="H479" s="90">
        <v>45741</v>
      </c>
    </row>
    <row r="480" spans="5:8">
      <c r="E480" s="73">
        <v>67123</v>
      </c>
      <c r="F480" s="72" t="s">
        <v>652</v>
      </c>
      <c r="G480" s="72" t="s">
        <v>168</v>
      </c>
      <c r="H480" s="90">
        <v>70167</v>
      </c>
    </row>
    <row r="481" spans="5:8">
      <c r="E481" s="73">
        <v>67189</v>
      </c>
      <c r="F481" s="72" t="s">
        <v>653</v>
      </c>
      <c r="G481" s="72" t="s">
        <v>162</v>
      </c>
      <c r="H481" s="90">
        <v>96697</v>
      </c>
    </row>
    <row r="482" spans="5:8">
      <c r="E482" s="73">
        <v>67209</v>
      </c>
      <c r="F482" s="72" t="s">
        <v>654</v>
      </c>
      <c r="G482" s="72" t="s">
        <v>166</v>
      </c>
      <c r="H482" s="90">
        <v>110887</v>
      </c>
    </row>
    <row r="483" spans="5:8">
      <c r="E483" s="73">
        <v>67333</v>
      </c>
      <c r="F483" s="72" t="s">
        <v>655</v>
      </c>
      <c r="G483" s="72" t="s">
        <v>285</v>
      </c>
      <c r="H483" s="90">
        <v>102875</v>
      </c>
    </row>
    <row r="484" spans="5:8">
      <c r="E484" s="73">
        <v>67442</v>
      </c>
      <c r="F484" s="72" t="s">
        <v>656</v>
      </c>
      <c r="G484" s="72" t="s">
        <v>231</v>
      </c>
      <c r="H484" s="90">
        <v>68971</v>
      </c>
    </row>
    <row r="485" spans="5:8">
      <c r="E485" s="73">
        <v>67557</v>
      </c>
      <c r="F485" s="72" t="s">
        <v>657</v>
      </c>
      <c r="G485" s="72" t="s">
        <v>154</v>
      </c>
      <c r="H485" s="90">
        <v>88368</v>
      </c>
    </row>
    <row r="486" spans="5:8">
      <c r="E486" s="73">
        <v>67561</v>
      </c>
      <c r="F486" s="72" t="s">
        <v>658</v>
      </c>
      <c r="G486" s="72" t="s">
        <v>156</v>
      </c>
      <c r="H486" s="90">
        <v>91259</v>
      </c>
    </row>
    <row r="487" spans="5:8">
      <c r="E487" s="73">
        <v>67717</v>
      </c>
      <c r="F487" s="72" t="s">
        <v>659</v>
      </c>
      <c r="G487" s="72" t="s">
        <v>162</v>
      </c>
      <c r="H487" s="90">
        <v>75656</v>
      </c>
    </row>
    <row r="488" spans="5:8">
      <c r="E488" s="73">
        <v>67776</v>
      </c>
      <c r="F488" s="72" t="s">
        <v>660</v>
      </c>
      <c r="G488" s="72" t="s">
        <v>222</v>
      </c>
      <c r="H488" s="90">
        <v>88078</v>
      </c>
    </row>
    <row r="489" spans="5:8">
      <c r="E489" s="73">
        <v>67778</v>
      </c>
      <c r="F489" s="72" t="s">
        <v>661</v>
      </c>
      <c r="G489" s="72" t="s">
        <v>199</v>
      </c>
      <c r="H489" s="90">
        <v>67299</v>
      </c>
    </row>
    <row r="490" spans="5:8">
      <c r="E490" s="73">
        <v>67840</v>
      </c>
      <c r="F490" s="72" t="s">
        <v>662</v>
      </c>
      <c r="G490" s="72" t="s">
        <v>162</v>
      </c>
      <c r="H490" s="90">
        <v>84302</v>
      </c>
    </row>
    <row r="491" spans="5:8">
      <c r="E491" s="73">
        <v>67905</v>
      </c>
      <c r="F491" s="72" t="s">
        <v>663</v>
      </c>
      <c r="G491" s="72" t="s">
        <v>285</v>
      </c>
      <c r="H491" s="90">
        <v>86718</v>
      </c>
    </row>
    <row r="492" spans="5:8">
      <c r="E492" s="73">
        <v>67957</v>
      </c>
      <c r="F492" s="72" t="s">
        <v>664</v>
      </c>
      <c r="G492" s="72" t="s">
        <v>166</v>
      </c>
      <c r="H492" s="90">
        <v>64682</v>
      </c>
    </row>
    <row r="493" spans="5:8">
      <c r="E493" s="73">
        <v>68273</v>
      </c>
      <c r="F493" s="72" t="s">
        <v>665</v>
      </c>
      <c r="G493" s="72" t="s">
        <v>156</v>
      </c>
      <c r="H493" s="90">
        <v>62417</v>
      </c>
    </row>
    <row r="494" spans="5:8">
      <c r="E494" s="73">
        <v>68469</v>
      </c>
      <c r="F494" s="72" t="s">
        <v>666</v>
      </c>
      <c r="G494" s="72" t="s">
        <v>162</v>
      </c>
      <c r="H494" s="90">
        <v>51614</v>
      </c>
    </row>
    <row r="495" spans="5:8">
      <c r="E495" s="73">
        <v>68482</v>
      </c>
      <c r="F495" s="72" t="s">
        <v>667</v>
      </c>
      <c r="G495" s="72" t="s">
        <v>162</v>
      </c>
      <c r="H495" s="90">
        <v>99760</v>
      </c>
    </row>
    <row r="496" spans="5:8">
      <c r="E496" s="73">
        <v>68571</v>
      </c>
      <c r="F496" s="72" t="s">
        <v>668</v>
      </c>
      <c r="G496" s="72" t="s">
        <v>162</v>
      </c>
      <c r="H496" s="90">
        <v>103667</v>
      </c>
    </row>
    <row r="497" spans="5:8">
      <c r="E497" s="73">
        <v>68782</v>
      </c>
      <c r="F497" s="72" t="s">
        <v>669</v>
      </c>
      <c r="G497" s="72" t="s">
        <v>176</v>
      </c>
      <c r="H497" s="90">
        <v>64583</v>
      </c>
    </row>
    <row r="498" spans="5:8">
      <c r="E498" s="73">
        <v>68833</v>
      </c>
      <c r="F498" s="72" t="s">
        <v>670</v>
      </c>
      <c r="G498" s="72" t="s">
        <v>166</v>
      </c>
      <c r="H498" s="90">
        <v>38130</v>
      </c>
    </row>
    <row r="499" spans="5:8">
      <c r="E499" s="73">
        <v>68860</v>
      </c>
      <c r="F499" s="72" t="s">
        <v>671</v>
      </c>
      <c r="G499" s="72" t="s">
        <v>162</v>
      </c>
      <c r="H499" s="90">
        <v>63842</v>
      </c>
    </row>
    <row r="500" spans="5:8">
      <c r="E500" s="73">
        <v>68937</v>
      </c>
      <c r="F500" s="72" t="s">
        <v>672</v>
      </c>
      <c r="G500" s="72" t="s">
        <v>152</v>
      </c>
      <c r="H500" s="90">
        <v>91430</v>
      </c>
    </row>
    <row r="501" spans="5:8">
      <c r="E501" s="73">
        <v>69040</v>
      </c>
      <c r="F501" s="72" t="s">
        <v>673</v>
      </c>
      <c r="G501" s="72" t="s">
        <v>164</v>
      </c>
      <c r="H501" s="90">
        <v>87140</v>
      </c>
    </row>
    <row r="502" spans="5:8">
      <c r="E502" s="73">
        <v>69043</v>
      </c>
      <c r="F502" s="72" t="s">
        <v>674</v>
      </c>
      <c r="G502" s="72" t="s">
        <v>162</v>
      </c>
      <c r="H502" s="90">
        <v>85702</v>
      </c>
    </row>
    <row r="503" spans="5:8">
      <c r="E503" s="73">
        <v>69195</v>
      </c>
      <c r="F503" s="72" t="s">
        <v>675</v>
      </c>
      <c r="G503" s="72" t="s">
        <v>162</v>
      </c>
      <c r="H503" s="90">
        <v>69771</v>
      </c>
    </row>
    <row r="504" spans="5:8">
      <c r="E504" s="73">
        <v>69264</v>
      </c>
      <c r="F504" s="72" t="s">
        <v>676</v>
      </c>
      <c r="G504" s="72" t="s">
        <v>160</v>
      </c>
      <c r="H504" s="90">
        <v>86296</v>
      </c>
    </row>
    <row r="505" spans="5:8">
      <c r="E505" s="73">
        <v>69385</v>
      </c>
      <c r="F505" s="72" t="s">
        <v>677</v>
      </c>
      <c r="G505" s="72" t="s">
        <v>162</v>
      </c>
      <c r="H505" s="90">
        <v>61638</v>
      </c>
    </row>
    <row r="506" spans="5:8">
      <c r="E506" s="73">
        <v>69398</v>
      </c>
      <c r="F506" s="72" t="s">
        <v>678</v>
      </c>
      <c r="G506" s="72" t="s">
        <v>154</v>
      </c>
      <c r="H506" s="90">
        <v>80778</v>
      </c>
    </row>
    <row r="507" spans="5:8">
      <c r="E507" s="73">
        <v>69421</v>
      </c>
      <c r="F507" s="72" t="s">
        <v>679</v>
      </c>
      <c r="G507" s="72" t="s">
        <v>154</v>
      </c>
      <c r="H507" s="90">
        <v>103456</v>
      </c>
    </row>
    <row r="508" spans="5:8">
      <c r="E508" s="73">
        <v>69472</v>
      </c>
      <c r="F508" s="72" t="s">
        <v>680</v>
      </c>
      <c r="G508" s="72" t="s">
        <v>156</v>
      </c>
      <c r="H508" s="90">
        <v>103099</v>
      </c>
    </row>
    <row r="509" spans="5:8">
      <c r="E509" s="73">
        <v>69475</v>
      </c>
      <c r="F509" s="72" t="s">
        <v>681</v>
      </c>
      <c r="G509" s="72" t="s">
        <v>154</v>
      </c>
      <c r="H509" s="90">
        <v>87074</v>
      </c>
    </row>
    <row r="510" spans="5:8">
      <c r="E510" s="73">
        <v>69807</v>
      </c>
      <c r="F510" s="72" t="s">
        <v>682</v>
      </c>
      <c r="G510" s="72" t="s">
        <v>162</v>
      </c>
      <c r="H510" s="90">
        <v>112933</v>
      </c>
    </row>
    <row r="511" spans="5:8">
      <c r="E511" s="73">
        <v>69920</v>
      </c>
      <c r="F511" s="72" t="s">
        <v>683</v>
      </c>
      <c r="G511" s="72" t="s">
        <v>154</v>
      </c>
      <c r="H511" s="90">
        <v>65532</v>
      </c>
    </row>
    <row r="512" spans="5:8">
      <c r="E512" s="73">
        <v>70048</v>
      </c>
      <c r="F512" s="72" t="s">
        <v>684</v>
      </c>
      <c r="G512" s="72" t="s">
        <v>166</v>
      </c>
      <c r="H512" s="90">
        <v>122160</v>
      </c>
    </row>
    <row r="513" spans="5:8">
      <c r="E513" s="73">
        <v>70052</v>
      </c>
      <c r="F513" s="72" t="s">
        <v>685</v>
      </c>
      <c r="G513" s="72" t="s">
        <v>168</v>
      </c>
      <c r="H513" s="90">
        <v>70781</v>
      </c>
    </row>
    <row r="514" spans="5:8">
      <c r="E514" s="73">
        <v>70062</v>
      </c>
      <c r="F514" s="72" t="s">
        <v>686</v>
      </c>
      <c r="G514" s="72" t="s">
        <v>164</v>
      </c>
      <c r="H514" s="90">
        <v>77280</v>
      </c>
    </row>
    <row r="515" spans="5:8">
      <c r="E515" s="73">
        <v>70279</v>
      </c>
      <c r="F515" s="72" t="s">
        <v>687</v>
      </c>
      <c r="G515" s="72" t="s">
        <v>267</v>
      </c>
      <c r="H515" s="90">
        <v>106901</v>
      </c>
    </row>
    <row r="516" spans="5:8">
      <c r="E516" s="73">
        <v>70473</v>
      </c>
      <c r="F516" s="72" t="s">
        <v>688</v>
      </c>
      <c r="G516" s="72" t="s">
        <v>186</v>
      </c>
      <c r="H516" s="90">
        <v>100222</v>
      </c>
    </row>
    <row r="517" spans="5:8">
      <c r="E517" s="73">
        <v>70654</v>
      </c>
      <c r="F517" s="72" t="s">
        <v>689</v>
      </c>
      <c r="G517" s="72" t="s">
        <v>162</v>
      </c>
      <c r="H517" s="90">
        <v>93133</v>
      </c>
    </row>
    <row r="518" spans="5:8">
      <c r="E518" s="73">
        <v>71017</v>
      </c>
      <c r="F518" s="72" t="s">
        <v>690</v>
      </c>
      <c r="G518" s="72" t="s">
        <v>154</v>
      </c>
      <c r="H518" s="90">
        <v>50585</v>
      </c>
    </row>
    <row r="519" spans="5:8">
      <c r="E519" s="73">
        <v>71192</v>
      </c>
      <c r="F519" s="72" t="s">
        <v>691</v>
      </c>
      <c r="G519" s="72" t="s">
        <v>231</v>
      </c>
      <c r="H519" s="90">
        <v>63386</v>
      </c>
    </row>
    <row r="520" spans="5:8">
      <c r="E520" s="73">
        <v>71227</v>
      </c>
      <c r="F520" s="72" t="s">
        <v>692</v>
      </c>
      <c r="G520" s="72" t="s">
        <v>168</v>
      </c>
      <c r="H520" s="90">
        <v>121936</v>
      </c>
    </row>
    <row r="521" spans="5:8">
      <c r="E521" s="73">
        <v>71321</v>
      </c>
      <c r="F521" s="72" t="s">
        <v>693</v>
      </c>
      <c r="G521" s="72" t="s">
        <v>154</v>
      </c>
      <c r="H521" s="90">
        <v>88748</v>
      </c>
    </row>
    <row r="522" spans="5:8">
      <c r="E522" s="73">
        <v>71325</v>
      </c>
      <c r="F522" s="72" t="s">
        <v>694</v>
      </c>
      <c r="G522" s="72" t="s">
        <v>168</v>
      </c>
      <c r="H522" s="90">
        <v>68410</v>
      </c>
    </row>
    <row r="523" spans="5:8">
      <c r="E523" s="73">
        <v>71407</v>
      </c>
      <c r="F523" s="72" t="s">
        <v>695</v>
      </c>
      <c r="G523" s="72" t="s">
        <v>285</v>
      </c>
      <c r="H523" s="90">
        <v>120800</v>
      </c>
    </row>
    <row r="524" spans="5:8">
      <c r="E524" s="73">
        <v>71671</v>
      </c>
      <c r="F524" s="72" t="s">
        <v>696</v>
      </c>
      <c r="G524" s="72" t="s">
        <v>156</v>
      </c>
      <c r="H524" s="90">
        <v>94207</v>
      </c>
    </row>
    <row r="525" spans="5:8">
      <c r="E525" s="73">
        <v>71737</v>
      </c>
      <c r="F525" s="72" t="s">
        <v>697</v>
      </c>
      <c r="G525" s="72" t="s">
        <v>162</v>
      </c>
      <c r="H525" s="90">
        <v>56134</v>
      </c>
    </row>
    <row r="526" spans="5:8">
      <c r="E526" s="73">
        <v>71784</v>
      </c>
      <c r="F526" s="72" t="s">
        <v>698</v>
      </c>
      <c r="G526" s="72" t="s">
        <v>231</v>
      </c>
      <c r="H526" s="90">
        <v>64370</v>
      </c>
    </row>
    <row r="527" spans="5:8">
      <c r="E527" s="73">
        <v>71787</v>
      </c>
      <c r="F527" s="72" t="s">
        <v>699</v>
      </c>
      <c r="G527" s="72" t="s">
        <v>162</v>
      </c>
      <c r="H527" s="90">
        <v>85332</v>
      </c>
    </row>
    <row r="528" spans="5:8">
      <c r="E528" s="73">
        <v>71905</v>
      </c>
      <c r="F528" s="72" t="s">
        <v>700</v>
      </c>
      <c r="G528" s="72" t="s">
        <v>156</v>
      </c>
      <c r="H528" s="90">
        <v>124978</v>
      </c>
    </row>
    <row r="529" spans="5:8">
      <c r="E529" s="73">
        <v>71946</v>
      </c>
      <c r="F529" s="72" t="s">
        <v>701</v>
      </c>
      <c r="G529" s="72" t="s">
        <v>369</v>
      </c>
      <c r="H529" s="90">
        <v>60582</v>
      </c>
    </row>
    <row r="530" spans="5:8">
      <c r="E530" s="73">
        <v>71949</v>
      </c>
      <c r="F530" s="72" t="s">
        <v>702</v>
      </c>
      <c r="G530" s="72" t="s">
        <v>154</v>
      </c>
      <c r="H530" s="90">
        <v>120180</v>
      </c>
    </row>
    <row r="531" spans="5:8">
      <c r="E531" s="73">
        <v>71978</v>
      </c>
      <c r="F531" s="72" t="s">
        <v>703</v>
      </c>
      <c r="G531" s="72" t="s">
        <v>160</v>
      </c>
      <c r="H531" s="90">
        <v>44117</v>
      </c>
    </row>
    <row r="532" spans="5:8">
      <c r="E532" s="73">
        <v>71984</v>
      </c>
      <c r="F532" s="72" t="s">
        <v>704</v>
      </c>
      <c r="G532" s="72" t="s">
        <v>154</v>
      </c>
      <c r="H532" s="90">
        <v>89516</v>
      </c>
    </row>
    <row r="533" spans="5:8">
      <c r="E533" s="73">
        <v>71999</v>
      </c>
      <c r="F533" s="72" t="s">
        <v>705</v>
      </c>
      <c r="G533" s="72" t="s">
        <v>168</v>
      </c>
      <c r="H533" s="90">
        <v>107820</v>
      </c>
    </row>
    <row r="534" spans="5:8">
      <c r="E534" s="73">
        <v>72014</v>
      </c>
      <c r="F534" s="72" t="s">
        <v>706</v>
      </c>
      <c r="G534" s="72" t="s">
        <v>231</v>
      </c>
      <c r="H534" s="90">
        <v>114385</v>
      </c>
    </row>
    <row r="535" spans="5:8">
      <c r="E535" s="73">
        <v>72350</v>
      </c>
      <c r="F535" s="72" t="s">
        <v>707</v>
      </c>
      <c r="G535" s="72" t="s">
        <v>162</v>
      </c>
      <c r="H535" s="90">
        <v>106573</v>
      </c>
    </row>
    <row r="536" spans="5:8">
      <c r="E536" s="73">
        <v>72448</v>
      </c>
      <c r="F536" s="72" t="s">
        <v>708</v>
      </c>
      <c r="G536" s="72" t="s">
        <v>162</v>
      </c>
      <c r="H536" s="90">
        <v>46367</v>
      </c>
    </row>
    <row r="537" spans="5:8">
      <c r="E537" s="73">
        <v>72518</v>
      </c>
      <c r="F537" s="72" t="s">
        <v>709</v>
      </c>
      <c r="G537" s="72" t="s">
        <v>231</v>
      </c>
      <c r="H537" s="90">
        <v>66760</v>
      </c>
    </row>
    <row r="538" spans="5:8">
      <c r="E538" s="73">
        <v>73192</v>
      </c>
      <c r="F538" s="72" t="s">
        <v>710</v>
      </c>
      <c r="G538" s="72" t="s">
        <v>231</v>
      </c>
      <c r="H538" s="90">
        <v>68430</v>
      </c>
    </row>
    <row r="539" spans="5:8">
      <c r="E539" s="73">
        <v>73360</v>
      </c>
      <c r="F539" s="72" t="s">
        <v>711</v>
      </c>
      <c r="G539" s="72" t="s">
        <v>166</v>
      </c>
      <c r="H539" s="90">
        <v>119414</v>
      </c>
    </row>
    <row r="540" spans="5:8">
      <c r="E540" s="73">
        <v>73363</v>
      </c>
      <c r="F540" s="72" t="s">
        <v>712</v>
      </c>
      <c r="G540" s="72" t="s">
        <v>162</v>
      </c>
      <c r="H540" s="90">
        <v>102550</v>
      </c>
    </row>
    <row r="541" spans="5:8">
      <c r="E541" s="73">
        <v>73376</v>
      </c>
      <c r="F541" s="72" t="s">
        <v>713</v>
      </c>
      <c r="G541" s="72" t="s">
        <v>168</v>
      </c>
      <c r="H541" s="90">
        <v>86696</v>
      </c>
    </row>
    <row r="542" spans="5:8">
      <c r="E542" s="73">
        <v>73480</v>
      </c>
      <c r="F542" s="72" t="s">
        <v>714</v>
      </c>
      <c r="G542" s="72" t="s">
        <v>164</v>
      </c>
      <c r="H542" s="90">
        <v>35013</v>
      </c>
    </row>
    <row r="543" spans="5:8">
      <c r="E543" s="73">
        <v>73571</v>
      </c>
      <c r="F543" s="72" t="s">
        <v>715</v>
      </c>
      <c r="G543" s="72" t="s">
        <v>231</v>
      </c>
      <c r="H543" s="90">
        <v>33002</v>
      </c>
    </row>
    <row r="544" spans="5:8">
      <c r="E544" s="73">
        <v>73815</v>
      </c>
      <c r="F544" s="72" t="s">
        <v>716</v>
      </c>
      <c r="G544" s="72" t="s">
        <v>186</v>
      </c>
      <c r="H544" s="90">
        <v>59539</v>
      </c>
    </row>
    <row r="545" spans="5:8">
      <c r="E545" s="73">
        <v>74123</v>
      </c>
      <c r="F545" s="72" t="s">
        <v>717</v>
      </c>
      <c r="G545" s="72" t="s">
        <v>168</v>
      </c>
      <c r="H545" s="90">
        <v>28607</v>
      </c>
    </row>
    <row r="546" spans="5:8">
      <c r="E546" s="73">
        <v>74180</v>
      </c>
      <c r="F546" s="72" t="s">
        <v>718</v>
      </c>
      <c r="G546" s="72" t="s">
        <v>186</v>
      </c>
      <c r="H546" s="90">
        <v>67169</v>
      </c>
    </row>
    <row r="547" spans="5:8">
      <c r="E547" s="73">
        <v>74328</v>
      </c>
      <c r="F547" s="72" t="s">
        <v>719</v>
      </c>
      <c r="G547" s="72" t="s">
        <v>156</v>
      </c>
      <c r="H547" s="90">
        <v>83101</v>
      </c>
    </row>
    <row r="548" spans="5:8">
      <c r="E548" s="73">
        <v>74430</v>
      </c>
      <c r="F548" s="72" t="s">
        <v>720</v>
      </c>
      <c r="G548" s="72" t="s">
        <v>162</v>
      </c>
      <c r="H548" s="90">
        <v>117104</v>
      </c>
    </row>
    <row r="549" spans="5:8">
      <c r="E549" s="73">
        <v>74506</v>
      </c>
      <c r="F549" s="72" t="s">
        <v>721</v>
      </c>
      <c r="G549" s="72" t="s">
        <v>162</v>
      </c>
      <c r="H549" s="90">
        <v>23409</v>
      </c>
    </row>
    <row r="550" spans="5:8">
      <c r="E550" s="73">
        <v>74743</v>
      </c>
      <c r="F550" s="72" t="s">
        <v>722</v>
      </c>
      <c r="G550" s="72" t="s">
        <v>154</v>
      </c>
      <c r="H550" s="90">
        <v>119494</v>
      </c>
    </row>
    <row r="551" spans="5:8">
      <c r="E551" s="73">
        <v>74791</v>
      </c>
      <c r="F551" s="72" t="s">
        <v>723</v>
      </c>
      <c r="G551" s="72" t="s">
        <v>154</v>
      </c>
      <c r="H551" s="90">
        <v>68489</v>
      </c>
    </row>
    <row r="552" spans="5:8">
      <c r="E552" s="73">
        <v>74805</v>
      </c>
      <c r="F552" s="72" t="s">
        <v>724</v>
      </c>
      <c r="G552" s="72" t="s">
        <v>162</v>
      </c>
      <c r="H552" s="90">
        <v>69611</v>
      </c>
    </row>
    <row r="553" spans="5:8">
      <c r="E553" s="73">
        <v>75048</v>
      </c>
      <c r="F553" s="72" t="s">
        <v>725</v>
      </c>
      <c r="G553" s="72" t="s">
        <v>285</v>
      </c>
      <c r="H553" s="90">
        <v>30630</v>
      </c>
    </row>
    <row r="554" spans="5:8">
      <c r="E554" s="73">
        <v>75158</v>
      </c>
      <c r="F554" s="72" t="s">
        <v>726</v>
      </c>
      <c r="G554" s="72" t="s">
        <v>162</v>
      </c>
      <c r="H554" s="90">
        <v>82243</v>
      </c>
    </row>
    <row r="555" spans="5:8">
      <c r="E555" s="73">
        <v>75161</v>
      </c>
      <c r="F555" s="72" t="s">
        <v>727</v>
      </c>
      <c r="G555" s="72" t="s">
        <v>199</v>
      </c>
      <c r="H555" s="90">
        <v>60041</v>
      </c>
    </row>
    <row r="556" spans="5:8">
      <c r="E556" s="73">
        <v>75251</v>
      </c>
      <c r="F556" s="72" t="s">
        <v>728</v>
      </c>
      <c r="G556" s="72" t="s">
        <v>168</v>
      </c>
      <c r="H556" s="90">
        <v>67446</v>
      </c>
    </row>
    <row r="557" spans="5:8">
      <c r="E557" s="73">
        <v>75288</v>
      </c>
      <c r="F557" s="72" t="s">
        <v>729</v>
      </c>
      <c r="G557" s="72" t="s">
        <v>231</v>
      </c>
      <c r="H557" s="90">
        <v>70416</v>
      </c>
    </row>
    <row r="558" spans="5:8">
      <c r="E558" s="73">
        <v>75293</v>
      </c>
      <c r="F558" s="72" t="s">
        <v>730</v>
      </c>
      <c r="G558" s="72" t="s">
        <v>162</v>
      </c>
      <c r="H558" s="90">
        <v>100657</v>
      </c>
    </row>
    <row r="559" spans="5:8">
      <c r="E559" s="73">
        <v>75580</v>
      </c>
      <c r="F559" s="72" t="s">
        <v>731</v>
      </c>
      <c r="G559" s="72" t="s">
        <v>250</v>
      </c>
      <c r="H559" s="90">
        <v>66846</v>
      </c>
    </row>
    <row r="560" spans="5:8">
      <c r="E560" s="73">
        <v>75807</v>
      </c>
      <c r="F560" s="72" t="s">
        <v>732</v>
      </c>
      <c r="G560" s="72" t="s">
        <v>154</v>
      </c>
      <c r="H560" s="90">
        <v>73109</v>
      </c>
    </row>
    <row r="561" spans="5:8">
      <c r="E561" s="73">
        <v>75828</v>
      </c>
      <c r="F561" s="72" t="s">
        <v>733</v>
      </c>
      <c r="G561" s="72" t="s">
        <v>168</v>
      </c>
      <c r="H561" s="90">
        <v>66859</v>
      </c>
    </row>
    <row r="562" spans="5:8">
      <c r="E562" s="73">
        <v>75991</v>
      </c>
      <c r="F562" s="72" t="s">
        <v>734</v>
      </c>
      <c r="G562" s="72" t="s">
        <v>231</v>
      </c>
      <c r="H562" s="90">
        <v>88817</v>
      </c>
    </row>
    <row r="563" spans="5:8">
      <c r="E563" s="73">
        <v>76005</v>
      </c>
      <c r="F563" s="72" t="s">
        <v>735</v>
      </c>
      <c r="G563" s="72" t="s">
        <v>186</v>
      </c>
      <c r="H563" s="90">
        <v>65453</v>
      </c>
    </row>
    <row r="564" spans="5:8">
      <c r="E564" s="73">
        <v>76481</v>
      </c>
      <c r="F564" s="72" t="s">
        <v>736</v>
      </c>
      <c r="G564" s="72" t="s">
        <v>166</v>
      </c>
      <c r="H564" s="90">
        <v>117144</v>
      </c>
    </row>
    <row r="565" spans="5:8">
      <c r="E565" s="73">
        <v>76508</v>
      </c>
      <c r="F565" s="72" t="s">
        <v>737</v>
      </c>
      <c r="G565" s="72" t="s">
        <v>154</v>
      </c>
      <c r="H565" s="90">
        <v>71380</v>
      </c>
    </row>
    <row r="566" spans="5:8">
      <c r="E566" s="73">
        <v>76552</v>
      </c>
      <c r="F566" s="72" t="s">
        <v>738</v>
      </c>
      <c r="G566" s="72" t="s">
        <v>154</v>
      </c>
      <c r="H566" s="90">
        <v>100116</v>
      </c>
    </row>
    <row r="567" spans="5:8">
      <c r="E567" s="73">
        <v>76591</v>
      </c>
      <c r="F567" s="72" t="s">
        <v>739</v>
      </c>
      <c r="G567" s="72" t="s">
        <v>156</v>
      </c>
      <c r="H567" s="90">
        <v>76369</v>
      </c>
    </row>
    <row r="568" spans="5:8">
      <c r="E568" s="73">
        <v>76653</v>
      </c>
      <c r="F568" s="72" t="s">
        <v>740</v>
      </c>
      <c r="G568" s="72" t="s">
        <v>369</v>
      </c>
      <c r="H568" s="90">
        <v>61593</v>
      </c>
    </row>
    <row r="569" spans="5:8">
      <c r="E569" s="73">
        <v>76695</v>
      </c>
      <c r="F569" s="72" t="s">
        <v>741</v>
      </c>
      <c r="G569" s="72" t="s">
        <v>186</v>
      </c>
      <c r="H569" s="90">
        <v>81068</v>
      </c>
    </row>
    <row r="570" spans="5:8">
      <c r="E570" s="73">
        <v>76700</v>
      </c>
      <c r="F570" s="72" t="s">
        <v>742</v>
      </c>
      <c r="G570" s="72" t="s">
        <v>156</v>
      </c>
      <c r="H570" s="90">
        <v>57480</v>
      </c>
    </row>
    <row r="571" spans="5:8">
      <c r="E571" s="73">
        <v>76894</v>
      </c>
      <c r="F571" s="72" t="s">
        <v>743</v>
      </c>
      <c r="G571" s="72" t="s">
        <v>160</v>
      </c>
      <c r="H571" s="90">
        <v>107231</v>
      </c>
    </row>
    <row r="572" spans="5:8">
      <c r="E572" s="73">
        <v>77205</v>
      </c>
      <c r="F572" s="72" t="s">
        <v>744</v>
      </c>
      <c r="G572" s="72" t="s">
        <v>166</v>
      </c>
      <c r="H572" s="90">
        <v>108406</v>
      </c>
    </row>
    <row r="573" spans="5:8">
      <c r="E573" s="73">
        <v>77222</v>
      </c>
      <c r="F573" s="72" t="s">
        <v>745</v>
      </c>
      <c r="G573" s="72" t="s">
        <v>164</v>
      </c>
      <c r="H573" s="90">
        <v>63011</v>
      </c>
    </row>
    <row r="574" spans="5:8">
      <c r="E574" s="73">
        <v>77222</v>
      </c>
      <c r="F574" s="72" t="s">
        <v>746</v>
      </c>
      <c r="G574" s="72" t="s">
        <v>168</v>
      </c>
      <c r="H574" s="90">
        <v>28142</v>
      </c>
    </row>
    <row r="575" spans="5:8">
      <c r="E575" s="73">
        <v>77360</v>
      </c>
      <c r="F575" s="72" t="s">
        <v>747</v>
      </c>
      <c r="G575" s="72" t="s">
        <v>154</v>
      </c>
      <c r="H575" s="90">
        <v>47079</v>
      </c>
    </row>
    <row r="576" spans="5:8">
      <c r="E576" s="73">
        <v>77378</v>
      </c>
      <c r="F576" s="72" t="s">
        <v>748</v>
      </c>
      <c r="G576" s="72" t="s">
        <v>357</v>
      </c>
      <c r="H576" s="90">
        <v>94097</v>
      </c>
    </row>
    <row r="577" spans="5:8">
      <c r="E577" s="73">
        <v>77791</v>
      </c>
      <c r="F577" s="72" t="s">
        <v>749</v>
      </c>
      <c r="G577" s="72" t="s">
        <v>168</v>
      </c>
      <c r="H577" s="90">
        <v>83048</v>
      </c>
    </row>
    <row r="578" spans="5:8">
      <c r="E578" s="73">
        <v>78080</v>
      </c>
      <c r="F578" s="72" t="s">
        <v>750</v>
      </c>
      <c r="G578" s="72" t="s">
        <v>285</v>
      </c>
      <c r="H578" s="90">
        <v>115243</v>
      </c>
    </row>
    <row r="579" spans="5:8">
      <c r="E579" s="73">
        <v>78166</v>
      </c>
      <c r="F579" s="72" t="s">
        <v>751</v>
      </c>
      <c r="G579" s="72" t="s">
        <v>168</v>
      </c>
      <c r="H579" s="90">
        <v>71276</v>
      </c>
    </row>
    <row r="580" spans="5:8">
      <c r="E580" s="73">
        <v>78378</v>
      </c>
      <c r="F580" s="72" t="s">
        <v>752</v>
      </c>
      <c r="G580" s="72" t="s">
        <v>154</v>
      </c>
      <c r="H580" s="90">
        <v>71149</v>
      </c>
    </row>
    <row r="581" spans="5:8">
      <c r="E581" s="73">
        <v>78556</v>
      </c>
      <c r="F581" s="72" t="s">
        <v>753</v>
      </c>
      <c r="G581" s="72" t="s">
        <v>156</v>
      </c>
      <c r="H581" s="90">
        <v>79511</v>
      </c>
    </row>
    <row r="582" spans="5:8">
      <c r="E582" s="73">
        <v>78559</v>
      </c>
      <c r="F582" s="72" t="s">
        <v>754</v>
      </c>
      <c r="G582" s="72" t="s">
        <v>166</v>
      </c>
      <c r="H582" s="90">
        <v>67604</v>
      </c>
    </row>
    <row r="583" spans="5:8">
      <c r="E583" s="73">
        <v>78834</v>
      </c>
      <c r="F583" s="72" t="s">
        <v>755</v>
      </c>
      <c r="G583" s="72" t="s">
        <v>166</v>
      </c>
      <c r="H583" s="90">
        <v>89609</v>
      </c>
    </row>
    <row r="584" spans="5:8">
      <c r="E584" s="73">
        <v>79080</v>
      </c>
      <c r="F584" s="72" t="s">
        <v>756</v>
      </c>
      <c r="G584" s="72" t="s">
        <v>162</v>
      </c>
      <c r="H584" s="90">
        <v>49931</v>
      </c>
    </row>
    <row r="585" spans="5:8">
      <c r="E585" s="73">
        <v>79112</v>
      </c>
      <c r="F585" s="72" t="s">
        <v>757</v>
      </c>
      <c r="G585" s="72" t="s">
        <v>164</v>
      </c>
      <c r="H585" s="90">
        <v>94744</v>
      </c>
    </row>
    <row r="586" spans="5:8">
      <c r="E586" s="73">
        <v>79124</v>
      </c>
      <c r="F586" s="72" t="s">
        <v>758</v>
      </c>
      <c r="G586" s="72" t="s">
        <v>164</v>
      </c>
      <c r="H586" s="90">
        <v>95773</v>
      </c>
    </row>
    <row r="587" spans="5:8">
      <c r="E587" s="73">
        <v>79169</v>
      </c>
      <c r="F587" s="72" t="s">
        <v>759</v>
      </c>
      <c r="G587" s="72" t="s">
        <v>164</v>
      </c>
      <c r="H587" s="90">
        <v>67854</v>
      </c>
    </row>
    <row r="588" spans="5:8">
      <c r="E588" s="73">
        <v>79483</v>
      </c>
      <c r="F588" s="72" t="s">
        <v>760</v>
      </c>
      <c r="G588" s="72" t="s">
        <v>285</v>
      </c>
      <c r="H588" s="90">
        <v>38438</v>
      </c>
    </row>
    <row r="589" spans="5:8">
      <c r="E589" s="73">
        <v>79793</v>
      </c>
      <c r="F589" s="72" t="s">
        <v>761</v>
      </c>
      <c r="G589" s="72" t="s">
        <v>168</v>
      </c>
      <c r="H589" s="90">
        <v>108538</v>
      </c>
    </row>
    <row r="590" spans="5:8">
      <c r="E590" s="73">
        <v>79809</v>
      </c>
      <c r="F590" s="72" t="s">
        <v>762</v>
      </c>
      <c r="G590" s="72" t="s">
        <v>154</v>
      </c>
      <c r="H590" s="90">
        <v>102611</v>
      </c>
    </row>
    <row r="591" spans="5:8">
      <c r="E591" s="73">
        <v>79852</v>
      </c>
      <c r="F591" s="72" t="s">
        <v>763</v>
      </c>
      <c r="G591" s="72" t="s">
        <v>156</v>
      </c>
      <c r="H591" s="90">
        <v>67578</v>
      </c>
    </row>
    <row r="592" spans="5:8">
      <c r="E592" s="73">
        <v>80099</v>
      </c>
      <c r="F592" s="72" t="s">
        <v>764</v>
      </c>
      <c r="G592" s="72" t="s">
        <v>222</v>
      </c>
      <c r="H592" s="90">
        <v>44403</v>
      </c>
    </row>
    <row r="593" spans="5:8">
      <c r="E593" s="73">
        <v>80293</v>
      </c>
      <c r="F593" s="72" t="s">
        <v>765</v>
      </c>
      <c r="G593" s="72" t="s">
        <v>166</v>
      </c>
      <c r="H593" s="90">
        <v>118834</v>
      </c>
    </row>
    <row r="594" spans="5:8">
      <c r="E594" s="73">
        <v>80484</v>
      </c>
      <c r="F594" s="72" t="s">
        <v>766</v>
      </c>
      <c r="G594" s="72" t="s">
        <v>166</v>
      </c>
      <c r="H594" s="90">
        <v>62681</v>
      </c>
    </row>
    <row r="595" spans="5:8">
      <c r="E595" s="73">
        <v>80526</v>
      </c>
      <c r="F595" s="72" t="s">
        <v>767</v>
      </c>
      <c r="G595" s="72" t="s">
        <v>154</v>
      </c>
      <c r="H595" s="90">
        <v>77531</v>
      </c>
    </row>
    <row r="596" spans="5:8">
      <c r="E596" s="73">
        <v>80581</v>
      </c>
      <c r="F596" s="72" t="s">
        <v>768</v>
      </c>
      <c r="G596" s="72" t="s">
        <v>162</v>
      </c>
      <c r="H596" s="90">
        <v>49614</v>
      </c>
    </row>
    <row r="597" spans="5:8">
      <c r="E597" s="73">
        <v>80674</v>
      </c>
      <c r="F597" s="72" t="s">
        <v>769</v>
      </c>
      <c r="G597" s="72" t="s">
        <v>168</v>
      </c>
      <c r="H597" s="90">
        <v>88870</v>
      </c>
    </row>
    <row r="598" spans="5:8">
      <c r="E598" s="73">
        <v>80842</v>
      </c>
      <c r="F598" s="72" t="s">
        <v>770</v>
      </c>
      <c r="G598" s="72" t="s">
        <v>156</v>
      </c>
      <c r="H598" s="90">
        <v>64682</v>
      </c>
    </row>
    <row r="599" spans="5:8">
      <c r="E599" s="73">
        <v>80905</v>
      </c>
      <c r="F599" s="72" t="s">
        <v>771</v>
      </c>
      <c r="G599" s="72" t="s">
        <v>154</v>
      </c>
      <c r="H599" s="90">
        <v>78046</v>
      </c>
    </row>
    <row r="600" spans="5:8">
      <c r="E600" s="73">
        <v>80951</v>
      </c>
      <c r="F600" s="72" t="s">
        <v>772</v>
      </c>
      <c r="G600" s="72" t="s">
        <v>222</v>
      </c>
      <c r="H600" s="90">
        <v>59990</v>
      </c>
    </row>
    <row r="601" spans="5:8">
      <c r="E601" s="73">
        <v>81067</v>
      </c>
      <c r="F601" s="72" t="s">
        <v>773</v>
      </c>
      <c r="G601" s="72" t="s">
        <v>156</v>
      </c>
      <c r="H601" s="90">
        <v>93701</v>
      </c>
    </row>
    <row r="602" spans="5:8">
      <c r="E602" s="73">
        <v>81219</v>
      </c>
      <c r="F602" s="72" t="s">
        <v>774</v>
      </c>
      <c r="G602" s="72" t="s">
        <v>231</v>
      </c>
      <c r="H602" s="90">
        <v>69209</v>
      </c>
    </row>
    <row r="603" spans="5:8">
      <c r="E603" s="73">
        <v>81573</v>
      </c>
      <c r="F603" s="72" t="s">
        <v>775</v>
      </c>
      <c r="G603" s="72" t="s">
        <v>168</v>
      </c>
      <c r="H603" s="90">
        <v>69730</v>
      </c>
    </row>
    <row r="604" spans="5:8">
      <c r="E604" s="73">
        <v>81625</v>
      </c>
      <c r="F604" s="72" t="s">
        <v>776</v>
      </c>
      <c r="G604" s="72" t="s">
        <v>168</v>
      </c>
      <c r="H604" s="90">
        <v>66603</v>
      </c>
    </row>
    <row r="605" spans="5:8">
      <c r="E605" s="73">
        <v>81666</v>
      </c>
      <c r="F605" s="72" t="s">
        <v>777</v>
      </c>
      <c r="G605" s="72" t="s">
        <v>168</v>
      </c>
      <c r="H605" s="90">
        <v>105726</v>
      </c>
    </row>
    <row r="606" spans="5:8">
      <c r="E606" s="73">
        <v>81721</v>
      </c>
      <c r="F606" s="72" t="s">
        <v>778</v>
      </c>
      <c r="G606" s="72" t="s">
        <v>162</v>
      </c>
      <c r="H606" s="90">
        <v>53357</v>
      </c>
    </row>
    <row r="607" spans="5:8">
      <c r="E607" s="73">
        <v>81875</v>
      </c>
      <c r="F607" s="72" t="s">
        <v>779</v>
      </c>
      <c r="G607" s="72" t="s">
        <v>154</v>
      </c>
      <c r="H607" s="90">
        <v>68819</v>
      </c>
    </row>
    <row r="608" spans="5:8">
      <c r="E608" s="73">
        <v>82119</v>
      </c>
      <c r="F608" s="72" t="s">
        <v>780</v>
      </c>
      <c r="G608" s="72" t="s">
        <v>285</v>
      </c>
      <c r="H608" s="90">
        <v>111666</v>
      </c>
    </row>
    <row r="609" spans="5:8">
      <c r="E609" s="73">
        <v>82153</v>
      </c>
      <c r="F609" s="72" t="s">
        <v>781</v>
      </c>
      <c r="G609" s="72" t="s">
        <v>231</v>
      </c>
      <c r="H609" s="90">
        <v>41180</v>
      </c>
    </row>
    <row r="610" spans="5:8">
      <c r="E610" s="73">
        <v>82243</v>
      </c>
      <c r="F610" s="72" t="s">
        <v>782</v>
      </c>
      <c r="G610" s="72" t="s">
        <v>154</v>
      </c>
      <c r="H610" s="90">
        <v>65030</v>
      </c>
    </row>
    <row r="611" spans="5:8">
      <c r="E611" s="73">
        <v>82344</v>
      </c>
      <c r="F611" s="72" t="s">
        <v>783</v>
      </c>
      <c r="G611" s="72" t="s">
        <v>369</v>
      </c>
      <c r="H611" s="90">
        <v>73558</v>
      </c>
    </row>
    <row r="612" spans="5:8">
      <c r="E612" s="73">
        <v>82455</v>
      </c>
      <c r="F612" s="72" t="s">
        <v>784</v>
      </c>
      <c r="G612" s="72" t="s">
        <v>186</v>
      </c>
      <c r="H612" s="90">
        <v>31211</v>
      </c>
    </row>
    <row r="613" spans="5:8">
      <c r="E613" s="73">
        <v>82620</v>
      </c>
      <c r="F613" s="72" t="s">
        <v>785</v>
      </c>
      <c r="G613" s="72" t="s">
        <v>162</v>
      </c>
      <c r="H613" s="90">
        <v>107090</v>
      </c>
    </row>
    <row r="614" spans="5:8">
      <c r="E614" s="73">
        <v>82747</v>
      </c>
      <c r="F614" s="72" t="s">
        <v>786</v>
      </c>
      <c r="G614" s="72" t="s">
        <v>156</v>
      </c>
      <c r="H614" s="90">
        <v>50684</v>
      </c>
    </row>
    <row r="615" spans="5:8">
      <c r="E615" s="73">
        <v>82824</v>
      </c>
      <c r="F615" s="72" t="s">
        <v>787</v>
      </c>
      <c r="G615" s="72" t="s">
        <v>231</v>
      </c>
      <c r="H615" s="90">
        <v>64278</v>
      </c>
    </row>
    <row r="616" spans="5:8">
      <c r="E616" s="73">
        <v>83004</v>
      </c>
      <c r="F616" s="72" t="s">
        <v>788</v>
      </c>
      <c r="G616" s="72" t="s">
        <v>154</v>
      </c>
      <c r="H616" s="90">
        <v>82547</v>
      </c>
    </row>
    <row r="617" spans="5:8">
      <c r="E617" s="73">
        <v>83098</v>
      </c>
      <c r="F617" s="72" t="s">
        <v>789</v>
      </c>
      <c r="G617" s="72" t="s">
        <v>164</v>
      </c>
      <c r="H617" s="90">
        <v>73307</v>
      </c>
    </row>
    <row r="618" spans="5:8">
      <c r="E618" s="73">
        <v>83104</v>
      </c>
      <c r="F618" s="72" t="s">
        <v>790</v>
      </c>
      <c r="G618" s="72" t="s">
        <v>199</v>
      </c>
      <c r="H618" s="90">
        <v>97608</v>
      </c>
    </row>
    <row r="619" spans="5:8">
      <c r="E619" s="73">
        <v>83124</v>
      </c>
      <c r="F619" s="72" t="s">
        <v>791</v>
      </c>
      <c r="G619" s="72" t="s">
        <v>156</v>
      </c>
      <c r="H619" s="90">
        <v>116497</v>
      </c>
    </row>
    <row r="620" spans="5:8">
      <c r="E620" s="73">
        <v>83587</v>
      </c>
      <c r="F620" s="72" t="s">
        <v>792</v>
      </c>
      <c r="G620" s="72" t="s">
        <v>154</v>
      </c>
      <c r="H620" s="90">
        <v>85926</v>
      </c>
    </row>
    <row r="621" spans="5:8">
      <c r="E621" s="73">
        <v>83709</v>
      </c>
      <c r="F621" s="72" t="s">
        <v>793</v>
      </c>
      <c r="G621" s="72" t="s">
        <v>164</v>
      </c>
      <c r="H621" s="90">
        <v>56069</v>
      </c>
    </row>
    <row r="622" spans="5:8">
      <c r="E622" s="73">
        <v>83743</v>
      </c>
      <c r="F622" s="72" t="s">
        <v>794</v>
      </c>
      <c r="G622" s="72" t="s">
        <v>160</v>
      </c>
      <c r="H622" s="90">
        <v>93886</v>
      </c>
    </row>
    <row r="623" spans="5:8">
      <c r="E623" s="73">
        <v>83819</v>
      </c>
      <c r="F623" s="72" t="s">
        <v>795</v>
      </c>
      <c r="G623" s="72" t="s">
        <v>164</v>
      </c>
      <c r="H623" s="90">
        <v>123282</v>
      </c>
    </row>
    <row r="624" spans="5:8">
      <c r="E624" s="73">
        <v>83949</v>
      </c>
      <c r="F624" s="72" t="s">
        <v>796</v>
      </c>
      <c r="G624" s="72" t="s">
        <v>162</v>
      </c>
      <c r="H624" s="90">
        <v>55949</v>
      </c>
    </row>
    <row r="625" spans="5:8">
      <c r="E625" s="73">
        <v>84562</v>
      </c>
      <c r="F625" s="72" t="s">
        <v>797</v>
      </c>
      <c r="G625" s="72" t="s">
        <v>166</v>
      </c>
      <c r="H625" s="90">
        <v>57124</v>
      </c>
    </row>
    <row r="626" spans="5:8">
      <c r="E626" s="73">
        <v>84710</v>
      </c>
      <c r="F626" s="72" t="s">
        <v>798</v>
      </c>
      <c r="G626" s="72" t="s">
        <v>231</v>
      </c>
      <c r="H626" s="90">
        <v>71696</v>
      </c>
    </row>
    <row r="627" spans="5:8">
      <c r="E627" s="73">
        <v>85001</v>
      </c>
      <c r="F627" s="72" t="s">
        <v>799</v>
      </c>
      <c r="G627" s="72" t="s">
        <v>168</v>
      </c>
      <c r="H627" s="90">
        <v>65922</v>
      </c>
    </row>
    <row r="628" spans="5:8">
      <c r="E628" s="73">
        <v>85017</v>
      </c>
      <c r="F628" s="72" t="s">
        <v>800</v>
      </c>
      <c r="G628" s="72" t="s">
        <v>166</v>
      </c>
      <c r="H628" s="90">
        <v>88038</v>
      </c>
    </row>
    <row r="629" spans="5:8">
      <c r="E629" s="73">
        <v>85083</v>
      </c>
      <c r="F629" s="72" t="s">
        <v>801</v>
      </c>
      <c r="G629" s="72" t="s">
        <v>222</v>
      </c>
      <c r="H629" s="90">
        <v>109092</v>
      </c>
    </row>
    <row r="630" spans="5:8">
      <c r="E630" s="73">
        <v>85293</v>
      </c>
      <c r="F630" s="72" t="s">
        <v>802</v>
      </c>
      <c r="G630" s="72" t="s">
        <v>162</v>
      </c>
      <c r="H630" s="90">
        <v>81781</v>
      </c>
    </row>
    <row r="631" spans="5:8">
      <c r="E631" s="73">
        <v>85315</v>
      </c>
      <c r="F631" s="72" t="s">
        <v>803</v>
      </c>
      <c r="G631" s="72" t="s">
        <v>164</v>
      </c>
      <c r="H631" s="90">
        <v>70890</v>
      </c>
    </row>
    <row r="632" spans="5:8">
      <c r="E632" s="73">
        <v>85580</v>
      </c>
      <c r="F632" s="72" t="s">
        <v>804</v>
      </c>
      <c r="G632" s="72" t="s">
        <v>158</v>
      </c>
      <c r="H632" s="90">
        <v>22329</v>
      </c>
    </row>
    <row r="633" spans="5:8">
      <c r="E633" s="73">
        <v>85638</v>
      </c>
      <c r="F633" s="72" t="s">
        <v>805</v>
      </c>
      <c r="G633" s="72" t="s">
        <v>168</v>
      </c>
      <c r="H633" s="90">
        <v>54849</v>
      </c>
    </row>
    <row r="634" spans="5:8">
      <c r="E634" s="73">
        <v>85696</v>
      </c>
      <c r="F634" s="72" t="s">
        <v>806</v>
      </c>
      <c r="G634" s="72" t="s">
        <v>154</v>
      </c>
      <c r="H634" s="90">
        <v>24884</v>
      </c>
    </row>
    <row r="635" spans="5:8">
      <c r="E635" s="73">
        <v>85730</v>
      </c>
      <c r="F635" s="72" t="s">
        <v>807</v>
      </c>
      <c r="G635" s="72" t="s">
        <v>164</v>
      </c>
      <c r="H635" s="90">
        <v>31311</v>
      </c>
    </row>
    <row r="636" spans="5:8">
      <c r="E636" s="73">
        <v>85939</v>
      </c>
      <c r="F636" s="72" t="s">
        <v>808</v>
      </c>
      <c r="G636" s="72" t="s">
        <v>162</v>
      </c>
      <c r="H636" s="90">
        <v>84434</v>
      </c>
    </row>
    <row r="637" spans="5:8">
      <c r="E637" s="73">
        <v>86314</v>
      </c>
      <c r="F637" s="72" t="s">
        <v>809</v>
      </c>
      <c r="G637" s="72" t="s">
        <v>168</v>
      </c>
      <c r="H637" s="90">
        <v>110782</v>
      </c>
    </row>
    <row r="638" spans="5:8">
      <c r="E638" s="73">
        <v>86453</v>
      </c>
      <c r="F638" s="72" t="s">
        <v>810</v>
      </c>
      <c r="G638" s="72" t="s">
        <v>186</v>
      </c>
      <c r="H638" s="90">
        <v>69038</v>
      </c>
    </row>
    <row r="639" spans="5:8">
      <c r="E639" s="73">
        <v>86461</v>
      </c>
      <c r="F639" s="72" t="s">
        <v>811</v>
      </c>
      <c r="G639" s="72" t="s">
        <v>199</v>
      </c>
      <c r="H639" s="90">
        <v>70772</v>
      </c>
    </row>
    <row r="640" spans="5:8">
      <c r="E640" s="73">
        <v>87203</v>
      </c>
      <c r="F640" s="72" t="s">
        <v>812</v>
      </c>
      <c r="G640" s="72" t="s">
        <v>156</v>
      </c>
      <c r="H640" s="90">
        <v>89200</v>
      </c>
    </row>
    <row r="641" spans="5:8">
      <c r="E641" s="73">
        <v>87338</v>
      </c>
      <c r="F641" s="72" t="s">
        <v>813</v>
      </c>
      <c r="G641" s="72" t="s">
        <v>186</v>
      </c>
      <c r="H641" s="90">
        <v>66515</v>
      </c>
    </row>
    <row r="642" spans="5:8">
      <c r="E642" s="73">
        <v>87418</v>
      </c>
      <c r="F642" s="72" t="s">
        <v>814</v>
      </c>
      <c r="G642" s="72" t="s">
        <v>166</v>
      </c>
      <c r="H642" s="90">
        <v>58227</v>
      </c>
    </row>
    <row r="643" spans="5:8">
      <c r="E643" s="73">
        <v>87500</v>
      </c>
      <c r="F643" s="72" t="s">
        <v>815</v>
      </c>
      <c r="G643" s="72" t="s">
        <v>156</v>
      </c>
      <c r="H643" s="90">
        <v>68502</v>
      </c>
    </row>
    <row r="644" spans="5:8">
      <c r="E644" s="73">
        <v>87503</v>
      </c>
      <c r="F644" s="72" t="s">
        <v>816</v>
      </c>
      <c r="G644" s="72" t="s">
        <v>162</v>
      </c>
      <c r="H644" s="90">
        <v>64423</v>
      </c>
    </row>
    <row r="645" spans="5:8">
      <c r="E645" s="73">
        <v>87631</v>
      </c>
      <c r="F645" s="72" t="s">
        <v>817</v>
      </c>
      <c r="G645" s="72" t="s">
        <v>285</v>
      </c>
      <c r="H645" s="90">
        <v>114900</v>
      </c>
    </row>
    <row r="646" spans="5:8">
      <c r="E646" s="73">
        <v>87637</v>
      </c>
      <c r="F646" s="72" t="s">
        <v>818</v>
      </c>
      <c r="G646" s="72" t="s">
        <v>580</v>
      </c>
      <c r="H646" s="90">
        <v>118873</v>
      </c>
    </row>
    <row r="647" spans="5:8">
      <c r="E647" s="73">
        <v>87720</v>
      </c>
      <c r="F647" s="72" t="s">
        <v>819</v>
      </c>
      <c r="G647" s="72" t="s">
        <v>168</v>
      </c>
      <c r="H647" s="90">
        <v>82890</v>
      </c>
    </row>
    <row r="648" spans="5:8">
      <c r="E648" s="73">
        <v>87819</v>
      </c>
      <c r="F648" s="72" t="s">
        <v>820</v>
      </c>
      <c r="G648" s="72" t="s">
        <v>369</v>
      </c>
      <c r="H648" s="90">
        <v>80501</v>
      </c>
    </row>
    <row r="649" spans="5:8">
      <c r="E649" s="73">
        <v>87941</v>
      </c>
      <c r="F649" s="72" t="s">
        <v>821</v>
      </c>
      <c r="G649" s="72" t="s">
        <v>168</v>
      </c>
      <c r="H649" s="90">
        <v>59143</v>
      </c>
    </row>
    <row r="650" spans="5:8">
      <c r="E650" s="73">
        <v>87969</v>
      </c>
      <c r="F650" s="72" t="s">
        <v>822</v>
      </c>
      <c r="G650" s="72" t="s">
        <v>162</v>
      </c>
      <c r="H650" s="90">
        <v>64436</v>
      </c>
    </row>
    <row r="651" spans="5:8">
      <c r="E651" s="73">
        <v>88009</v>
      </c>
      <c r="F651" s="72" t="s">
        <v>823</v>
      </c>
      <c r="G651" s="72" t="s">
        <v>267</v>
      </c>
      <c r="H651" s="90">
        <v>110095</v>
      </c>
    </row>
    <row r="652" spans="5:8">
      <c r="E652" s="73">
        <v>88030</v>
      </c>
      <c r="F652" s="72" t="s">
        <v>824</v>
      </c>
      <c r="G652" s="72" t="s">
        <v>154</v>
      </c>
      <c r="H652" s="90">
        <v>49694</v>
      </c>
    </row>
    <row r="653" spans="5:8">
      <c r="E653" s="73">
        <v>88074</v>
      </c>
      <c r="F653" s="72" t="s">
        <v>825</v>
      </c>
      <c r="G653" s="72" t="s">
        <v>231</v>
      </c>
      <c r="H653" s="90">
        <v>114148</v>
      </c>
    </row>
    <row r="654" spans="5:8">
      <c r="E654" s="73">
        <v>88086</v>
      </c>
      <c r="F654" s="72" t="s">
        <v>826</v>
      </c>
      <c r="G654" s="72" t="s">
        <v>222</v>
      </c>
      <c r="H654" s="90">
        <v>96301</v>
      </c>
    </row>
    <row r="655" spans="5:8">
      <c r="E655" s="73">
        <v>88143</v>
      </c>
      <c r="F655" s="72" t="s">
        <v>827</v>
      </c>
      <c r="G655" s="72" t="s">
        <v>156</v>
      </c>
      <c r="H655" s="90">
        <v>89226</v>
      </c>
    </row>
    <row r="656" spans="5:8">
      <c r="E656" s="73">
        <v>88297</v>
      </c>
      <c r="F656" s="72" t="s">
        <v>828</v>
      </c>
      <c r="G656" s="72" t="s">
        <v>162</v>
      </c>
      <c r="H656" s="90">
        <v>98426</v>
      </c>
    </row>
    <row r="657" spans="5:8">
      <c r="E657" s="73">
        <v>88358</v>
      </c>
      <c r="F657" s="72" t="s">
        <v>829</v>
      </c>
      <c r="G657" s="72" t="s">
        <v>160</v>
      </c>
      <c r="H657" s="90">
        <v>82943</v>
      </c>
    </row>
    <row r="658" spans="5:8">
      <c r="E658" s="73">
        <v>88414</v>
      </c>
      <c r="F658" s="72" t="s">
        <v>830</v>
      </c>
      <c r="G658" s="72" t="s">
        <v>199</v>
      </c>
      <c r="H658" s="90">
        <v>62905</v>
      </c>
    </row>
    <row r="659" spans="5:8">
      <c r="E659" s="73">
        <v>88615</v>
      </c>
      <c r="F659" s="72" t="s">
        <v>831</v>
      </c>
      <c r="G659" s="72" t="s">
        <v>443</v>
      </c>
      <c r="H659" s="90">
        <v>100644</v>
      </c>
    </row>
    <row r="660" spans="5:8">
      <c r="E660" s="73">
        <v>88922</v>
      </c>
      <c r="F660" s="72" t="s">
        <v>832</v>
      </c>
      <c r="G660" s="72" t="s">
        <v>162</v>
      </c>
      <c r="H660" s="90">
        <v>112036</v>
      </c>
    </row>
    <row r="661" spans="5:8">
      <c r="E661" s="73">
        <v>89297</v>
      </c>
      <c r="F661" s="72" t="s">
        <v>833</v>
      </c>
      <c r="G661" s="72" t="s">
        <v>168</v>
      </c>
      <c r="H661" s="90">
        <v>81900</v>
      </c>
    </row>
    <row r="662" spans="5:8">
      <c r="E662" s="73">
        <v>89348</v>
      </c>
      <c r="F662" s="72" t="s">
        <v>834</v>
      </c>
      <c r="G662" s="72" t="s">
        <v>154</v>
      </c>
      <c r="H662" s="90">
        <v>90902</v>
      </c>
    </row>
    <row r="663" spans="5:8">
      <c r="E663" s="73">
        <v>89555</v>
      </c>
      <c r="F663" s="72" t="s">
        <v>835</v>
      </c>
      <c r="G663" s="72" t="s">
        <v>231</v>
      </c>
      <c r="H663" s="90">
        <v>92130</v>
      </c>
    </row>
    <row r="664" spans="5:8">
      <c r="E664" s="73">
        <v>89662</v>
      </c>
      <c r="F664" s="72" t="s">
        <v>836</v>
      </c>
      <c r="G664" s="72" t="s">
        <v>166</v>
      </c>
      <c r="H664" s="90">
        <v>72726</v>
      </c>
    </row>
    <row r="665" spans="5:8">
      <c r="E665" s="73">
        <v>89784</v>
      </c>
      <c r="F665" s="72" t="s">
        <v>837</v>
      </c>
      <c r="G665" s="72" t="s">
        <v>250</v>
      </c>
      <c r="H665" s="90">
        <v>82732</v>
      </c>
    </row>
    <row r="666" spans="5:8">
      <c r="E666" s="73">
        <v>89809</v>
      </c>
      <c r="F666" s="72" t="s">
        <v>838</v>
      </c>
      <c r="G666" s="72" t="s">
        <v>162</v>
      </c>
      <c r="H666" s="90">
        <v>71711</v>
      </c>
    </row>
    <row r="667" spans="5:8">
      <c r="E667" s="73">
        <v>89815</v>
      </c>
      <c r="F667" s="72" t="s">
        <v>839</v>
      </c>
      <c r="G667" s="72" t="s">
        <v>156</v>
      </c>
      <c r="H667" s="90">
        <v>36966</v>
      </c>
    </row>
    <row r="668" spans="5:8">
      <c r="E668" s="73">
        <v>90005</v>
      </c>
      <c r="F668" s="72" t="s">
        <v>840</v>
      </c>
      <c r="G668" s="72" t="s">
        <v>168</v>
      </c>
      <c r="H668" s="90">
        <v>64247</v>
      </c>
    </row>
    <row r="669" spans="5:8">
      <c r="E669" s="73">
        <v>90027</v>
      </c>
      <c r="F669" s="72" t="s">
        <v>841</v>
      </c>
      <c r="G669" s="72" t="s">
        <v>186</v>
      </c>
      <c r="H669" s="90">
        <v>99733</v>
      </c>
    </row>
    <row r="670" spans="5:8">
      <c r="E670" s="73">
        <v>90096</v>
      </c>
      <c r="F670" s="72" t="s">
        <v>842</v>
      </c>
      <c r="G670" s="72" t="s">
        <v>156</v>
      </c>
      <c r="H670" s="90">
        <v>52754</v>
      </c>
    </row>
    <row r="671" spans="5:8">
      <c r="E671" s="73">
        <v>90261</v>
      </c>
      <c r="F671" s="72" t="s">
        <v>843</v>
      </c>
      <c r="G671" s="72" t="s">
        <v>162</v>
      </c>
      <c r="H671" s="90">
        <v>55843</v>
      </c>
    </row>
    <row r="672" spans="5:8">
      <c r="E672" s="73">
        <v>90458</v>
      </c>
      <c r="F672" s="72" t="s">
        <v>844</v>
      </c>
      <c r="G672" s="72" t="s">
        <v>160</v>
      </c>
      <c r="H672" s="90">
        <v>118596</v>
      </c>
    </row>
    <row r="673" spans="5:8">
      <c r="E673" s="73">
        <v>90470</v>
      </c>
      <c r="F673" s="72" t="s">
        <v>845</v>
      </c>
      <c r="G673" s="72" t="s">
        <v>222</v>
      </c>
      <c r="H673" s="90">
        <v>23367</v>
      </c>
    </row>
    <row r="674" spans="5:8">
      <c r="E674" s="73">
        <v>90615</v>
      </c>
      <c r="F674" s="72" t="s">
        <v>846</v>
      </c>
      <c r="G674" s="72" t="s">
        <v>166</v>
      </c>
      <c r="H674" s="90">
        <v>90995</v>
      </c>
    </row>
    <row r="675" spans="5:8">
      <c r="E675" s="73">
        <v>90889</v>
      </c>
      <c r="F675" s="72" t="s">
        <v>847</v>
      </c>
      <c r="G675" s="72" t="s">
        <v>162</v>
      </c>
      <c r="H675" s="90">
        <v>114214</v>
      </c>
    </row>
    <row r="676" spans="5:8">
      <c r="E676" s="73">
        <v>90905</v>
      </c>
      <c r="F676" s="72" t="s">
        <v>848</v>
      </c>
      <c r="G676" s="72" t="s">
        <v>164</v>
      </c>
      <c r="H676" s="90">
        <v>89596</v>
      </c>
    </row>
    <row r="677" spans="5:8">
      <c r="E677" s="73">
        <v>90928</v>
      </c>
      <c r="F677" s="72" t="s">
        <v>849</v>
      </c>
      <c r="G677" s="72" t="s">
        <v>154</v>
      </c>
      <c r="H677" s="90">
        <v>48149</v>
      </c>
    </row>
    <row r="678" spans="5:8">
      <c r="E678" s="73">
        <v>91078</v>
      </c>
      <c r="F678" s="72" t="s">
        <v>850</v>
      </c>
      <c r="G678" s="72" t="s">
        <v>154</v>
      </c>
      <c r="H678" s="90">
        <v>46002</v>
      </c>
    </row>
    <row r="679" spans="5:8">
      <c r="E679" s="73">
        <v>91086</v>
      </c>
      <c r="F679" s="72" t="s">
        <v>851</v>
      </c>
      <c r="G679" s="72" t="s">
        <v>162</v>
      </c>
      <c r="H679" s="90">
        <v>89252</v>
      </c>
    </row>
    <row r="680" spans="5:8">
      <c r="E680" s="73">
        <v>91126</v>
      </c>
      <c r="F680" s="72" t="s">
        <v>852</v>
      </c>
      <c r="G680" s="72" t="s">
        <v>222</v>
      </c>
      <c r="H680" s="90">
        <v>70086</v>
      </c>
    </row>
    <row r="681" spans="5:8">
      <c r="E681" s="73">
        <v>91424</v>
      </c>
      <c r="F681" s="72" t="s">
        <v>853</v>
      </c>
      <c r="G681" s="72" t="s">
        <v>162</v>
      </c>
      <c r="H681" s="90">
        <v>66034</v>
      </c>
    </row>
    <row r="682" spans="5:8">
      <c r="E682" s="73">
        <v>91568</v>
      </c>
      <c r="F682" s="72" t="s">
        <v>854</v>
      </c>
      <c r="G682" s="72" t="s">
        <v>154</v>
      </c>
      <c r="H682" s="90">
        <v>67195</v>
      </c>
    </row>
    <row r="683" spans="5:8">
      <c r="E683" s="73">
        <v>91643</v>
      </c>
      <c r="F683" s="72" t="s">
        <v>855</v>
      </c>
      <c r="G683" s="72" t="s">
        <v>154</v>
      </c>
      <c r="H683" s="90">
        <v>88748</v>
      </c>
    </row>
    <row r="684" spans="5:8">
      <c r="E684" s="73">
        <v>91712</v>
      </c>
      <c r="F684" s="72" t="s">
        <v>856</v>
      </c>
      <c r="G684" s="72" t="s">
        <v>369</v>
      </c>
      <c r="H684" s="90">
        <v>41156</v>
      </c>
    </row>
    <row r="685" spans="5:8">
      <c r="E685" s="73">
        <v>92039</v>
      </c>
      <c r="F685" s="72" t="s">
        <v>857</v>
      </c>
      <c r="G685" s="72" t="s">
        <v>443</v>
      </c>
      <c r="H685" s="90">
        <v>65162</v>
      </c>
    </row>
    <row r="686" spans="5:8">
      <c r="E686" s="73">
        <v>92374</v>
      </c>
      <c r="F686" s="72" t="s">
        <v>858</v>
      </c>
      <c r="G686" s="72" t="s">
        <v>285</v>
      </c>
      <c r="H686" s="90">
        <v>66722</v>
      </c>
    </row>
    <row r="687" spans="5:8">
      <c r="E687" s="73">
        <v>92380</v>
      </c>
      <c r="F687" s="72" t="s">
        <v>859</v>
      </c>
      <c r="G687" s="72" t="s">
        <v>164</v>
      </c>
      <c r="H687" s="90">
        <v>68119</v>
      </c>
    </row>
    <row r="688" spans="5:8">
      <c r="E688" s="73">
        <v>92407</v>
      </c>
      <c r="F688" s="72" t="s">
        <v>860</v>
      </c>
      <c r="G688" s="72" t="s">
        <v>154</v>
      </c>
      <c r="H688" s="90">
        <v>87286</v>
      </c>
    </row>
    <row r="689" spans="5:8">
      <c r="E689" s="73">
        <v>92568</v>
      </c>
      <c r="F689" s="72" t="s">
        <v>861</v>
      </c>
      <c r="G689" s="72" t="s">
        <v>156</v>
      </c>
      <c r="H689" s="90">
        <v>57981</v>
      </c>
    </row>
    <row r="690" spans="5:8">
      <c r="E690" s="73">
        <v>92622</v>
      </c>
      <c r="F690" s="72" t="s">
        <v>862</v>
      </c>
      <c r="G690" s="72" t="s">
        <v>168</v>
      </c>
      <c r="H690" s="90">
        <v>69901</v>
      </c>
    </row>
    <row r="691" spans="5:8">
      <c r="E691" s="73">
        <v>92668</v>
      </c>
      <c r="F691" s="72" t="s">
        <v>863</v>
      </c>
      <c r="G691" s="72" t="s">
        <v>318</v>
      </c>
      <c r="H691" s="90">
        <v>72147</v>
      </c>
    </row>
    <row r="692" spans="5:8">
      <c r="E692" s="73">
        <v>92691</v>
      </c>
      <c r="F692" s="72" t="s">
        <v>864</v>
      </c>
      <c r="G692" s="72" t="s">
        <v>154</v>
      </c>
      <c r="H692" s="90">
        <v>66390</v>
      </c>
    </row>
    <row r="693" spans="5:8">
      <c r="E693" s="73">
        <v>92772</v>
      </c>
      <c r="F693" s="72" t="s">
        <v>865</v>
      </c>
      <c r="G693" s="72" t="s">
        <v>168</v>
      </c>
      <c r="H693" s="90">
        <v>84049</v>
      </c>
    </row>
    <row r="694" spans="5:8">
      <c r="E694" s="73">
        <v>92778</v>
      </c>
      <c r="F694" s="72" t="s">
        <v>866</v>
      </c>
      <c r="G694" s="72" t="s">
        <v>156</v>
      </c>
      <c r="H694" s="90">
        <v>66562</v>
      </c>
    </row>
    <row r="695" spans="5:8">
      <c r="E695" s="73">
        <v>92867</v>
      </c>
      <c r="F695" s="72" t="s">
        <v>867</v>
      </c>
      <c r="G695" s="72" t="s">
        <v>168</v>
      </c>
      <c r="H695" s="90">
        <v>84527</v>
      </c>
    </row>
    <row r="696" spans="5:8">
      <c r="E696" s="73">
        <v>92941</v>
      </c>
      <c r="F696" s="72" t="s">
        <v>868</v>
      </c>
      <c r="G696" s="72" t="s">
        <v>176</v>
      </c>
      <c r="H696" s="90">
        <v>97621</v>
      </c>
    </row>
    <row r="697" spans="5:8">
      <c r="E697" s="73">
        <v>93074</v>
      </c>
      <c r="F697" s="72" t="s">
        <v>869</v>
      </c>
      <c r="G697" s="72" t="s">
        <v>164</v>
      </c>
      <c r="H697" s="90">
        <v>67921</v>
      </c>
    </row>
    <row r="698" spans="5:8">
      <c r="E698" s="73">
        <v>93116</v>
      </c>
      <c r="F698" s="72" t="s">
        <v>870</v>
      </c>
      <c r="G698" s="72" t="s">
        <v>156</v>
      </c>
      <c r="H698" s="90">
        <v>61827</v>
      </c>
    </row>
    <row r="699" spans="5:8">
      <c r="E699" s="73">
        <v>93433</v>
      </c>
      <c r="F699" s="72" t="s">
        <v>871</v>
      </c>
      <c r="G699" s="72" t="s">
        <v>162</v>
      </c>
      <c r="H699" s="90">
        <v>67572</v>
      </c>
    </row>
    <row r="700" spans="5:8">
      <c r="E700" s="73">
        <v>93844</v>
      </c>
      <c r="F700" s="72" t="s">
        <v>872</v>
      </c>
      <c r="G700" s="72" t="s">
        <v>154</v>
      </c>
      <c r="H700" s="90">
        <v>46782</v>
      </c>
    </row>
    <row r="701" spans="5:8">
      <c r="E701" s="73">
        <v>93943</v>
      </c>
      <c r="F701" s="72" t="s">
        <v>873</v>
      </c>
      <c r="G701" s="72" t="s">
        <v>318</v>
      </c>
      <c r="H701" s="90">
        <v>54555</v>
      </c>
    </row>
    <row r="702" spans="5:8">
      <c r="E702" s="73">
        <v>93986</v>
      </c>
      <c r="F702" s="72" t="s">
        <v>874</v>
      </c>
      <c r="G702" s="72" t="s">
        <v>186</v>
      </c>
      <c r="H702" s="90">
        <v>53693</v>
      </c>
    </row>
    <row r="703" spans="5:8">
      <c r="E703" s="73">
        <v>93988</v>
      </c>
      <c r="F703" s="72" t="s">
        <v>875</v>
      </c>
      <c r="G703" s="72" t="s">
        <v>164</v>
      </c>
      <c r="H703" s="90">
        <v>52644</v>
      </c>
    </row>
    <row r="704" spans="5:8">
      <c r="E704" s="73">
        <v>94038</v>
      </c>
      <c r="F704" s="72" t="s">
        <v>876</v>
      </c>
      <c r="G704" s="72" t="s">
        <v>186</v>
      </c>
      <c r="H704" s="90">
        <v>113012</v>
      </c>
    </row>
    <row r="705" spans="5:8">
      <c r="E705" s="73">
        <v>94254</v>
      </c>
      <c r="F705" s="72" t="s">
        <v>877</v>
      </c>
      <c r="G705" s="72" t="s">
        <v>231</v>
      </c>
      <c r="H705" s="90">
        <v>63098</v>
      </c>
    </row>
    <row r="706" spans="5:8">
      <c r="E706" s="73">
        <v>94284</v>
      </c>
      <c r="F706" s="72" t="s">
        <v>878</v>
      </c>
      <c r="G706" s="72" t="s">
        <v>156</v>
      </c>
      <c r="H706" s="90">
        <v>63182</v>
      </c>
    </row>
    <row r="707" spans="5:8">
      <c r="E707" s="73">
        <v>94984</v>
      </c>
      <c r="F707" s="72" t="s">
        <v>879</v>
      </c>
      <c r="G707" s="72" t="s">
        <v>166</v>
      </c>
      <c r="H707" s="90">
        <v>104564</v>
      </c>
    </row>
    <row r="708" spans="5:8">
      <c r="E708" s="73">
        <v>94999</v>
      </c>
      <c r="F708" s="72" t="s">
        <v>880</v>
      </c>
      <c r="G708" s="72" t="s">
        <v>164</v>
      </c>
      <c r="H708" s="90">
        <v>112762</v>
      </c>
    </row>
    <row r="709" spans="5:8">
      <c r="E709" s="73">
        <v>95220</v>
      </c>
      <c r="F709" s="72" t="s">
        <v>881</v>
      </c>
      <c r="G709" s="72" t="s">
        <v>168</v>
      </c>
      <c r="H709" s="90">
        <v>99364</v>
      </c>
    </row>
    <row r="710" spans="5:8">
      <c r="E710" s="73">
        <v>95237</v>
      </c>
      <c r="F710" s="72" t="s">
        <v>882</v>
      </c>
      <c r="G710" s="72" t="s">
        <v>222</v>
      </c>
      <c r="H710" s="90">
        <v>71215</v>
      </c>
    </row>
    <row r="711" spans="5:8">
      <c r="E711" s="73">
        <v>95270</v>
      </c>
      <c r="F711" s="72" t="s">
        <v>883</v>
      </c>
      <c r="G711" s="72" t="s">
        <v>166</v>
      </c>
      <c r="H711" s="90">
        <v>30345</v>
      </c>
    </row>
    <row r="712" spans="5:8">
      <c r="E712" s="73">
        <v>95322</v>
      </c>
      <c r="F712" s="72" t="s">
        <v>884</v>
      </c>
      <c r="G712" s="72" t="s">
        <v>154</v>
      </c>
      <c r="H712" s="90">
        <v>85292</v>
      </c>
    </row>
    <row r="713" spans="5:8">
      <c r="E713" s="73">
        <v>95558</v>
      </c>
      <c r="F713" s="72" t="s">
        <v>885</v>
      </c>
      <c r="G713" s="72" t="s">
        <v>267</v>
      </c>
      <c r="H713" s="90">
        <v>72027</v>
      </c>
    </row>
    <row r="714" spans="5:8">
      <c r="E714" s="73">
        <v>95633</v>
      </c>
      <c r="F714" s="72" t="s">
        <v>886</v>
      </c>
      <c r="G714" s="72" t="s">
        <v>156</v>
      </c>
      <c r="H714" s="90">
        <v>86256</v>
      </c>
    </row>
    <row r="715" spans="5:8">
      <c r="E715" s="73">
        <v>95690</v>
      </c>
      <c r="F715" s="72" t="s">
        <v>887</v>
      </c>
      <c r="G715" s="72" t="s">
        <v>156</v>
      </c>
      <c r="H715" s="90">
        <v>110214</v>
      </c>
    </row>
    <row r="716" spans="5:8">
      <c r="E716" s="73">
        <v>95834</v>
      </c>
      <c r="F716" s="72" t="s">
        <v>888</v>
      </c>
      <c r="G716" s="72" t="s">
        <v>154</v>
      </c>
      <c r="H716" s="90">
        <v>22686</v>
      </c>
    </row>
    <row r="717" spans="5:8">
      <c r="E717" s="73">
        <v>95890</v>
      </c>
      <c r="F717" s="72" t="s">
        <v>889</v>
      </c>
      <c r="G717" s="72" t="s">
        <v>231</v>
      </c>
      <c r="H717" s="90">
        <v>74451</v>
      </c>
    </row>
    <row r="718" spans="5:8">
      <c r="E718" s="73">
        <v>95920</v>
      </c>
      <c r="F718" s="72" t="s">
        <v>890</v>
      </c>
      <c r="G718" s="72" t="s">
        <v>580</v>
      </c>
      <c r="H718" s="90">
        <v>62496</v>
      </c>
    </row>
    <row r="719" spans="5:8">
      <c r="E719" s="73">
        <v>96042</v>
      </c>
      <c r="F719" s="72" t="s">
        <v>891</v>
      </c>
      <c r="G719" s="72" t="s">
        <v>168</v>
      </c>
      <c r="H719" s="90">
        <v>87642</v>
      </c>
    </row>
    <row r="720" spans="5:8">
      <c r="E720" s="73">
        <v>96209</v>
      </c>
      <c r="F720" s="72" t="s">
        <v>892</v>
      </c>
      <c r="G720" s="72" t="s">
        <v>166</v>
      </c>
      <c r="H720" s="90">
        <v>108722</v>
      </c>
    </row>
    <row r="721" spans="5:8">
      <c r="E721" s="73">
        <v>96320</v>
      </c>
      <c r="F721" s="72" t="s">
        <v>893</v>
      </c>
      <c r="G721" s="72" t="s">
        <v>166</v>
      </c>
      <c r="H721" s="90">
        <v>100974</v>
      </c>
    </row>
    <row r="722" spans="5:8">
      <c r="E722" s="73">
        <v>96339</v>
      </c>
      <c r="F722" s="72" t="s">
        <v>894</v>
      </c>
      <c r="G722" s="72" t="s">
        <v>168</v>
      </c>
      <c r="H722" s="90">
        <v>70799</v>
      </c>
    </row>
    <row r="723" spans="5:8">
      <c r="E723" s="73">
        <v>96609</v>
      </c>
      <c r="F723" s="72" t="s">
        <v>895</v>
      </c>
      <c r="G723" s="72" t="s">
        <v>166</v>
      </c>
      <c r="H723" s="90">
        <v>64524</v>
      </c>
    </row>
    <row r="724" spans="5:8">
      <c r="E724" s="73">
        <v>96962</v>
      </c>
      <c r="F724" s="72" t="s">
        <v>896</v>
      </c>
      <c r="G724" s="72" t="s">
        <v>154</v>
      </c>
      <c r="H724" s="90">
        <v>49199</v>
      </c>
    </row>
    <row r="725" spans="5:8">
      <c r="E725" s="73">
        <v>97603</v>
      </c>
      <c r="F725" s="72" t="s">
        <v>897</v>
      </c>
      <c r="G725" s="72" t="s">
        <v>162</v>
      </c>
      <c r="H725" s="90">
        <v>71394</v>
      </c>
    </row>
    <row r="726" spans="5:8">
      <c r="E726" s="73">
        <v>97663</v>
      </c>
      <c r="F726" s="72" t="s">
        <v>898</v>
      </c>
      <c r="G726" s="72" t="s">
        <v>168</v>
      </c>
      <c r="H726" s="90">
        <v>61136</v>
      </c>
    </row>
    <row r="727" spans="5:8">
      <c r="E727" s="73">
        <v>97691</v>
      </c>
      <c r="F727" s="72" t="s">
        <v>899</v>
      </c>
      <c r="G727" s="72" t="s">
        <v>186</v>
      </c>
      <c r="H727" s="90">
        <v>90599</v>
      </c>
    </row>
    <row r="728" spans="5:8">
      <c r="E728" s="73">
        <v>97779</v>
      </c>
      <c r="F728" s="72" t="s">
        <v>900</v>
      </c>
      <c r="G728" s="72" t="s">
        <v>186</v>
      </c>
      <c r="H728" s="90">
        <v>45693</v>
      </c>
    </row>
    <row r="729" spans="5:8">
      <c r="E729" s="73">
        <v>97880</v>
      </c>
      <c r="F729" s="72" t="s">
        <v>901</v>
      </c>
      <c r="G729" s="72" t="s">
        <v>160</v>
      </c>
      <c r="H729" s="90">
        <v>101159</v>
      </c>
    </row>
    <row r="730" spans="5:8">
      <c r="E730" s="73">
        <v>98194</v>
      </c>
      <c r="F730" s="72" t="s">
        <v>902</v>
      </c>
      <c r="G730" s="72" t="s">
        <v>168</v>
      </c>
      <c r="H730" s="90">
        <v>91100</v>
      </c>
    </row>
    <row r="731" spans="5:8">
      <c r="E731" s="73">
        <v>98303</v>
      </c>
      <c r="F731" s="72" t="s">
        <v>903</v>
      </c>
      <c r="G731" s="72" t="s">
        <v>164</v>
      </c>
      <c r="H731" s="90">
        <v>111719</v>
      </c>
    </row>
    <row r="732" spans="5:8">
      <c r="E732" s="73">
        <v>98535</v>
      </c>
      <c r="F732" s="72" t="s">
        <v>904</v>
      </c>
      <c r="G732" s="72" t="s">
        <v>222</v>
      </c>
      <c r="H732" s="90">
        <v>77531</v>
      </c>
    </row>
    <row r="733" spans="5:8">
      <c r="E733" s="73">
        <v>98745</v>
      </c>
      <c r="F733" s="72" t="s">
        <v>905</v>
      </c>
      <c r="G733" s="72" t="s">
        <v>162</v>
      </c>
      <c r="H733" s="90">
        <v>113448</v>
      </c>
    </row>
    <row r="734" spans="5:8">
      <c r="E734" s="73">
        <v>98820</v>
      </c>
      <c r="F734" s="72" t="s">
        <v>906</v>
      </c>
      <c r="G734" s="72" t="s">
        <v>580</v>
      </c>
      <c r="H734" s="90">
        <v>93294</v>
      </c>
    </row>
    <row r="735" spans="5:8">
      <c r="E735" s="73">
        <v>98843</v>
      </c>
      <c r="F735" s="72" t="s">
        <v>907</v>
      </c>
      <c r="G735" s="72" t="s">
        <v>158</v>
      </c>
      <c r="H735" s="90">
        <v>46881</v>
      </c>
    </row>
    <row r="736" spans="5:8">
      <c r="E736" s="73">
        <v>98848</v>
      </c>
      <c r="F736" s="72" t="s">
        <v>908</v>
      </c>
      <c r="G736" s="72" t="s">
        <v>168</v>
      </c>
      <c r="H736" s="90">
        <v>98598</v>
      </c>
    </row>
    <row r="737" spans="5:8">
      <c r="E737" s="73">
        <v>98897</v>
      </c>
      <c r="F737" s="72" t="s">
        <v>909</v>
      </c>
      <c r="G737" s="72" t="s">
        <v>156</v>
      </c>
      <c r="H737" s="90">
        <v>124074</v>
      </c>
    </row>
    <row r="738" spans="5:8">
      <c r="E738" s="73">
        <v>98987</v>
      </c>
      <c r="F738" s="72" t="s">
        <v>910</v>
      </c>
      <c r="G738" s="72" t="s">
        <v>231</v>
      </c>
      <c r="H738" s="90">
        <v>58920</v>
      </c>
    </row>
    <row r="739" spans="5:8">
      <c r="E739" s="73">
        <v>99239</v>
      </c>
      <c r="F739" s="72" t="s">
        <v>911</v>
      </c>
      <c r="G739" s="72" t="s">
        <v>154</v>
      </c>
      <c r="H739" s="90">
        <v>89741</v>
      </c>
    </row>
    <row r="740" spans="5:8">
      <c r="E740" s="73">
        <v>99330</v>
      </c>
      <c r="F740" s="72" t="s">
        <v>912</v>
      </c>
      <c r="G740" s="72" t="s">
        <v>164</v>
      </c>
      <c r="H740" s="90">
        <v>117276</v>
      </c>
    </row>
    <row r="741" spans="5:8">
      <c r="E741" s="73">
        <v>99398</v>
      </c>
      <c r="F741" s="72" t="s">
        <v>913</v>
      </c>
      <c r="G741" s="72" t="s">
        <v>162</v>
      </c>
      <c r="H741" s="90">
        <v>44406</v>
      </c>
    </row>
    <row r="742" spans="5:8">
      <c r="E742" s="73">
        <v>99489</v>
      </c>
      <c r="F742" s="72" t="s">
        <v>914</v>
      </c>
      <c r="G742" s="72" t="s">
        <v>162</v>
      </c>
      <c r="H742" s="90">
        <v>55713</v>
      </c>
    </row>
    <row r="743" spans="5:8">
      <c r="H743" s="74"/>
    </row>
    <row r="744" spans="5:8">
      <c r="H744" s="74"/>
    </row>
    <row r="745" spans="5:8">
      <c r="H745" s="74"/>
    </row>
    <row r="746" spans="5:8">
      <c r="H746" s="74"/>
    </row>
    <row r="747" spans="5:8">
      <c r="H747" s="74"/>
    </row>
    <row r="748" spans="5:8">
      <c r="H748" s="74"/>
    </row>
    <row r="749" spans="5:8">
      <c r="H749" s="74"/>
    </row>
    <row r="750" spans="5:8">
      <c r="H750" s="74"/>
    </row>
    <row r="751" spans="5:8">
      <c r="H751" s="74"/>
    </row>
    <row r="752" spans="5:8">
      <c r="H752" s="74"/>
    </row>
    <row r="753" spans="8:8">
      <c r="H753" s="74"/>
    </row>
    <row r="754" spans="8:8">
      <c r="H754" s="74"/>
    </row>
    <row r="755" spans="8:8">
      <c r="H755" s="74"/>
    </row>
    <row r="756" spans="8:8">
      <c r="H756" s="74"/>
    </row>
    <row r="757" spans="8:8">
      <c r="H757" s="74"/>
    </row>
    <row r="758" spans="8:8">
      <c r="H758" s="74"/>
    </row>
    <row r="759" spans="8:8">
      <c r="H759" s="74"/>
    </row>
    <row r="760" spans="8:8">
      <c r="H760" s="74"/>
    </row>
    <row r="761" spans="8:8">
      <c r="H761" s="74"/>
    </row>
    <row r="762" spans="8:8">
      <c r="H762" s="74"/>
    </row>
    <row r="763" spans="8:8">
      <c r="H763" s="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/>
  </sheetPr>
  <dimension ref="A1:I8"/>
  <sheetViews>
    <sheetView zoomScale="110" zoomScaleNormal="110" workbookViewId="0">
      <selection activeCell="B6" sqref="B6"/>
    </sheetView>
  </sheetViews>
  <sheetFormatPr defaultColWidth="9" defaultRowHeight="14.25"/>
  <cols>
    <col min="1" max="1" width="13.42578125" style="16" customWidth="1"/>
    <col min="2" max="2" width="41.140625" style="16" customWidth="1"/>
    <col min="3" max="3" width="26.42578125" style="16" customWidth="1"/>
    <col min="4" max="5" width="26.42578125" style="16" bestFit="1" customWidth="1"/>
    <col min="6" max="6" width="12" style="16" customWidth="1"/>
    <col min="7" max="7" width="12.42578125" style="16" customWidth="1"/>
    <col min="8" max="9" width="11.7109375" style="16" customWidth="1"/>
    <col min="10" max="16384" width="9" style="16"/>
  </cols>
  <sheetData>
    <row r="1" spans="1:9" s="1" customFormat="1" ht="21" customHeight="1">
      <c r="A1" s="96" t="s">
        <v>6</v>
      </c>
      <c r="B1" s="96"/>
      <c r="C1" s="96"/>
      <c r="D1" s="96"/>
      <c r="E1" s="96"/>
      <c r="F1" s="96"/>
      <c r="G1" s="16"/>
      <c r="H1" s="16"/>
      <c r="I1" s="16"/>
    </row>
    <row r="2" spans="1:9" s="1" customFormat="1" ht="16.5" thickBot="1">
      <c r="A2" s="97" t="s">
        <v>7</v>
      </c>
      <c r="B2" s="97"/>
      <c r="C2" s="97"/>
      <c r="D2" s="97"/>
      <c r="E2" s="97"/>
      <c r="F2" s="97"/>
      <c r="G2" s="16"/>
      <c r="H2" s="16"/>
      <c r="I2" s="16"/>
    </row>
    <row r="3" spans="1:9" s="1" customFormat="1" ht="17.25" thickTop="1" thickBot="1">
      <c r="A3" s="2"/>
      <c r="B3" s="2"/>
      <c r="C3" s="2"/>
      <c r="D3" s="2"/>
      <c r="E3" s="2"/>
      <c r="F3" s="2"/>
      <c r="G3" s="16"/>
      <c r="H3" s="16"/>
      <c r="I3" s="16"/>
    </row>
    <row r="4" spans="1:9" ht="15">
      <c r="A4" s="3" t="s">
        <v>8</v>
      </c>
      <c r="B4" s="98" t="s">
        <v>9</v>
      </c>
      <c r="C4" s="98"/>
      <c r="D4" s="98"/>
      <c r="E4" s="99"/>
      <c r="F4" s="14"/>
    </row>
    <row r="5" spans="1:9" ht="15">
      <c r="A5" s="4" t="s">
        <v>10</v>
      </c>
      <c r="B5" s="5" t="s">
        <v>11</v>
      </c>
      <c r="C5" s="6" t="s">
        <v>0</v>
      </c>
      <c r="D5" s="7" t="s">
        <v>12</v>
      </c>
      <c r="E5" s="8" t="s">
        <v>13</v>
      </c>
      <c r="F5" s="14"/>
    </row>
    <row r="6" spans="1:9" ht="15" thickBot="1">
      <c r="A6" s="76" t="s">
        <v>90</v>
      </c>
      <c r="B6" s="78" t="str">
        <f>VLOOKUP(A6,HR_Info,2,FALSE)</f>
        <v>Nikki Cleary</v>
      </c>
      <c r="C6" s="78" t="str">
        <f>VLOOKUP(A6,HR_Info,5,FALSE)</f>
        <v>Administraion</v>
      </c>
      <c r="D6" s="94">
        <f>VLOOKUP(A6,HR_Info,6,FALSE)</f>
        <v>75000</v>
      </c>
      <c r="E6" s="78" t="str">
        <f>VLOOKUP(A6,HR_Info,4,FALSE)</f>
        <v>South</v>
      </c>
      <c r="F6" s="17"/>
    </row>
    <row r="7" spans="1:9" ht="15">
      <c r="B7" s="87"/>
      <c r="C7" s="88"/>
      <c r="F7" s="17"/>
    </row>
    <row r="8" spans="1:9">
      <c r="F8" s="17"/>
    </row>
  </sheetData>
  <mergeCells count="3">
    <mergeCell ref="A1:F1"/>
    <mergeCell ref="A2:F2"/>
    <mergeCell ref="B4:E4"/>
  </mergeCells>
  <phoneticPr fontId="0" type="noConversion"/>
  <dataValidations count="1">
    <dataValidation type="list" allowBlank="1" showInputMessage="1" showErrorMessage="1" sqref="A6">
      <formula1>employee_id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42"/>
  <sheetViews>
    <sheetView workbookViewId="0">
      <selection activeCell="B5" sqref="B5"/>
    </sheetView>
  </sheetViews>
  <sheetFormatPr defaultRowHeight="15"/>
  <cols>
    <col min="1" max="1" width="16.7109375" customWidth="1"/>
    <col min="2" max="2" width="25" customWidth="1"/>
    <col min="3" max="3" width="22.5703125" customWidth="1"/>
    <col min="5" max="5" width="19.7109375" customWidth="1"/>
    <col min="6" max="6" width="20.5703125" customWidth="1"/>
  </cols>
  <sheetData>
    <row r="1" spans="1:9" s="18" customFormat="1" ht="23.45" customHeight="1">
      <c r="A1" s="86" t="s">
        <v>10</v>
      </c>
      <c r="B1" s="86" t="s">
        <v>11</v>
      </c>
      <c r="C1" s="86" t="s">
        <v>14</v>
      </c>
      <c r="D1" s="86" t="s">
        <v>13</v>
      </c>
      <c r="E1" s="86" t="s">
        <v>0</v>
      </c>
      <c r="F1" s="86" t="s">
        <v>12</v>
      </c>
      <c r="G1" s="15"/>
      <c r="H1" s="16"/>
      <c r="I1" s="16"/>
    </row>
    <row r="2" spans="1:9" s="16" customFormat="1" thickBot="1">
      <c r="A2" s="77" t="s">
        <v>15</v>
      </c>
      <c r="B2" s="78" t="s">
        <v>16</v>
      </c>
      <c r="C2" s="80">
        <v>173312</v>
      </c>
      <c r="D2" s="79" t="s">
        <v>2</v>
      </c>
      <c r="E2" s="81" t="s">
        <v>17</v>
      </c>
      <c r="F2" s="82">
        <v>73500</v>
      </c>
    </row>
    <row r="3" spans="1:9" s="16" customFormat="1" thickBot="1">
      <c r="A3" s="77" t="s">
        <v>18</v>
      </c>
      <c r="B3" s="78" t="s">
        <v>19</v>
      </c>
      <c r="C3" s="80">
        <v>708097</v>
      </c>
      <c r="D3" s="79" t="s">
        <v>4</v>
      </c>
      <c r="E3" s="81" t="s">
        <v>1</v>
      </c>
      <c r="F3" s="82">
        <v>80000</v>
      </c>
    </row>
    <row r="4" spans="1:9" s="16" customFormat="1" thickBot="1">
      <c r="A4" s="77" t="s">
        <v>20</v>
      </c>
      <c r="B4" s="78" t="s">
        <v>21</v>
      </c>
      <c r="C4" s="80">
        <v>684467</v>
      </c>
      <c r="D4" s="79" t="s">
        <v>4</v>
      </c>
      <c r="E4" s="81" t="s">
        <v>22</v>
      </c>
      <c r="F4" s="82">
        <v>95000</v>
      </c>
    </row>
    <row r="5" spans="1:9" s="16" customFormat="1" thickBot="1">
      <c r="A5" s="77" t="s">
        <v>23</v>
      </c>
      <c r="B5" s="78" t="s">
        <v>24</v>
      </c>
      <c r="C5" s="80">
        <v>713816</v>
      </c>
      <c r="D5" s="79" t="s">
        <v>4</v>
      </c>
      <c r="E5" s="81" t="s">
        <v>25</v>
      </c>
      <c r="F5" s="82">
        <v>105000</v>
      </c>
    </row>
    <row r="6" spans="1:9" s="16" customFormat="1" thickBot="1">
      <c r="A6" s="77" t="s">
        <v>26</v>
      </c>
      <c r="B6" s="78" t="s">
        <v>27</v>
      </c>
      <c r="C6" s="80">
        <v>987549</v>
      </c>
      <c r="D6" s="79" t="s">
        <v>2</v>
      </c>
      <c r="E6" s="81" t="s">
        <v>28</v>
      </c>
      <c r="F6" s="82">
        <v>90000</v>
      </c>
    </row>
    <row r="7" spans="1:9" s="16" customFormat="1" thickBot="1">
      <c r="A7" s="77" t="s">
        <v>29</v>
      </c>
      <c r="B7" s="78" t="s">
        <v>30</v>
      </c>
      <c r="C7" s="80">
        <v>858586</v>
      </c>
      <c r="D7" s="79" t="s">
        <v>5</v>
      </c>
      <c r="E7" s="81" t="s">
        <v>17</v>
      </c>
      <c r="F7" s="82">
        <v>60000</v>
      </c>
    </row>
    <row r="8" spans="1:9" s="16" customFormat="1" thickBot="1">
      <c r="A8" s="77" t="s">
        <v>31</v>
      </c>
      <c r="B8" s="78" t="s">
        <v>32</v>
      </c>
      <c r="C8" s="80">
        <v>788906</v>
      </c>
      <c r="D8" s="79" t="s">
        <v>2</v>
      </c>
      <c r="E8" s="81" t="s">
        <v>1</v>
      </c>
      <c r="F8" s="82">
        <v>87000</v>
      </c>
    </row>
    <row r="9" spans="1:9" s="16" customFormat="1" thickBot="1">
      <c r="A9" s="77" t="s">
        <v>33</v>
      </c>
      <c r="B9" s="78" t="s">
        <v>34</v>
      </c>
      <c r="C9" s="80">
        <v>589578</v>
      </c>
      <c r="D9" s="79" t="s">
        <v>3</v>
      </c>
      <c r="E9" s="81" t="s">
        <v>22</v>
      </c>
      <c r="F9" s="82">
        <v>104000</v>
      </c>
    </row>
    <row r="10" spans="1:9" s="16" customFormat="1" thickBot="1">
      <c r="A10" s="77" t="s">
        <v>35</v>
      </c>
      <c r="B10" s="78" t="s">
        <v>36</v>
      </c>
      <c r="C10" s="80">
        <v>75705</v>
      </c>
      <c r="D10" s="79" t="s">
        <v>2</v>
      </c>
      <c r="E10" s="81" t="s">
        <v>37</v>
      </c>
      <c r="F10" s="82">
        <v>380050</v>
      </c>
    </row>
    <row r="11" spans="1:9" s="16" customFormat="1" thickBot="1">
      <c r="A11" s="77" t="s">
        <v>38</v>
      </c>
      <c r="B11" s="78" t="s">
        <v>39</v>
      </c>
      <c r="C11" s="80">
        <v>313383</v>
      </c>
      <c r="D11" s="79" t="s">
        <v>3</v>
      </c>
      <c r="E11" s="81" t="s">
        <v>37</v>
      </c>
      <c r="F11" s="82">
        <v>93000</v>
      </c>
    </row>
    <row r="12" spans="1:9" s="16" customFormat="1" thickBot="1">
      <c r="A12" s="77" t="s">
        <v>40</v>
      </c>
      <c r="B12" s="78" t="s">
        <v>41</v>
      </c>
      <c r="C12" s="80">
        <v>768856</v>
      </c>
      <c r="D12" s="79" t="s">
        <v>2</v>
      </c>
      <c r="E12" s="81" t="s">
        <v>17</v>
      </c>
      <c r="F12" s="82">
        <v>180000</v>
      </c>
    </row>
    <row r="13" spans="1:9" s="16" customFormat="1" thickBot="1">
      <c r="A13" s="77" t="s">
        <v>42</v>
      </c>
      <c r="B13" s="78" t="s">
        <v>43</v>
      </c>
      <c r="C13" s="80">
        <v>209932</v>
      </c>
      <c r="D13" s="79" t="s">
        <v>4</v>
      </c>
      <c r="E13" s="81" t="s">
        <v>25</v>
      </c>
      <c r="F13" s="82">
        <v>100000</v>
      </c>
    </row>
    <row r="14" spans="1:9" s="16" customFormat="1" thickBot="1">
      <c r="A14" s="77" t="s">
        <v>44</v>
      </c>
      <c r="B14" s="78" t="s">
        <v>45</v>
      </c>
      <c r="C14" s="80">
        <v>988094</v>
      </c>
      <c r="D14" s="79" t="s">
        <v>5</v>
      </c>
      <c r="E14" s="81" t="s">
        <v>37</v>
      </c>
      <c r="F14" s="82">
        <v>136000</v>
      </c>
    </row>
    <row r="15" spans="1:9" s="16" customFormat="1" thickBot="1">
      <c r="A15" s="77" t="s">
        <v>46</v>
      </c>
      <c r="B15" s="78" t="s">
        <v>47</v>
      </c>
      <c r="C15" s="80">
        <v>879898</v>
      </c>
      <c r="D15" s="79" t="s">
        <v>3</v>
      </c>
      <c r="E15" s="81" t="s">
        <v>37</v>
      </c>
      <c r="F15" s="82">
        <v>68000</v>
      </c>
    </row>
    <row r="16" spans="1:9" s="16" customFormat="1" thickBot="1">
      <c r="A16" s="77" t="s">
        <v>48</v>
      </c>
      <c r="B16" s="78" t="s">
        <v>49</v>
      </c>
      <c r="C16" s="80">
        <v>303389</v>
      </c>
      <c r="D16" s="79" t="s">
        <v>3</v>
      </c>
      <c r="E16" s="81" t="s">
        <v>1</v>
      </c>
      <c r="F16" s="82">
        <v>100000</v>
      </c>
    </row>
    <row r="17" spans="1:6" s="16" customFormat="1" thickBot="1">
      <c r="A17" s="77" t="s">
        <v>50</v>
      </c>
      <c r="B17" s="78" t="s">
        <v>51</v>
      </c>
      <c r="C17" s="80">
        <v>103178</v>
      </c>
      <c r="D17" s="79" t="s">
        <v>2</v>
      </c>
      <c r="E17" s="81" t="s">
        <v>37</v>
      </c>
      <c r="F17" s="82">
        <v>144000</v>
      </c>
    </row>
    <row r="18" spans="1:6" s="16" customFormat="1" thickBot="1">
      <c r="A18" s="77" t="s">
        <v>52</v>
      </c>
      <c r="B18" s="78" t="s">
        <v>53</v>
      </c>
      <c r="C18" s="80">
        <v>1728</v>
      </c>
      <c r="D18" s="79" t="s">
        <v>5</v>
      </c>
      <c r="E18" s="81" t="s">
        <v>1</v>
      </c>
      <c r="F18" s="82">
        <v>84000</v>
      </c>
    </row>
    <row r="19" spans="1:6" s="16" customFormat="1" thickBot="1">
      <c r="A19" s="77" t="s">
        <v>54</v>
      </c>
      <c r="B19" s="78" t="s">
        <v>55</v>
      </c>
      <c r="C19" s="80">
        <v>276576</v>
      </c>
      <c r="D19" s="79" t="s">
        <v>3</v>
      </c>
      <c r="E19" s="81" t="s">
        <v>22</v>
      </c>
      <c r="F19" s="82">
        <v>90000</v>
      </c>
    </row>
    <row r="20" spans="1:6" s="16" customFormat="1" thickBot="1">
      <c r="A20" s="77" t="s">
        <v>56</v>
      </c>
      <c r="B20" s="78" t="s">
        <v>57</v>
      </c>
      <c r="C20" s="80">
        <v>354665</v>
      </c>
      <c r="D20" s="79" t="s">
        <v>2</v>
      </c>
      <c r="E20" s="81" t="s">
        <v>17</v>
      </c>
      <c r="F20" s="82">
        <v>62000</v>
      </c>
    </row>
    <row r="21" spans="1:6" s="16" customFormat="1" thickBot="1">
      <c r="A21" s="77" t="s">
        <v>58</v>
      </c>
      <c r="B21" s="78" t="s">
        <v>59</v>
      </c>
      <c r="C21" s="80">
        <v>853313</v>
      </c>
      <c r="D21" s="79" t="s">
        <v>5</v>
      </c>
      <c r="E21" s="81" t="s">
        <v>1</v>
      </c>
      <c r="F21" s="82">
        <v>120000</v>
      </c>
    </row>
    <row r="22" spans="1:6" s="16" customFormat="1" thickBot="1">
      <c r="A22" s="77" t="s">
        <v>60</v>
      </c>
      <c r="B22" s="78" t="s">
        <v>61</v>
      </c>
      <c r="C22" s="80">
        <v>678457</v>
      </c>
      <c r="D22" s="79" t="s">
        <v>3</v>
      </c>
      <c r="E22" s="81" t="s">
        <v>37</v>
      </c>
      <c r="F22" s="82">
        <v>110000</v>
      </c>
    </row>
    <row r="23" spans="1:6" s="16" customFormat="1" thickBot="1">
      <c r="A23" s="77" t="s">
        <v>62</v>
      </c>
      <c r="B23" s="78" t="s">
        <v>63</v>
      </c>
      <c r="C23" s="80">
        <v>102721</v>
      </c>
      <c r="D23" s="79" t="s">
        <v>3</v>
      </c>
      <c r="E23" s="81" t="s">
        <v>28</v>
      </c>
      <c r="F23" s="82">
        <v>94000</v>
      </c>
    </row>
    <row r="24" spans="1:6" s="16" customFormat="1" thickBot="1">
      <c r="A24" s="77" t="s">
        <v>64</v>
      </c>
      <c r="B24" s="78" t="s">
        <v>65</v>
      </c>
      <c r="C24" s="80">
        <v>444548</v>
      </c>
      <c r="D24" s="79" t="s">
        <v>4</v>
      </c>
      <c r="E24" s="81" t="s">
        <v>37</v>
      </c>
      <c r="F24" s="82">
        <v>250500</v>
      </c>
    </row>
    <row r="25" spans="1:6" s="16" customFormat="1" thickBot="1">
      <c r="A25" s="77" t="s">
        <v>66</v>
      </c>
      <c r="B25" s="78" t="s">
        <v>67</v>
      </c>
      <c r="C25" s="80">
        <v>410712</v>
      </c>
      <c r="D25" s="79" t="s">
        <v>5</v>
      </c>
      <c r="E25" s="81" t="s">
        <v>25</v>
      </c>
      <c r="F25" s="82">
        <v>92000</v>
      </c>
    </row>
    <row r="26" spans="1:6" s="16" customFormat="1" thickBot="1">
      <c r="A26" s="77" t="s">
        <v>68</v>
      </c>
      <c r="B26" s="78" t="s">
        <v>69</v>
      </c>
      <c r="C26" s="80">
        <v>212232</v>
      </c>
      <c r="D26" s="79" t="s">
        <v>5</v>
      </c>
      <c r="E26" s="81" t="s">
        <v>1</v>
      </c>
      <c r="F26" s="82">
        <v>84000</v>
      </c>
    </row>
    <row r="27" spans="1:6" s="16" customFormat="1" thickBot="1">
      <c r="A27" s="77" t="s">
        <v>70</v>
      </c>
      <c r="B27" s="78" t="s">
        <v>71</v>
      </c>
      <c r="C27" s="80">
        <v>654378</v>
      </c>
      <c r="D27" s="79" t="s">
        <v>5</v>
      </c>
      <c r="E27" s="81" t="s">
        <v>1</v>
      </c>
      <c r="F27" s="82">
        <v>150000</v>
      </c>
    </row>
    <row r="28" spans="1:6" s="16" customFormat="1" thickBot="1">
      <c r="A28" s="77" t="s">
        <v>72</v>
      </c>
      <c r="B28" s="78" t="s">
        <v>73</v>
      </c>
      <c r="C28" s="80">
        <v>111111</v>
      </c>
      <c r="D28" s="79" t="s">
        <v>5</v>
      </c>
      <c r="E28" s="81" t="s">
        <v>1</v>
      </c>
      <c r="F28" s="82">
        <v>106000</v>
      </c>
    </row>
    <row r="29" spans="1:6" s="16" customFormat="1" thickBot="1">
      <c r="A29" s="77" t="s">
        <v>74</v>
      </c>
      <c r="B29" s="78" t="s">
        <v>75</v>
      </c>
      <c r="C29" s="80">
        <v>62728</v>
      </c>
      <c r="D29" s="79" t="s">
        <v>4</v>
      </c>
      <c r="E29" s="81" t="s">
        <v>25</v>
      </c>
      <c r="F29" s="82">
        <v>160000</v>
      </c>
    </row>
    <row r="30" spans="1:6" s="16" customFormat="1" thickBot="1">
      <c r="A30" s="77" t="s">
        <v>76</v>
      </c>
      <c r="B30" s="78" t="s">
        <v>77</v>
      </c>
      <c r="C30" s="80">
        <v>303331</v>
      </c>
      <c r="D30" s="79" t="s">
        <v>4</v>
      </c>
      <c r="E30" s="81" t="s">
        <v>25</v>
      </c>
      <c r="F30" s="82">
        <v>130000</v>
      </c>
    </row>
    <row r="31" spans="1:6" s="16" customFormat="1" thickBot="1">
      <c r="A31" s="77" t="s">
        <v>78</v>
      </c>
      <c r="B31" s="78" t="s">
        <v>79</v>
      </c>
      <c r="C31" s="80">
        <v>512998</v>
      </c>
      <c r="D31" s="79" t="s">
        <v>2</v>
      </c>
      <c r="E31" s="81" t="s">
        <v>25</v>
      </c>
      <c r="F31" s="82">
        <v>60000</v>
      </c>
    </row>
    <row r="32" spans="1:6" s="16" customFormat="1" thickBot="1">
      <c r="A32" s="77" t="s">
        <v>80</v>
      </c>
      <c r="B32" s="78" t="s">
        <v>81</v>
      </c>
      <c r="C32" s="80">
        <v>646797</v>
      </c>
      <c r="D32" s="79" t="s">
        <v>5</v>
      </c>
      <c r="E32" s="81" t="s">
        <v>1</v>
      </c>
      <c r="F32" s="82">
        <v>70000</v>
      </c>
    </row>
    <row r="33" spans="1:6" s="16" customFormat="1" thickBot="1">
      <c r="A33" s="77" t="s">
        <v>82</v>
      </c>
      <c r="B33" s="78" t="s">
        <v>83</v>
      </c>
      <c r="C33" s="80">
        <v>768988</v>
      </c>
      <c r="D33" s="79" t="s">
        <v>5</v>
      </c>
      <c r="E33" s="81" t="s">
        <v>28</v>
      </c>
      <c r="F33" s="82">
        <v>76000</v>
      </c>
    </row>
    <row r="34" spans="1:6" s="16" customFormat="1" thickBot="1">
      <c r="A34" s="77" t="s">
        <v>84</v>
      </c>
      <c r="B34" s="78" t="s">
        <v>85</v>
      </c>
      <c r="C34" s="80">
        <v>398005</v>
      </c>
      <c r="D34" s="79" t="s">
        <v>2</v>
      </c>
      <c r="E34" s="81" t="s">
        <v>25</v>
      </c>
      <c r="F34" s="82">
        <v>65000</v>
      </c>
    </row>
    <row r="35" spans="1:6" s="16" customFormat="1" thickBot="1">
      <c r="A35" s="77" t="s">
        <v>86</v>
      </c>
      <c r="B35" s="78" t="s">
        <v>87</v>
      </c>
      <c r="C35" s="80">
        <v>978978</v>
      </c>
      <c r="D35" s="79" t="s">
        <v>2</v>
      </c>
      <c r="E35" s="81" t="s">
        <v>22</v>
      </c>
      <c r="F35" s="82">
        <v>105000</v>
      </c>
    </row>
    <row r="36" spans="1:6" s="16" customFormat="1" thickBot="1">
      <c r="A36" s="77" t="s">
        <v>88</v>
      </c>
      <c r="B36" s="78" t="s">
        <v>89</v>
      </c>
      <c r="C36" s="80">
        <v>627978</v>
      </c>
      <c r="D36" s="79" t="s">
        <v>5</v>
      </c>
      <c r="E36" s="81" t="s">
        <v>22</v>
      </c>
      <c r="F36" s="82">
        <v>124000</v>
      </c>
    </row>
    <row r="37" spans="1:6" s="16" customFormat="1" thickBot="1">
      <c r="A37" s="77" t="s">
        <v>90</v>
      </c>
      <c r="B37" s="78" t="s">
        <v>91</v>
      </c>
      <c r="C37" s="80">
        <v>67767</v>
      </c>
      <c r="D37" s="79" t="s">
        <v>4</v>
      </c>
      <c r="E37" s="81" t="s">
        <v>92</v>
      </c>
      <c r="F37" s="82">
        <v>75000</v>
      </c>
    </row>
    <row r="38" spans="1:6" s="16" customFormat="1" thickBot="1">
      <c r="A38" s="77" t="s">
        <v>93</v>
      </c>
      <c r="B38" s="78" t="s">
        <v>94</v>
      </c>
      <c r="C38" s="80">
        <v>287743</v>
      </c>
      <c r="D38" s="79" t="s">
        <v>2</v>
      </c>
      <c r="E38" s="81" t="s">
        <v>1</v>
      </c>
      <c r="F38" s="82">
        <v>72500</v>
      </c>
    </row>
    <row r="39" spans="1:6" s="16" customFormat="1" thickBot="1">
      <c r="A39" s="77" t="s">
        <v>95</v>
      </c>
      <c r="B39" s="78" t="s">
        <v>96</v>
      </c>
      <c r="C39" s="80">
        <v>908944</v>
      </c>
      <c r="D39" s="79" t="s">
        <v>3</v>
      </c>
      <c r="E39" s="81" t="s">
        <v>28</v>
      </c>
      <c r="F39" s="82">
        <v>150200</v>
      </c>
    </row>
    <row r="40" spans="1:6" s="16" customFormat="1" thickBot="1">
      <c r="A40" s="77" t="s">
        <v>97</v>
      </c>
      <c r="B40" s="78" t="s">
        <v>98</v>
      </c>
      <c r="C40" s="80">
        <v>788944</v>
      </c>
      <c r="D40" s="79" t="s">
        <v>5</v>
      </c>
      <c r="E40" s="81" t="s">
        <v>28</v>
      </c>
      <c r="F40" s="82">
        <v>96600</v>
      </c>
    </row>
    <row r="41" spans="1:6" s="16" customFormat="1" thickBot="1">
      <c r="A41" s="77" t="s">
        <v>99</v>
      </c>
      <c r="B41" s="78" t="s">
        <v>100</v>
      </c>
      <c r="C41" s="80">
        <v>757878</v>
      </c>
      <c r="D41" s="79" t="s">
        <v>2</v>
      </c>
      <c r="E41" s="81" t="s">
        <v>22</v>
      </c>
      <c r="F41" s="82">
        <v>78000</v>
      </c>
    </row>
    <row r="42" spans="1:6" s="16" customFormat="1" ht="14.25">
      <c r="B42" s="17"/>
      <c r="F42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I27"/>
  <sheetViews>
    <sheetView workbookViewId="0">
      <selection activeCell="D4" sqref="D4"/>
    </sheetView>
  </sheetViews>
  <sheetFormatPr defaultColWidth="11.42578125" defaultRowHeight="12.75"/>
  <cols>
    <col min="1" max="1" width="16.5703125" style="51" customWidth="1"/>
    <col min="2" max="2" width="17.140625" style="53" customWidth="1"/>
    <col min="3" max="3" width="12" style="52" customWidth="1"/>
    <col min="4" max="4" width="13.5703125" style="52" customWidth="1"/>
    <col min="5" max="6" width="9.5703125" style="51" customWidth="1"/>
    <col min="7" max="7" width="10.5703125" style="52" customWidth="1"/>
    <col min="8" max="16384" width="11.42578125" style="51"/>
  </cols>
  <sheetData>
    <row r="1" spans="1:9" s="47" customFormat="1" ht="20.100000000000001" customHeight="1">
      <c r="A1" s="45" t="s">
        <v>101</v>
      </c>
      <c r="B1" s="46" t="s">
        <v>102</v>
      </c>
      <c r="C1" s="45" t="s">
        <v>103</v>
      </c>
      <c r="D1" s="45" t="s">
        <v>104</v>
      </c>
    </row>
    <row r="2" spans="1:9" ht="16.5" thickBot="1">
      <c r="A2" s="48" t="s">
        <v>105</v>
      </c>
      <c r="B2" s="49">
        <v>89</v>
      </c>
      <c r="C2" s="50" t="str">
        <f t="shared" ref="C2:C14" si="0">VLOOKUP(B2,grades,2,TRUE)</f>
        <v>B</v>
      </c>
      <c r="D2" s="50" t="str">
        <f t="shared" ref="D2:D14" si="1">VLOOKUP(B2,grades,3,TRUE)</f>
        <v>Pass</v>
      </c>
    </row>
    <row r="3" spans="1:9" ht="15.75">
      <c r="A3" s="48" t="s">
        <v>106</v>
      </c>
      <c r="B3" s="49">
        <v>85</v>
      </c>
      <c r="C3" s="50" t="str">
        <f t="shared" si="0"/>
        <v>B</v>
      </c>
      <c r="D3" s="50" t="str">
        <f t="shared" si="1"/>
        <v>Pass</v>
      </c>
      <c r="G3" s="100" t="s">
        <v>118</v>
      </c>
      <c r="H3" s="101"/>
      <c r="I3" s="102"/>
    </row>
    <row r="4" spans="1:9" ht="15.75">
      <c r="A4" s="48" t="s">
        <v>107</v>
      </c>
      <c r="B4" s="49">
        <v>75</v>
      </c>
      <c r="C4" s="50" t="str">
        <f t="shared" si="0"/>
        <v>C</v>
      </c>
      <c r="D4" s="50" t="str">
        <f t="shared" si="1"/>
        <v>Pass</v>
      </c>
      <c r="G4" s="55" t="s">
        <v>119</v>
      </c>
      <c r="H4" s="56" t="s">
        <v>103</v>
      </c>
      <c r="I4" s="57" t="s">
        <v>120</v>
      </c>
    </row>
    <row r="5" spans="1:9" ht="15.75">
      <c r="A5" s="48" t="s">
        <v>108</v>
      </c>
      <c r="B5" s="49">
        <v>93</v>
      </c>
      <c r="C5" s="50" t="str">
        <f t="shared" si="0"/>
        <v>A</v>
      </c>
      <c r="D5" s="50" t="str">
        <f t="shared" si="1"/>
        <v>Pass</v>
      </c>
      <c r="G5" s="58">
        <v>0</v>
      </c>
      <c r="H5" s="59" t="s">
        <v>121</v>
      </c>
      <c r="I5" s="60" t="s">
        <v>122</v>
      </c>
    </row>
    <row r="6" spans="1:9" ht="15.75">
      <c r="A6" s="48" t="s">
        <v>109</v>
      </c>
      <c r="B6" s="49">
        <v>65</v>
      </c>
      <c r="C6" s="50" t="str">
        <f t="shared" si="0"/>
        <v>D</v>
      </c>
      <c r="D6" s="50" t="str">
        <f t="shared" si="1"/>
        <v>Pass</v>
      </c>
      <c r="G6" s="58">
        <v>60</v>
      </c>
      <c r="H6" s="59" t="s">
        <v>123</v>
      </c>
      <c r="I6" s="60" t="s">
        <v>122</v>
      </c>
    </row>
    <row r="7" spans="1:9" ht="15.75">
      <c r="A7" s="48" t="s">
        <v>110</v>
      </c>
      <c r="B7" s="49">
        <v>72</v>
      </c>
      <c r="C7" s="50" t="str">
        <f t="shared" si="0"/>
        <v>C</v>
      </c>
      <c r="D7" s="50" t="str">
        <f t="shared" si="1"/>
        <v>Pass</v>
      </c>
      <c r="G7" s="58">
        <v>65</v>
      </c>
      <c r="H7" s="59" t="s">
        <v>123</v>
      </c>
      <c r="I7" s="60" t="s">
        <v>124</v>
      </c>
    </row>
    <row r="8" spans="1:9" ht="15.75">
      <c r="A8" s="48" t="s">
        <v>111</v>
      </c>
      <c r="B8" s="49">
        <v>94</v>
      </c>
      <c r="C8" s="50" t="str">
        <f t="shared" si="0"/>
        <v>A</v>
      </c>
      <c r="D8" s="50" t="str">
        <f t="shared" si="1"/>
        <v>Pass</v>
      </c>
      <c r="G8" s="58">
        <v>70</v>
      </c>
      <c r="H8" s="59" t="s">
        <v>125</v>
      </c>
      <c r="I8" s="60" t="s">
        <v>124</v>
      </c>
    </row>
    <row r="9" spans="1:9" ht="15.75">
      <c r="A9" s="48" t="s">
        <v>112</v>
      </c>
      <c r="B9" s="49">
        <v>81</v>
      </c>
      <c r="C9" s="50" t="str">
        <f t="shared" si="0"/>
        <v>B</v>
      </c>
      <c r="D9" s="50" t="str">
        <f t="shared" si="1"/>
        <v>Pass</v>
      </c>
      <c r="G9" s="58">
        <v>80</v>
      </c>
      <c r="H9" s="59" t="s">
        <v>126</v>
      </c>
      <c r="I9" s="60" t="s">
        <v>124</v>
      </c>
    </row>
    <row r="10" spans="1:9" ht="16.5" thickBot="1">
      <c r="A10" s="48" t="s">
        <v>113</v>
      </c>
      <c r="B10" s="49">
        <v>80</v>
      </c>
      <c r="C10" s="50" t="str">
        <f t="shared" si="0"/>
        <v>B</v>
      </c>
      <c r="D10" s="50" t="str">
        <f t="shared" si="1"/>
        <v>Pass</v>
      </c>
      <c r="G10" s="61">
        <v>90</v>
      </c>
      <c r="H10" s="62" t="s">
        <v>127</v>
      </c>
      <c r="I10" s="63" t="s">
        <v>124</v>
      </c>
    </row>
    <row r="11" spans="1:9" ht="15.75">
      <c r="A11" s="48" t="s">
        <v>114</v>
      </c>
      <c r="B11" s="49">
        <v>59.5</v>
      </c>
      <c r="C11" s="50" t="str">
        <f t="shared" si="0"/>
        <v>F</v>
      </c>
      <c r="D11" s="50" t="str">
        <f t="shared" si="1"/>
        <v>Fail</v>
      </c>
    </row>
    <row r="12" spans="1:9" ht="15.75">
      <c r="A12" s="48" t="s">
        <v>115</v>
      </c>
      <c r="B12" s="49">
        <v>58</v>
      </c>
      <c r="C12" s="50" t="str">
        <f t="shared" si="0"/>
        <v>F</v>
      </c>
      <c r="D12" s="50" t="str">
        <f t="shared" si="1"/>
        <v>Fail</v>
      </c>
    </row>
    <row r="13" spans="1:9" ht="15.75">
      <c r="A13" s="48" t="s">
        <v>116</v>
      </c>
      <c r="B13" s="49">
        <v>70</v>
      </c>
      <c r="C13" s="50" t="str">
        <f t="shared" si="0"/>
        <v>C</v>
      </c>
      <c r="D13" s="50" t="str">
        <f t="shared" si="1"/>
        <v>Pass</v>
      </c>
    </row>
    <row r="14" spans="1:9" ht="15.75">
      <c r="A14" s="48" t="s">
        <v>117</v>
      </c>
      <c r="B14" s="49">
        <v>62</v>
      </c>
      <c r="C14" s="50" t="str">
        <f t="shared" si="0"/>
        <v>D</v>
      </c>
      <c r="D14" s="50" t="str">
        <f t="shared" si="1"/>
        <v>Fail</v>
      </c>
    </row>
    <row r="15" spans="1:9">
      <c r="E15" s="54"/>
    </row>
    <row r="16" spans="1:9" ht="18" customHeight="1"/>
    <row r="17" spans="2:2" ht="17.25" customHeight="1"/>
    <row r="24" spans="2:2">
      <c r="B24" s="64"/>
    </row>
    <row r="25" spans="2:2">
      <c r="B25" s="64"/>
    </row>
    <row r="26" spans="2:2">
      <c r="B26" s="64"/>
    </row>
    <row r="27" spans="2:2">
      <c r="B27" s="64"/>
    </row>
  </sheetData>
  <mergeCells count="1">
    <mergeCell ref="G3:I3"/>
  </mergeCells>
  <printOptions gridLines="1" gridLinesSet="0"/>
  <pageMargins left="0.75" right="0.75" top="1" bottom="1" header="0.5" footer="0.5"/>
  <pageSetup orientation="portrait" r:id="rId1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autoPageBreaks="0"/>
  </sheetPr>
  <dimension ref="A1:I50"/>
  <sheetViews>
    <sheetView workbookViewId="0">
      <selection activeCell="B6" sqref="B6"/>
    </sheetView>
  </sheetViews>
  <sheetFormatPr defaultColWidth="9" defaultRowHeight="14.25"/>
  <cols>
    <col min="1" max="1" width="16.7109375" style="16" bestFit="1" customWidth="1"/>
    <col min="2" max="2" width="17.5703125" style="16" customWidth="1"/>
    <col min="3" max="3" width="17" style="16" customWidth="1"/>
    <col min="4" max="4" width="15.42578125" style="16" customWidth="1"/>
    <col min="5" max="5" width="18.7109375" style="16" customWidth="1"/>
    <col min="6" max="6" width="12" style="16" customWidth="1"/>
    <col min="7" max="7" width="12.42578125" style="16" customWidth="1"/>
    <col min="8" max="9" width="11.7109375" style="16" customWidth="1"/>
    <col min="10" max="16384" width="9" style="16"/>
  </cols>
  <sheetData>
    <row r="1" spans="1:9" s="1" customFormat="1" ht="21" customHeight="1">
      <c r="A1" s="96" t="s">
        <v>6</v>
      </c>
      <c r="B1" s="96"/>
      <c r="C1" s="96"/>
      <c r="D1" s="65"/>
      <c r="E1" s="65"/>
      <c r="F1" s="65"/>
      <c r="G1" s="16"/>
      <c r="H1" s="16"/>
      <c r="I1" s="16"/>
    </row>
    <row r="2" spans="1:9" s="1" customFormat="1" ht="16.5" thickBot="1">
      <c r="A2" s="97" t="s">
        <v>128</v>
      </c>
      <c r="B2" s="97"/>
      <c r="C2" s="97"/>
      <c r="D2" s="2"/>
      <c r="E2" s="2"/>
      <c r="F2" s="2"/>
      <c r="G2" s="16"/>
      <c r="H2" s="16"/>
      <c r="I2" s="16"/>
    </row>
    <row r="3" spans="1:9" ht="16.5" thickTop="1" thickBot="1">
      <c r="A3" s="14"/>
      <c r="B3" s="14"/>
      <c r="C3" s="17"/>
      <c r="D3" s="17"/>
      <c r="E3" s="17"/>
      <c r="F3" s="14"/>
    </row>
    <row r="4" spans="1:9" ht="15">
      <c r="A4" s="10" t="s">
        <v>8</v>
      </c>
      <c r="B4" s="11" t="s">
        <v>129</v>
      </c>
      <c r="C4" s="17"/>
      <c r="D4" s="17"/>
      <c r="E4" s="17"/>
      <c r="F4" s="14"/>
    </row>
    <row r="5" spans="1:9" ht="15">
      <c r="A5" s="12" t="s">
        <v>130</v>
      </c>
      <c r="B5" s="8" t="s">
        <v>131</v>
      </c>
      <c r="C5" s="17"/>
      <c r="D5" s="17"/>
      <c r="E5" s="17"/>
      <c r="F5" s="14"/>
    </row>
    <row r="6" spans="1:9" ht="15" thickBot="1">
      <c r="A6" s="22">
        <v>1650</v>
      </c>
      <c r="B6" s="23">
        <f>VLOOKUP(A6,discounts,2,TRUE)</f>
        <v>7.0000000000000007E-2</v>
      </c>
      <c r="C6" s="17"/>
      <c r="D6" s="17"/>
      <c r="E6" s="17"/>
      <c r="F6" s="17"/>
    </row>
    <row r="7" spans="1:9">
      <c r="F7" s="17"/>
    </row>
    <row r="8" spans="1:9">
      <c r="F8" s="17"/>
    </row>
    <row r="9" spans="1:9" s="18" customFormat="1" ht="15">
      <c r="A9" s="13" t="s">
        <v>132</v>
      </c>
      <c r="B9" s="13" t="s">
        <v>131</v>
      </c>
      <c r="C9" s="15"/>
      <c r="D9" s="16"/>
      <c r="E9" s="16"/>
      <c r="F9" s="16"/>
      <c r="G9" s="16"/>
      <c r="H9" s="16"/>
      <c r="I9" s="16"/>
    </row>
    <row r="10" spans="1:9">
      <c r="A10" s="21">
        <v>0</v>
      </c>
      <c r="B10" s="24">
        <v>0</v>
      </c>
    </row>
    <row r="11" spans="1:9">
      <c r="A11" s="21">
        <v>500</v>
      </c>
      <c r="B11" s="24">
        <v>0.01</v>
      </c>
    </row>
    <row r="12" spans="1:9">
      <c r="A12" s="21">
        <v>750</v>
      </c>
      <c r="B12" s="24">
        <v>0.02</v>
      </c>
    </row>
    <row r="13" spans="1:9">
      <c r="A13" s="21">
        <v>1000</v>
      </c>
      <c r="B13" s="24">
        <v>0.03</v>
      </c>
    </row>
    <row r="14" spans="1:9">
      <c r="A14" s="21">
        <v>1250</v>
      </c>
      <c r="B14" s="24">
        <v>0.05</v>
      </c>
    </row>
    <row r="15" spans="1:9">
      <c r="A15" s="21">
        <v>1500</v>
      </c>
      <c r="B15" s="24">
        <v>7.0000000000000007E-2</v>
      </c>
    </row>
    <row r="16" spans="1:9">
      <c r="A16" s="21">
        <v>1750</v>
      </c>
      <c r="B16" s="24">
        <v>0.08</v>
      </c>
    </row>
    <row r="17" spans="1:2">
      <c r="A17" s="21">
        <v>2000</v>
      </c>
      <c r="B17" s="24">
        <v>0.1</v>
      </c>
    </row>
    <row r="18" spans="1:2">
      <c r="A18" s="21">
        <v>3500</v>
      </c>
      <c r="B18" s="24">
        <v>0.12</v>
      </c>
    </row>
    <row r="19" spans="1:2">
      <c r="A19" s="21">
        <v>5000</v>
      </c>
      <c r="B19" s="24">
        <v>0.15</v>
      </c>
    </row>
    <row r="20" spans="1:2">
      <c r="A20" s="21">
        <v>7500</v>
      </c>
      <c r="B20" s="24">
        <v>0.18</v>
      </c>
    </row>
    <row r="21" spans="1:2">
      <c r="A21" s="21">
        <v>10000</v>
      </c>
      <c r="B21" s="24">
        <v>0.2</v>
      </c>
    </row>
    <row r="22" spans="1:2">
      <c r="A22" s="21">
        <v>15000</v>
      </c>
      <c r="B22" s="24">
        <v>0.25</v>
      </c>
    </row>
    <row r="23" spans="1:2">
      <c r="A23" s="21">
        <v>25000</v>
      </c>
      <c r="B23" s="24">
        <v>0.3</v>
      </c>
    </row>
    <row r="24" spans="1:2">
      <c r="A24" s="21">
        <v>50000</v>
      </c>
      <c r="B24" s="24">
        <v>0.35</v>
      </c>
    </row>
    <row r="25" spans="1:2">
      <c r="A25" s="21">
        <v>100000</v>
      </c>
      <c r="B25" s="24">
        <v>0.4</v>
      </c>
    </row>
    <row r="26" spans="1:2" ht="15">
      <c r="A26"/>
      <c r="B26"/>
    </row>
    <row r="27" spans="1:2" ht="15">
      <c r="A27"/>
      <c r="B27"/>
    </row>
    <row r="28" spans="1:2" ht="15">
      <c r="A28"/>
      <c r="B28"/>
    </row>
    <row r="29" spans="1:2" ht="15">
      <c r="A29"/>
      <c r="B29"/>
    </row>
    <row r="30" spans="1:2" ht="15">
      <c r="A30"/>
      <c r="B30"/>
    </row>
    <row r="31" spans="1:2" ht="15">
      <c r="A31"/>
      <c r="B31"/>
    </row>
    <row r="32" spans="1:2" ht="15">
      <c r="A32"/>
      <c r="B32"/>
    </row>
    <row r="33" spans="1:2" ht="15">
      <c r="A33"/>
      <c r="B33"/>
    </row>
    <row r="34" spans="1:2" ht="15">
      <c r="A34"/>
      <c r="B34"/>
    </row>
    <row r="35" spans="1:2" ht="15">
      <c r="A35"/>
      <c r="B35"/>
    </row>
    <row r="36" spans="1:2" ht="15">
      <c r="A36"/>
      <c r="B36"/>
    </row>
    <row r="37" spans="1:2" ht="15">
      <c r="A37"/>
      <c r="B37"/>
    </row>
    <row r="38" spans="1:2" ht="15">
      <c r="A38"/>
      <c r="B38"/>
    </row>
    <row r="39" spans="1:2" ht="15">
      <c r="A39"/>
      <c r="B39"/>
    </row>
    <row r="40" spans="1:2" ht="15">
      <c r="A40"/>
      <c r="B40"/>
    </row>
    <row r="41" spans="1:2" ht="15">
      <c r="A41"/>
      <c r="B41"/>
    </row>
    <row r="42" spans="1:2" ht="15">
      <c r="A42"/>
      <c r="B42"/>
    </row>
    <row r="43" spans="1:2" ht="15">
      <c r="A43"/>
      <c r="B43"/>
    </row>
    <row r="44" spans="1:2" ht="15">
      <c r="A44"/>
      <c r="B44"/>
    </row>
    <row r="45" spans="1:2" ht="15">
      <c r="A45"/>
      <c r="B45"/>
    </row>
    <row r="46" spans="1:2" ht="15">
      <c r="A46"/>
      <c r="B46"/>
    </row>
    <row r="47" spans="1:2" ht="15">
      <c r="A47"/>
      <c r="B47"/>
    </row>
    <row r="48" spans="1:2" ht="15">
      <c r="A48"/>
      <c r="B48"/>
    </row>
    <row r="49" spans="1:6" ht="15">
      <c r="A49"/>
      <c r="B49"/>
    </row>
    <row r="50" spans="1:6">
      <c r="B50" s="17"/>
      <c r="F50" s="17"/>
    </row>
  </sheetData>
  <mergeCells count="2">
    <mergeCell ref="A1:C1"/>
    <mergeCell ref="A2:C2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autoPageBreaks="0"/>
  </sheetPr>
  <dimension ref="A1:I50"/>
  <sheetViews>
    <sheetView workbookViewId="0">
      <selection activeCell="B6" sqref="B6"/>
    </sheetView>
  </sheetViews>
  <sheetFormatPr defaultColWidth="9" defaultRowHeight="14.25"/>
  <cols>
    <col min="1" max="1" width="13.42578125" style="16" customWidth="1"/>
    <col min="2" max="2" width="23.7109375" style="16" customWidth="1"/>
    <col min="3" max="3" width="21.5703125" style="16" customWidth="1"/>
    <col min="4" max="4" width="21.42578125" style="16" customWidth="1"/>
    <col min="5" max="5" width="21.140625" style="16" customWidth="1"/>
    <col min="6" max="6" width="12" style="16" customWidth="1"/>
    <col min="7" max="7" width="12.42578125" style="16" customWidth="1"/>
    <col min="8" max="9" width="11.7109375" style="16" customWidth="1"/>
    <col min="10" max="16384" width="9" style="16"/>
  </cols>
  <sheetData>
    <row r="1" spans="1:9" s="1" customFormat="1" ht="21" customHeight="1">
      <c r="A1" s="96" t="s">
        <v>6</v>
      </c>
      <c r="B1" s="96"/>
      <c r="C1" s="96"/>
      <c r="D1" s="96"/>
      <c r="E1" s="96"/>
      <c r="F1" s="96"/>
      <c r="G1" s="16"/>
      <c r="H1" s="16"/>
      <c r="I1" s="16"/>
    </row>
    <row r="2" spans="1:9" s="1" customFormat="1" ht="16.5" thickBot="1">
      <c r="A2" s="97" t="s">
        <v>7</v>
      </c>
      <c r="B2" s="97"/>
      <c r="C2" s="97"/>
      <c r="D2" s="97"/>
      <c r="E2" s="97"/>
      <c r="F2" s="97"/>
      <c r="G2" s="16"/>
      <c r="H2" s="16"/>
      <c r="I2" s="16"/>
    </row>
    <row r="3" spans="1:9" s="1" customFormat="1" ht="17.25" thickTop="1" thickBot="1">
      <c r="A3" s="2"/>
      <c r="B3" s="2"/>
      <c r="C3" s="2"/>
      <c r="D3" s="2"/>
      <c r="E3" s="2"/>
      <c r="F3" s="2"/>
      <c r="G3" s="16"/>
      <c r="H3" s="16"/>
      <c r="I3" s="16"/>
    </row>
    <row r="4" spans="1:9" ht="15">
      <c r="A4" s="3" t="s">
        <v>8</v>
      </c>
      <c r="B4" s="98" t="s">
        <v>9</v>
      </c>
      <c r="C4" s="98"/>
      <c r="D4" s="98"/>
      <c r="E4" s="99"/>
      <c r="F4" s="14"/>
    </row>
    <row r="5" spans="1:9" ht="15">
      <c r="A5" s="4" t="s">
        <v>10</v>
      </c>
      <c r="B5" s="5" t="s">
        <v>11</v>
      </c>
      <c r="C5" s="6" t="s">
        <v>0</v>
      </c>
      <c r="D5" s="7" t="s">
        <v>12</v>
      </c>
      <c r="E5" s="8" t="s">
        <v>13</v>
      </c>
      <c r="F5" s="14"/>
    </row>
    <row r="6" spans="1:9" ht="15" thickBot="1">
      <c r="A6" s="83" t="s">
        <v>38</v>
      </c>
      <c r="B6" s="84" t="str">
        <f>IFERROR(VLOOKUP(A6,HR_Dept,2,FALSE),"No Employee Name")</f>
        <v>Trevor Johnson</v>
      </c>
      <c r="C6" s="84" t="str">
        <f>IFERROR(VLOOKUP(A6,HR_Dept,5,FALSE),"No Employee Name")</f>
        <v>Sales</v>
      </c>
      <c r="D6" s="95">
        <f>IFERROR(VLOOKUP(A6,HR_Dept,6,FALSE),"No Employee Name")</f>
        <v>93000</v>
      </c>
      <c r="E6" s="84" t="str">
        <f>IFERROR(VLOOKUP(A6,HR_Dept,4,FALSE),"No Employee Name")</f>
        <v>North</v>
      </c>
      <c r="F6" s="17"/>
    </row>
    <row r="7" spans="1:9">
      <c r="F7" s="17"/>
    </row>
    <row r="8" spans="1:9">
      <c r="F8" s="17"/>
    </row>
    <row r="9" spans="1:9" s="18" customFormat="1" ht="15">
      <c r="A9" s="9" t="s">
        <v>10</v>
      </c>
      <c r="B9" s="9" t="s">
        <v>11</v>
      </c>
      <c r="C9" s="9" t="s">
        <v>14</v>
      </c>
      <c r="D9" s="9" t="s">
        <v>13</v>
      </c>
      <c r="E9" s="9" t="s">
        <v>0</v>
      </c>
      <c r="F9" s="9" t="s">
        <v>12</v>
      </c>
      <c r="G9" s="15"/>
      <c r="H9" s="16"/>
      <c r="I9" s="16" t="str">
        <f>VLOOKUP(A10,A10:F49,4,FALSE)</f>
        <v>East</v>
      </c>
    </row>
    <row r="10" spans="1:9">
      <c r="A10" s="85" t="s">
        <v>15</v>
      </c>
      <c r="B10" s="85" t="s">
        <v>16</v>
      </c>
      <c r="C10" s="19">
        <v>173312</v>
      </c>
      <c r="D10" s="20" t="s">
        <v>2</v>
      </c>
      <c r="E10" s="20" t="s">
        <v>17</v>
      </c>
      <c r="F10" s="21">
        <v>73500</v>
      </c>
    </row>
    <row r="11" spans="1:9">
      <c r="A11" s="85" t="s">
        <v>18</v>
      </c>
      <c r="B11" s="85" t="s">
        <v>19</v>
      </c>
      <c r="C11" s="19">
        <v>708097</v>
      </c>
      <c r="D11" s="20" t="s">
        <v>4</v>
      </c>
      <c r="E11" s="20" t="s">
        <v>1</v>
      </c>
      <c r="F11" s="21">
        <v>80000</v>
      </c>
    </row>
    <row r="12" spans="1:9">
      <c r="A12" s="85" t="s">
        <v>20</v>
      </c>
      <c r="B12" s="85" t="s">
        <v>21</v>
      </c>
      <c r="C12" s="19">
        <v>684467</v>
      </c>
      <c r="D12" s="20" t="s">
        <v>4</v>
      </c>
      <c r="E12" s="20" t="s">
        <v>22</v>
      </c>
      <c r="F12" s="21">
        <v>95000</v>
      </c>
    </row>
    <row r="13" spans="1:9">
      <c r="A13" s="85" t="s">
        <v>23</v>
      </c>
      <c r="B13" s="85" t="s">
        <v>24</v>
      </c>
      <c r="C13" s="19">
        <v>713816</v>
      </c>
      <c r="D13" s="20" t="s">
        <v>4</v>
      </c>
      <c r="E13" s="20" t="s">
        <v>25</v>
      </c>
      <c r="F13" s="21">
        <v>105000</v>
      </c>
    </row>
    <row r="14" spans="1:9">
      <c r="A14" s="85" t="s">
        <v>26</v>
      </c>
      <c r="B14" s="85" t="s">
        <v>27</v>
      </c>
      <c r="C14" s="19">
        <v>987549</v>
      </c>
      <c r="D14" s="20" t="s">
        <v>2</v>
      </c>
      <c r="E14" s="20" t="s">
        <v>28</v>
      </c>
      <c r="F14" s="21">
        <v>90000</v>
      </c>
    </row>
    <row r="15" spans="1:9">
      <c r="A15" s="85" t="s">
        <v>29</v>
      </c>
      <c r="B15" s="85" t="s">
        <v>30</v>
      </c>
      <c r="C15" s="19">
        <v>858586</v>
      </c>
      <c r="D15" s="20" t="s">
        <v>5</v>
      </c>
      <c r="E15" s="20" t="s">
        <v>17</v>
      </c>
      <c r="F15" s="21">
        <v>60000</v>
      </c>
    </row>
    <row r="16" spans="1:9">
      <c r="A16" s="85" t="s">
        <v>31</v>
      </c>
      <c r="B16" s="85" t="s">
        <v>32</v>
      </c>
      <c r="C16" s="19">
        <v>788906</v>
      </c>
      <c r="D16" s="20" t="s">
        <v>2</v>
      </c>
      <c r="E16" s="20" t="s">
        <v>1</v>
      </c>
      <c r="F16" s="21">
        <v>87000</v>
      </c>
    </row>
    <row r="17" spans="1:6">
      <c r="A17" s="85" t="s">
        <v>33</v>
      </c>
      <c r="B17" s="85" t="s">
        <v>34</v>
      </c>
      <c r="C17" s="19">
        <v>589578</v>
      </c>
      <c r="D17" s="20" t="s">
        <v>3</v>
      </c>
      <c r="E17" s="20" t="s">
        <v>22</v>
      </c>
      <c r="F17" s="21">
        <v>104000</v>
      </c>
    </row>
    <row r="18" spans="1:6">
      <c r="A18" s="85" t="s">
        <v>35</v>
      </c>
      <c r="B18" s="85" t="s">
        <v>36</v>
      </c>
      <c r="C18" s="19">
        <v>75705</v>
      </c>
      <c r="D18" s="20" t="s">
        <v>2</v>
      </c>
      <c r="E18" s="20" t="s">
        <v>37</v>
      </c>
      <c r="F18" s="21">
        <v>380050</v>
      </c>
    </row>
    <row r="19" spans="1:6">
      <c r="A19" s="85" t="s">
        <v>38</v>
      </c>
      <c r="B19" s="85" t="s">
        <v>39</v>
      </c>
      <c r="C19" s="19">
        <v>313383</v>
      </c>
      <c r="D19" s="20" t="s">
        <v>3</v>
      </c>
      <c r="E19" s="20" t="s">
        <v>37</v>
      </c>
      <c r="F19" s="21">
        <v>93000</v>
      </c>
    </row>
    <row r="20" spans="1:6">
      <c r="A20" s="85" t="s">
        <v>40</v>
      </c>
      <c r="B20" s="85" t="s">
        <v>41</v>
      </c>
      <c r="C20" s="19">
        <v>768856</v>
      </c>
      <c r="D20" s="20" t="s">
        <v>2</v>
      </c>
      <c r="E20" s="20" t="s">
        <v>17</v>
      </c>
      <c r="F20" s="21">
        <v>180000</v>
      </c>
    </row>
    <row r="21" spans="1:6">
      <c r="A21" s="85" t="s">
        <v>42</v>
      </c>
      <c r="B21" s="85" t="s">
        <v>43</v>
      </c>
      <c r="C21" s="19">
        <v>209932</v>
      </c>
      <c r="D21" s="20" t="s">
        <v>4</v>
      </c>
      <c r="E21" s="20" t="s">
        <v>25</v>
      </c>
      <c r="F21" s="21">
        <v>100000</v>
      </c>
    </row>
    <row r="22" spans="1:6">
      <c r="A22" s="85" t="s">
        <v>44</v>
      </c>
      <c r="B22" s="85" t="s">
        <v>45</v>
      </c>
      <c r="C22" s="19">
        <v>988094</v>
      </c>
      <c r="D22" s="20" t="s">
        <v>5</v>
      </c>
      <c r="E22" s="20" t="s">
        <v>37</v>
      </c>
      <c r="F22" s="21">
        <v>136000</v>
      </c>
    </row>
    <row r="23" spans="1:6">
      <c r="A23" s="85" t="s">
        <v>46</v>
      </c>
      <c r="B23" s="85" t="s">
        <v>47</v>
      </c>
      <c r="C23" s="19">
        <v>879898</v>
      </c>
      <c r="D23" s="20" t="s">
        <v>3</v>
      </c>
      <c r="E23" s="20" t="s">
        <v>37</v>
      </c>
      <c r="F23" s="21">
        <v>68000</v>
      </c>
    </row>
    <row r="24" spans="1:6">
      <c r="A24" s="85" t="s">
        <v>48</v>
      </c>
      <c r="B24" s="85" t="s">
        <v>49</v>
      </c>
      <c r="C24" s="19">
        <v>303389</v>
      </c>
      <c r="D24" s="20" t="s">
        <v>3</v>
      </c>
      <c r="E24" s="20" t="s">
        <v>1</v>
      </c>
      <c r="F24" s="21">
        <v>100000</v>
      </c>
    </row>
    <row r="25" spans="1:6">
      <c r="A25" s="85" t="s">
        <v>50</v>
      </c>
      <c r="B25" s="85" t="s">
        <v>51</v>
      </c>
      <c r="C25" s="19">
        <v>103178</v>
      </c>
      <c r="D25" s="20" t="s">
        <v>2</v>
      </c>
      <c r="E25" s="20" t="s">
        <v>37</v>
      </c>
      <c r="F25" s="21">
        <v>144000</v>
      </c>
    </row>
    <row r="26" spans="1:6">
      <c r="A26" s="85" t="s">
        <v>52</v>
      </c>
      <c r="B26" s="85" t="s">
        <v>53</v>
      </c>
      <c r="C26" s="19">
        <v>1728</v>
      </c>
      <c r="D26" s="20" t="s">
        <v>5</v>
      </c>
      <c r="E26" s="20" t="s">
        <v>1</v>
      </c>
      <c r="F26" s="21">
        <v>84000</v>
      </c>
    </row>
    <row r="27" spans="1:6">
      <c r="A27" s="85" t="s">
        <v>54</v>
      </c>
      <c r="B27" s="85" t="s">
        <v>55</v>
      </c>
      <c r="C27" s="19">
        <v>276576</v>
      </c>
      <c r="D27" s="20" t="s">
        <v>3</v>
      </c>
      <c r="E27" s="20" t="s">
        <v>22</v>
      </c>
      <c r="F27" s="21">
        <v>90000</v>
      </c>
    </row>
    <row r="28" spans="1:6">
      <c r="A28" s="85" t="s">
        <v>56</v>
      </c>
      <c r="B28" s="85" t="s">
        <v>57</v>
      </c>
      <c r="C28" s="19">
        <v>354665</v>
      </c>
      <c r="D28" s="20" t="s">
        <v>2</v>
      </c>
      <c r="E28" s="20" t="s">
        <v>17</v>
      </c>
      <c r="F28" s="21">
        <v>62000</v>
      </c>
    </row>
    <row r="29" spans="1:6">
      <c r="A29" s="85" t="s">
        <v>58</v>
      </c>
      <c r="B29" s="85" t="s">
        <v>59</v>
      </c>
      <c r="C29" s="19">
        <v>853313</v>
      </c>
      <c r="D29" s="20" t="s">
        <v>5</v>
      </c>
      <c r="E29" s="20" t="s">
        <v>1</v>
      </c>
      <c r="F29" s="21">
        <v>120000</v>
      </c>
    </row>
    <row r="30" spans="1:6">
      <c r="A30" s="85" t="s">
        <v>60</v>
      </c>
      <c r="B30" s="85" t="s">
        <v>61</v>
      </c>
      <c r="C30" s="19">
        <v>678457</v>
      </c>
      <c r="D30" s="20" t="s">
        <v>3</v>
      </c>
      <c r="E30" s="20" t="s">
        <v>37</v>
      </c>
      <c r="F30" s="21">
        <v>110000</v>
      </c>
    </row>
    <row r="31" spans="1:6">
      <c r="A31" s="85" t="s">
        <v>62</v>
      </c>
      <c r="B31" s="85" t="s">
        <v>63</v>
      </c>
      <c r="C31" s="19">
        <v>102721</v>
      </c>
      <c r="D31" s="20" t="s">
        <v>3</v>
      </c>
      <c r="E31" s="20" t="s">
        <v>28</v>
      </c>
      <c r="F31" s="21">
        <v>94000</v>
      </c>
    </row>
    <row r="32" spans="1:6">
      <c r="A32" s="85" t="s">
        <v>64</v>
      </c>
      <c r="B32" s="85" t="s">
        <v>65</v>
      </c>
      <c r="C32" s="19">
        <v>444548</v>
      </c>
      <c r="D32" s="20" t="s">
        <v>4</v>
      </c>
      <c r="E32" s="20" t="s">
        <v>37</v>
      </c>
      <c r="F32" s="21">
        <v>250500</v>
      </c>
    </row>
    <row r="33" spans="1:6">
      <c r="A33" s="85" t="s">
        <v>66</v>
      </c>
      <c r="B33" s="85" t="s">
        <v>67</v>
      </c>
      <c r="C33" s="19">
        <v>410712</v>
      </c>
      <c r="D33" s="20" t="s">
        <v>5</v>
      </c>
      <c r="E33" s="20" t="s">
        <v>25</v>
      </c>
      <c r="F33" s="21">
        <v>92000</v>
      </c>
    </row>
    <row r="34" spans="1:6">
      <c r="A34" s="85" t="s">
        <v>68</v>
      </c>
      <c r="B34" s="85" t="s">
        <v>69</v>
      </c>
      <c r="C34" s="19">
        <v>212232</v>
      </c>
      <c r="D34" s="20" t="s">
        <v>5</v>
      </c>
      <c r="E34" s="20" t="s">
        <v>1</v>
      </c>
      <c r="F34" s="21">
        <v>84000</v>
      </c>
    </row>
    <row r="35" spans="1:6">
      <c r="A35" s="85" t="s">
        <v>70</v>
      </c>
      <c r="B35" s="85" t="s">
        <v>71</v>
      </c>
      <c r="C35" s="19">
        <v>654378</v>
      </c>
      <c r="D35" s="20" t="s">
        <v>5</v>
      </c>
      <c r="E35" s="20" t="s">
        <v>1</v>
      </c>
      <c r="F35" s="21">
        <v>150000</v>
      </c>
    </row>
    <row r="36" spans="1:6">
      <c r="A36" s="85" t="s">
        <v>72</v>
      </c>
      <c r="B36" s="85" t="s">
        <v>73</v>
      </c>
      <c r="C36" s="19">
        <v>111111</v>
      </c>
      <c r="D36" s="20" t="s">
        <v>5</v>
      </c>
      <c r="E36" s="20" t="s">
        <v>1</v>
      </c>
      <c r="F36" s="21">
        <v>106000</v>
      </c>
    </row>
    <row r="37" spans="1:6">
      <c r="A37" s="85" t="s">
        <v>74</v>
      </c>
      <c r="B37" s="85" t="s">
        <v>75</v>
      </c>
      <c r="C37" s="19">
        <v>62728</v>
      </c>
      <c r="D37" s="20" t="s">
        <v>4</v>
      </c>
      <c r="E37" s="20" t="s">
        <v>25</v>
      </c>
      <c r="F37" s="21">
        <v>160000</v>
      </c>
    </row>
    <row r="38" spans="1:6">
      <c r="A38" s="85" t="s">
        <v>76</v>
      </c>
      <c r="B38" s="85" t="s">
        <v>77</v>
      </c>
      <c r="C38" s="19">
        <v>303331</v>
      </c>
      <c r="D38" s="20" t="s">
        <v>4</v>
      </c>
      <c r="E38" s="20" t="s">
        <v>25</v>
      </c>
      <c r="F38" s="21">
        <v>130000</v>
      </c>
    </row>
    <row r="39" spans="1:6">
      <c r="A39" s="85" t="s">
        <v>78</v>
      </c>
      <c r="B39" s="85" t="s">
        <v>79</v>
      </c>
      <c r="C39" s="19">
        <v>512998</v>
      </c>
      <c r="D39" s="20" t="s">
        <v>2</v>
      </c>
      <c r="E39" s="20" t="s">
        <v>25</v>
      </c>
      <c r="F39" s="21">
        <v>60000</v>
      </c>
    </row>
    <row r="40" spans="1:6">
      <c r="A40" s="85" t="s">
        <v>80</v>
      </c>
      <c r="B40" s="85" t="s">
        <v>81</v>
      </c>
      <c r="C40" s="19">
        <v>646797</v>
      </c>
      <c r="D40" s="20" t="s">
        <v>5</v>
      </c>
      <c r="E40" s="20" t="s">
        <v>1</v>
      </c>
      <c r="F40" s="21">
        <v>70000</v>
      </c>
    </row>
    <row r="41" spans="1:6">
      <c r="A41" s="85" t="s">
        <v>82</v>
      </c>
      <c r="B41" s="85" t="s">
        <v>83</v>
      </c>
      <c r="C41" s="19">
        <v>768988</v>
      </c>
      <c r="D41" s="20" t="s">
        <v>5</v>
      </c>
      <c r="E41" s="20" t="s">
        <v>28</v>
      </c>
      <c r="F41" s="21">
        <v>76000</v>
      </c>
    </row>
    <row r="42" spans="1:6">
      <c r="A42" s="85" t="s">
        <v>84</v>
      </c>
      <c r="B42" s="85" t="s">
        <v>85</v>
      </c>
      <c r="C42" s="19">
        <v>398005</v>
      </c>
      <c r="D42" s="20" t="s">
        <v>2</v>
      </c>
      <c r="E42" s="20" t="s">
        <v>25</v>
      </c>
      <c r="F42" s="21">
        <v>65000</v>
      </c>
    </row>
    <row r="43" spans="1:6">
      <c r="A43" s="85" t="s">
        <v>86</v>
      </c>
      <c r="B43" s="85" t="s">
        <v>87</v>
      </c>
      <c r="C43" s="19">
        <v>978978</v>
      </c>
      <c r="D43" s="20" t="s">
        <v>2</v>
      </c>
      <c r="E43" s="20" t="s">
        <v>22</v>
      </c>
      <c r="F43" s="21">
        <v>105000</v>
      </c>
    </row>
    <row r="44" spans="1:6">
      <c r="A44" s="85" t="s">
        <v>88</v>
      </c>
      <c r="B44" s="85" t="s">
        <v>89</v>
      </c>
      <c r="C44" s="19">
        <v>627978</v>
      </c>
      <c r="D44" s="20" t="s">
        <v>5</v>
      </c>
      <c r="E44" s="20" t="s">
        <v>22</v>
      </c>
      <c r="F44" s="21">
        <v>124000</v>
      </c>
    </row>
    <row r="45" spans="1:6">
      <c r="A45" s="85" t="s">
        <v>90</v>
      </c>
      <c r="B45" s="85" t="s">
        <v>91</v>
      </c>
      <c r="C45" s="19">
        <v>67767</v>
      </c>
      <c r="D45" s="20" t="s">
        <v>4</v>
      </c>
      <c r="E45" s="20" t="s">
        <v>92</v>
      </c>
      <c r="F45" s="21">
        <v>75000</v>
      </c>
    </row>
    <row r="46" spans="1:6">
      <c r="A46" s="85" t="s">
        <v>93</v>
      </c>
      <c r="B46" s="85" t="s">
        <v>94</v>
      </c>
      <c r="C46" s="19">
        <v>287743</v>
      </c>
      <c r="D46" s="20" t="s">
        <v>2</v>
      </c>
      <c r="E46" s="20" t="s">
        <v>1</v>
      </c>
      <c r="F46" s="21">
        <v>72500</v>
      </c>
    </row>
    <row r="47" spans="1:6">
      <c r="A47" s="85" t="s">
        <v>95</v>
      </c>
      <c r="B47" s="85" t="s">
        <v>96</v>
      </c>
      <c r="C47" s="19">
        <v>908944</v>
      </c>
      <c r="D47" s="20" t="s">
        <v>3</v>
      </c>
      <c r="E47" s="20" t="s">
        <v>28</v>
      </c>
      <c r="F47" s="21">
        <v>150200</v>
      </c>
    </row>
    <row r="48" spans="1:6">
      <c r="A48" s="85" t="s">
        <v>97</v>
      </c>
      <c r="B48" s="85" t="s">
        <v>98</v>
      </c>
      <c r="C48" s="19">
        <v>788944</v>
      </c>
      <c r="D48" s="20" t="s">
        <v>5</v>
      </c>
      <c r="E48" s="20" t="s">
        <v>28</v>
      </c>
      <c r="F48" s="21">
        <v>96600</v>
      </c>
    </row>
    <row r="49" spans="1:6">
      <c r="A49" s="85" t="s">
        <v>99</v>
      </c>
      <c r="B49" s="85" t="s">
        <v>100</v>
      </c>
      <c r="C49" s="19">
        <v>757878</v>
      </c>
      <c r="D49" s="20" t="s">
        <v>2</v>
      </c>
      <c r="E49" s="20" t="s">
        <v>22</v>
      </c>
      <c r="F49" s="21">
        <v>78000</v>
      </c>
    </row>
    <row r="50" spans="1:6">
      <c r="B50" s="17"/>
      <c r="F50" s="17"/>
    </row>
  </sheetData>
  <mergeCells count="3">
    <mergeCell ref="A1:F1"/>
    <mergeCell ref="A2:F2"/>
    <mergeCell ref="B4:E4"/>
  </mergeCells>
  <dataValidations count="1">
    <dataValidation type="list" allowBlank="1" showInputMessage="1" showErrorMessage="1" sqref="A6">
      <formula1>employee_id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G16"/>
  <sheetViews>
    <sheetView workbookViewId="0">
      <selection activeCell="B15" sqref="B15"/>
    </sheetView>
  </sheetViews>
  <sheetFormatPr defaultRowHeight="15"/>
  <cols>
    <col min="1" max="4" width="15.7109375" customWidth="1"/>
    <col min="5" max="5" width="17.5703125" customWidth="1"/>
    <col min="6" max="6" width="16.85546875" customWidth="1"/>
    <col min="7" max="7" width="16.140625" customWidth="1"/>
  </cols>
  <sheetData>
    <row r="2" spans="1:7" ht="15.75" thickBot="1"/>
    <row r="3" spans="1:7" ht="15.75" thickBot="1">
      <c r="B3" s="10" t="s">
        <v>8</v>
      </c>
      <c r="C3" s="103" t="s">
        <v>133</v>
      </c>
      <c r="D3" s="104"/>
      <c r="E3" s="104"/>
      <c r="F3" s="104"/>
      <c r="G3" s="105"/>
    </row>
    <row r="4" spans="1:7">
      <c r="B4" s="25" t="s">
        <v>13</v>
      </c>
      <c r="C4" s="26" t="s">
        <v>134</v>
      </c>
      <c r="D4" s="27" t="s">
        <v>135</v>
      </c>
      <c r="E4" s="28" t="s">
        <v>136</v>
      </c>
      <c r="F4" s="26" t="s">
        <v>143</v>
      </c>
      <c r="G4" s="27" t="s">
        <v>142</v>
      </c>
    </row>
    <row r="5" spans="1:7" ht="15.75" thickBot="1">
      <c r="B5" s="29" t="s">
        <v>137</v>
      </c>
      <c r="C5" s="30">
        <f>HLOOKUP(B5,profit,4,TRUE)</f>
        <v>25000</v>
      </c>
      <c r="D5" s="31">
        <f>HLOOKUP(B5,profit,9,FALSE)</f>
        <v>10500</v>
      </c>
      <c r="E5" s="43">
        <f>HLOOKUP(B5,profit,10,FALSE)</f>
        <v>0.21</v>
      </c>
      <c r="F5" s="30">
        <f>HLOOKUP(B5,profit,3,FALSE)</f>
        <v>25000</v>
      </c>
      <c r="G5" s="31">
        <f>HLOOKUP(B5,profit,2,FALSE)</f>
        <v>50000</v>
      </c>
    </row>
    <row r="7" spans="1:7">
      <c r="B7" s="32" t="s">
        <v>137</v>
      </c>
      <c r="C7" s="32" t="s">
        <v>138</v>
      </c>
      <c r="D7" s="32" t="s">
        <v>139</v>
      </c>
      <c r="E7" s="32" t="s">
        <v>140</v>
      </c>
      <c r="F7" s="32" t="s">
        <v>141</v>
      </c>
    </row>
    <row r="8" spans="1:7">
      <c r="A8" s="32" t="s">
        <v>142</v>
      </c>
      <c r="B8" s="33">
        <v>50000</v>
      </c>
      <c r="C8" s="33">
        <v>78200</v>
      </c>
      <c r="D8" s="33">
        <v>89500</v>
      </c>
      <c r="E8" s="33">
        <v>91250</v>
      </c>
      <c r="F8" s="34">
        <v>308950</v>
      </c>
    </row>
    <row r="9" spans="1:7">
      <c r="A9" s="32" t="s">
        <v>143</v>
      </c>
      <c r="B9" s="33">
        <v>25000</v>
      </c>
      <c r="C9" s="33">
        <v>42050</v>
      </c>
      <c r="D9" s="33">
        <v>59450</v>
      </c>
      <c r="E9" s="33">
        <v>60450</v>
      </c>
      <c r="F9" s="34">
        <v>186950</v>
      </c>
    </row>
    <row r="10" spans="1:7">
      <c r="A10" s="32" t="s">
        <v>144</v>
      </c>
      <c r="B10" s="34">
        <v>25000</v>
      </c>
      <c r="C10" s="34">
        <v>36150</v>
      </c>
      <c r="D10" s="34">
        <v>30050</v>
      </c>
      <c r="E10" s="34">
        <v>30800</v>
      </c>
      <c r="F10" s="34">
        <v>122000</v>
      </c>
    </row>
    <row r="11" spans="1:7">
      <c r="B11" s="34"/>
      <c r="C11" s="34"/>
      <c r="D11" s="34"/>
      <c r="E11" s="34"/>
      <c r="F11" s="34"/>
    </row>
    <row r="12" spans="1:7">
      <c r="A12" t="s">
        <v>145</v>
      </c>
      <c r="B12" s="34">
        <v>7500</v>
      </c>
      <c r="C12" s="34">
        <v>7520</v>
      </c>
      <c r="D12" s="34">
        <v>5620</v>
      </c>
      <c r="E12" s="34">
        <v>3520</v>
      </c>
      <c r="F12" s="34">
        <v>24160</v>
      </c>
    </row>
    <row r="13" spans="1:7">
      <c r="A13" t="s">
        <v>25</v>
      </c>
      <c r="B13" s="34">
        <v>7000</v>
      </c>
      <c r="C13" s="34">
        <v>6630</v>
      </c>
      <c r="D13" s="34">
        <v>4500</v>
      </c>
      <c r="E13" s="34">
        <v>3200</v>
      </c>
      <c r="F13" s="34">
        <v>21330</v>
      </c>
    </row>
    <row r="14" spans="1:7">
      <c r="B14" s="34">
        <v>14500</v>
      </c>
      <c r="C14" s="34">
        <v>14150</v>
      </c>
      <c r="D14" s="34">
        <v>10120</v>
      </c>
      <c r="E14" s="34">
        <v>6720</v>
      </c>
      <c r="F14" s="34">
        <v>45490</v>
      </c>
    </row>
    <row r="15" spans="1:7">
      <c r="A15" t="s">
        <v>146</v>
      </c>
      <c r="B15" s="34">
        <v>10500</v>
      </c>
      <c r="C15" s="34">
        <v>22000</v>
      </c>
      <c r="D15" s="34">
        <v>19930</v>
      </c>
      <c r="E15" s="34">
        <v>24080</v>
      </c>
      <c r="F15" s="34">
        <v>76510</v>
      </c>
    </row>
    <row r="16" spans="1:7">
      <c r="A16" t="s">
        <v>147</v>
      </c>
      <c r="B16" s="44">
        <v>0.21</v>
      </c>
      <c r="C16" s="44">
        <v>0.28000000000000003</v>
      </c>
      <c r="D16" s="44">
        <v>0.22</v>
      </c>
      <c r="E16" s="44">
        <v>0.26</v>
      </c>
      <c r="F16" s="44">
        <v>0.25</v>
      </c>
    </row>
  </sheetData>
  <mergeCells count="1">
    <mergeCell ref="C3:G3"/>
  </mergeCells>
  <dataValidations count="1">
    <dataValidation type="list" allowBlank="1" showInputMessage="1" showErrorMessage="1" sqref="B5">
      <formula1>$B$7:$F$7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L7"/>
  <sheetViews>
    <sheetView workbookViewId="0">
      <selection activeCell="C14" sqref="C14"/>
    </sheetView>
  </sheetViews>
  <sheetFormatPr defaultRowHeight="15"/>
  <cols>
    <col min="1" max="1" width="9.5703125" customWidth="1"/>
    <col min="2" max="12" width="15.7109375" customWidth="1"/>
  </cols>
  <sheetData>
    <row r="1" spans="1:12" ht="15.75" thickBot="1"/>
    <row r="2" spans="1:12">
      <c r="B2" s="36" t="s">
        <v>8</v>
      </c>
      <c r="C2" s="37"/>
    </row>
    <row r="3" spans="1:12">
      <c r="B3" s="40" t="s">
        <v>12</v>
      </c>
      <c r="C3" s="41" t="s">
        <v>11</v>
      </c>
    </row>
    <row r="4" spans="1:12" ht="15.75" thickBot="1">
      <c r="B4">
        <f>HLOOKUP(C4,A6:L7,2,FALSE)</f>
        <v>70000</v>
      </c>
      <c r="C4" s="42" t="s">
        <v>81</v>
      </c>
    </row>
    <row r="6" spans="1:12">
      <c r="A6" s="39" t="s">
        <v>11</v>
      </c>
      <c r="B6" s="38" t="s">
        <v>30</v>
      </c>
      <c r="C6" s="38" t="s">
        <v>57</v>
      </c>
      <c r="D6" s="38" t="s">
        <v>85</v>
      </c>
      <c r="E6" s="38" t="s">
        <v>47</v>
      </c>
      <c r="F6" s="38" t="s">
        <v>81</v>
      </c>
      <c r="G6" s="38" t="s">
        <v>16</v>
      </c>
      <c r="H6" s="38" t="s">
        <v>94</v>
      </c>
      <c r="I6" s="38" t="s">
        <v>91</v>
      </c>
      <c r="J6" s="38" t="s">
        <v>83</v>
      </c>
      <c r="K6" s="38" t="s">
        <v>100</v>
      </c>
      <c r="L6" s="38" t="s">
        <v>19</v>
      </c>
    </row>
    <row r="7" spans="1:12" s="35" customFormat="1">
      <c r="A7" s="32" t="s">
        <v>12</v>
      </c>
      <c r="B7" s="21">
        <v>60000</v>
      </c>
      <c r="C7" s="21">
        <v>62000</v>
      </c>
      <c r="D7" s="21">
        <v>65000</v>
      </c>
      <c r="E7" s="21">
        <v>68000</v>
      </c>
      <c r="F7" s="21">
        <v>70000</v>
      </c>
      <c r="G7" s="21">
        <v>72000</v>
      </c>
      <c r="H7" s="21">
        <v>72500</v>
      </c>
      <c r="I7" s="21">
        <v>75000</v>
      </c>
      <c r="J7" s="21">
        <v>76000</v>
      </c>
      <c r="K7" s="21">
        <v>78000</v>
      </c>
      <c r="L7" s="21">
        <v>80000</v>
      </c>
    </row>
  </sheetData>
  <dataValidations count="1">
    <dataValidation type="list" allowBlank="1" showInputMessage="1" showErrorMessage="1" sqref="C4">
      <formula1>$B$6:$L$6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VLOOKUP Autofill</vt:lpstr>
      <vt:lpstr>VLOOKUP_</vt:lpstr>
      <vt:lpstr>VLOOKUP Data</vt:lpstr>
      <vt:lpstr>VLOOKUP_Grades</vt:lpstr>
      <vt:lpstr>VLOOKUP_Discount</vt:lpstr>
      <vt:lpstr>VLOOKUP_IF ERROR</vt:lpstr>
      <vt:lpstr>HLOOKUP-Exact</vt:lpstr>
      <vt:lpstr>HLOOKUP-Approx</vt:lpstr>
      <vt:lpstr>discounts</vt:lpstr>
      <vt:lpstr>employee_id</vt:lpstr>
      <vt:lpstr>employee_Info</vt:lpstr>
      <vt:lpstr>grades</vt:lpstr>
      <vt:lpstr>HR_Dept</vt:lpstr>
      <vt:lpstr>HR_Info</vt:lpstr>
      <vt:lpstr>profit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Laurie</dc:creator>
  <cp:keywords/>
  <dc:description/>
  <cp:lastModifiedBy>Sandile</cp:lastModifiedBy>
  <cp:revision/>
  <dcterms:created xsi:type="dcterms:W3CDTF">2000-01-07T10:45:33Z</dcterms:created>
  <dcterms:modified xsi:type="dcterms:W3CDTF">2025-01-15T09:51:05Z</dcterms:modified>
  <cp:category/>
  <cp:contentStatus/>
</cp:coreProperties>
</file>