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y Peter\Downloads\"/>
    </mc:Choice>
  </mc:AlternateContent>
  <xr:revisionPtr revIDLastSave="0" documentId="13_ncr:1_{CCAA809B-FF7C-4D6D-A92B-E1CD35BD8311}" xr6:coauthVersionLast="47" xr6:coauthVersionMax="47" xr10:uidLastSave="{00000000-0000-0000-0000-000000000000}"/>
  <bookViews>
    <workbookView xWindow="28680" yWindow="-120" windowWidth="29040" windowHeight="17520" tabRatio="788" firstSheet="6" activeTab="6" xr2:uid="{AC5155CA-FE01-4D7D-8963-6D2D02BE7967}"/>
  </bookViews>
  <sheets>
    <sheet name="Patterns" sheetId="1" state="hidden" r:id="rId1"/>
    <sheet name="Sum" sheetId="2" state="hidden" r:id="rId2"/>
    <sheet name="Chart" sheetId="3" state="hidden" r:id="rId3"/>
    <sheet name="Filter" sheetId="4" state="hidden" r:id="rId4"/>
    <sheet name="Lookup" sheetId="5" state="hidden" r:id="rId5"/>
    <sheet name="Assumptions" sheetId="6" state="hidden" r:id="rId6"/>
    <sheet name="Data" sheetId="12" r:id="rId7"/>
    <sheet name="Sheet1" sheetId="17" r:id="rId8"/>
    <sheet name="Pivot" sheetId="14" state="hidden" r:id="rId9"/>
    <sheet name="AdvFilter" sheetId="15" state="hidden" r:id="rId10"/>
    <sheet name="Tables" sheetId="16" state="hidden" r:id="rId11"/>
  </sheet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7" l="1"/>
  <c r="F9" i="17"/>
  <c r="F8" i="17"/>
  <c r="F7" i="17"/>
  <c r="F6" i="17"/>
  <c r="F5" i="17"/>
  <c r="F4" i="17"/>
  <c r="F3" i="17"/>
  <c r="F2" i="17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C4" i="5"/>
  <c r="C5" i="5"/>
  <c r="C6" i="5"/>
  <c r="C7" i="5"/>
  <c r="C3" i="5"/>
  <c r="C2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<sst xmlns="http://schemas.openxmlformats.org/spreadsheetml/2006/main" count="488" uniqueCount="101">
  <si>
    <t>Date</t>
  </si>
  <si>
    <t>Weekdays</t>
  </si>
  <si>
    <t>Number</t>
  </si>
  <si>
    <t>Formula Parts</t>
  </si>
  <si>
    <t>Countries</t>
  </si>
  <si>
    <t>Jan</t>
  </si>
  <si>
    <t>Feb</t>
  </si>
  <si>
    <t>Mar</t>
  </si>
  <si>
    <t>Apr</t>
  </si>
  <si>
    <t>May</t>
  </si>
  <si>
    <t>Jun</t>
  </si>
  <si>
    <t>Total</t>
  </si>
  <si>
    <t>Usa</t>
  </si>
  <si>
    <t>China</t>
  </si>
  <si>
    <t>Greece</t>
  </si>
  <si>
    <t>France</t>
  </si>
  <si>
    <t>Revenue</t>
  </si>
  <si>
    <t>Expense</t>
  </si>
  <si>
    <t>P&amp;L</t>
  </si>
  <si>
    <t>Shipped Date</t>
  </si>
  <si>
    <t>Payment Type</t>
  </si>
  <si>
    <t>Unit Price</t>
  </si>
  <si>
    <t>Quantity</t>
  </si>
  <si>
    <t>Shipping Fee</t>
  </si>
  <si>
    <t>Check</t>
  </si>
  <si>
    <t>Credit Card</t>
  </si>
  <si>
    <t>Cash</t>
  </si>
  <si>
    <t>Jim Smith</t>
  </si>
  <si>
    <t>Jon Fist</t>
  </si>
  <si>
    <t>Mary Lesly</t>
  </si>
  <si>
    <t>Peter Edwi</t>
  </si>
  <si>
    <t>Liz Andersen</t>
  </si>
  <si>
    <t>Andrew Kil</t>
  </si>
  <si>
    <t>Vanzel Kats</t>
  </si>
  <si>
    <t>Anna Bedi</t>
  </si>
  <si>
    <t>Dora Pil</t>
  </si>
  <si>
    <t>Ship to</t>
  </si>
  <si>
    <t>Description</t>
  </si>
  <si>
    <t>Score</t>
  </si>
  <si>
    <t>Rating</t>
  </si>
  <si>
    <t>Text 1</t>
  </si>
  <si>
    <t>Text 2</t>
  </si>
  <si>
    <t>Test</t>
  </si>
  <si>
    <t>Strategy</t>
  </si>
  <si>
    <t>Marketing</t>
  </si>
  <si>
    <t>Finance</t>
  </si>
  <si>
    <t>Sales</t>
  </si>
  <si>
    <t>Operations</t>
  </si>
  <si>
    <t>Advertising</t>
  </si>
  <si>
    <t>Rated</t>
  </si>
  <si>
    <t>Poor</t>
  </si>
  <si>
    <t>Average</t>
  </si>
  <si>
    <t>Good</t>
  </si>
  <si>
    <t>(All)</t>
  </si>
  <si>
    <t>Row Labels</t>
  </si>
  <si>
    <t>Sum of Quantity</t>
  </si>
  <si>
    <t>Sum of Revenue</t>
  </si>
  <si>
    <t>Grand Total</t>
  </si>
  <si>
    <t>Paid</t>
  </si>
  <si>
    <t>Yes</t>
  </si>
  <si>
    <t>No</t>
  </si>
  <si>
    <t>Paper</t>
  </si>
  <si>
    <t>OrderDate</t>
  </si>
  <si>
    <t>Region</t>
  </si>
  <si>
    <t>Country</t>
  </si>
  <si>
    <t>Customer</t>
  </si>
  <si>
    <t>Item</t>
  </si>
  <si>
    <t>Unit Cost</t>
  </si>
  <si>
    <t>East</t>
  </si>
  <si>
    <t>Japan</t>
  </si>
  <si>
    <t>Jones</t>
  </si>
  <si>
    <t>Pencil</t>
  </si>
  <si>
    <t>Central</t>
  </si>
  <si>
    <t>Kivell</t>
  </si>
  <si>
    <t>Binder</t>
  </si>
  <si>
    <t>Jardine</t>
  </si>
  <si>
    <t>Germany</t>
  </si>
  <si>
    <t>Gill</t>
  </si>
  <si>
    <t>Pen</t>
  </si>
  <si>
    <t>West</t>
  </si>
  <si>
    <t>USA</t>
  </si>
  <si>
    <t>Sorvino</t>
  </si>
  <si>
    <t>Andrews</t>
  </si>
  <si>
    <t>Thompson</t>
  </si>
  <si>
    <t>Morgan</t>
  </si>
  <si>
    <t>Hong Kong</t>
  </si>
  <si>
    <t>Howard</t>
  </si>
  <si>
    <t>Parent</t>
  </si>
  <si>
    <t>Smith</t>
  </si>
  <si>
    <t>Desk</t>
  </si>
  <si>
    <t>Pen Set</t>
  </si>
  <si>
    <t>Blanco</t>
  </si>
  <si>
    <t>Highlighter</t>
  </si>
  <si>
    <t>2021</t>
  </si>
  <si>
    <t>2022</t>
  </si>
  <si>
    <t>Northeast</t>
  </si>
  <si>
    <t>Southeast</t>
  </si>
  <si>
    <t>Midwest</t>
  </si>
  <si>
    <t>Northwest</t>
  </si>
  <si>
    <t>Southwest</t>
  </si>
  <si>
    <t>Biro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</si>
</sst>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d\-mmm\-yy;@"/>
    <numFmt numFmtId="166" formatCode="_-* #,##0_-;\-* #,##0_-;_-* &quot;-&quot;??_-;_-@_-"/>
    <numFmt numFmtId="167" formatCode="&quot;Good&quot;;&quot;Poor&quot;;&quot;Average&quot;"/>
    <numFmt numFmtId="168" formatCode="_-&quot;$&quot;* #,##0.00_-;\-&quot;$&quot;* #,##0.00_-;_-&quot;$&quot;* &quot;-&quot;??_-;_-@_-"/>
    <numFmt numFmtId="169" formatCode="mm/dd/yy;@"/>
    <numFmt numFmtId="175" formatCode="[$€-2]\ #,##0.00;[Red][$€-2]\ #,##0.00"/>
  </numFmts>
  <fonts count="13" x14ac:knownFonts="1">
    <font>
      <sz val="10"/>
      <color theme="1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  <charset val="161"/>
    </font>
    <font>
      <b/>
      <sz val="10"/>
      <color theme="1"/>
      <name val="Arial"/>
      <family val="2"/>
      <charset val="161"/>
    </font>
    <font>
      <b/>
      <sz val="11"/>
      <color theme="0"/>
      <name val="Arial"/>
      <family val="2"/>
    </font>
    <font>
      <sz val="12"/>
      <name val="Arial Narrow"/>
      <family val="2"/>
      <charset val="16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164" fontId="6" fillId="0" borderId="0" applyFont="0" applyFill="0" applyBorder="0" applyAlignment="0" applyProtection="0"/>
    <xf numFmtId="0" fontId="8" fillId="0" borderId="0"/>
  </cellStyleXfs>
  <cellXfs count="50">
    <xf numFmtId="0" fontId="0" fillId="0" borderId="0" xfId="0"/>
    <xf numFmtId="14" fontId="0" fillId="0" borderId="0" xfId="0" applyNumberFormat="1"/>
    <xf numFmtId="0" fontId="0" fillId="0" borderId="1" xfId="0" applyBorder="1"/>
    <xf numFmtId="14" fontId="4" fillId="0" borderId="1" xfId="0" applyNumberFormat="1" applyFont="1" applyBorder="1"/>
    <xf numFmtId="3" fontId="0" fillId="0" borderId="1" xfId="1" applyNumberFormat="1" applyFont="1" applyBorder="1"/>
    <xf numFmtId="165" fontId="0" fillId="0" borderId="1" xfId="0" applyNumberFormat="1" applyBorder="1"/>
    <xf numFmtId="166" fontId="2" fillId="0" borderId="1" xfId="1" applyNumberFormat="1" applyFont="1" applyFill="1" applyBorder="1"/>
    <xf numFmtId="167" fontId="0" fillId="0" borderId="1" xfId="0" applyNumberFormat="1" applyBorder="1"/>
    <xf numFmtId="0" fontId="0" fillId="2" borderId="1" xfId="0" applyFill="1" applyBorder="1"/>
    <xf numFmtId="167" fontId="0" fillId="2" borderId="1" xfId="0" applyNumberFormat="1" applyFill="1" applyBorder="1"/>
    <xf numFmtId="0" fontId="0" fillId="0" borderId="0" xfId="0" applyAlignment="1">
      <alignment horizontal="left"/>
    </xf>
    <xf numFmtId="0" fontId="6" fillId="0" borderId="0" xfId="4" applyAlignment="1">
      <alignment vertical="center"/>
    </xf>
    <xf numFmtId="0" fontId="7" fillId="0" borderId="0" xfId="4" applyFont="1" applyAlignment="1">
      <alignment vertical="center"/>
    </xf>
    <xf numFmtId="0" fontId="7" fillId="0" borderId="0" xfId="4" applyFont="1" applyAlignment="1" applyProtection="1">
      <alignment vertical="center"/>
      <protection locked="0"/>
    </xf>
    <xf numFmtId="0" fontId="7" fillId="0" borderId="1" xfId="7" applyBorder="1" applyAlignment="1">
      <alignment vertical="center"/>
    </xf>
    <xf numFmtId="0" fontId="7" fillId="0" borderId="1" xfId="4" applyFont="1" applyBorder="1" applyAlignment="1">
      <alignment vertical="center"/>
    </xf>
    <xf numFmtId="0" fontId="7" fillId="0" borderId="1" xfId="5" applyBorder="1" applyAlignment="1">
      <alignment horizontal="left" vertical="center"/>
    </xf>
    <xf numFmtId="0" fontId="7" fillId="0" borderId="1" xfId="4" applyFont="1" applyBorder="1" applyAlignment="1" applyProtection="1">
      <alignment vertical="center"/>
      <protection locked="0"/>
    </xf>
    <xf numFmtId="0" fontId="0" fillId="0" borderId="0" xfId="0" pivotButton="1"/>
    <xf numFmtId="0" fontId="6" fillId="0" borderId="1" xfId="4" applyBorder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/>
    </xf>
    <xf numFmtId="1" fontId="5" fillId="3" borderId="1" xfId="4" applyNumberFormat="1" applyFont="1" applyFill="1" applyBorder="1" applyAlignment="1">
      <alignment horizontal="left" vertical="center"/>
    </xf>
    <xf numFmtId="0" fontId="5" fillId="3" borderId="1" xfId="5" applyFont="1" applyFill="1" applyBorder="1" applyAlignment="1">
      <alignment horizontal="left" vertical="center"/>
    </xf>
    <xf numFmtId="0" fontId="5" fillId="3" borderId="1" xfId="6" applyFont="1" applyFill="1" applyBorder="1" applyAlignment="1" applyProtection="1">
      <alignment horizontal="left" vertical="center"/>
      <protection locked="0"/>
    </xf>
    <xf numFmtId="0" fontId="5" fillId="3" borderId="1" xfId="6" applyFont="1" applyFill="1" applyBorder="1" applyAlignment="1" applyProtection="1">
      <alignment horizontal="left" vertical="center"/>
    </xf>
    <xf numFmtId="0" fontId="3" fillId="3" borderId="0" xfId="0" applyFont="1" applyFill="1" applyAlignment="1">
      <alignment vertical="center"/>
    </xf>
    <xf numFmtId="0" fontId="9" fillId="0" borderId="1" xfId="9" applyFont="1" applyBorder="1"/>
    <xf numFmtId="0" fontId="8" fillId="0" borderId="0" xfId="9"/>
    <xf numFmtId="0" fontId="8" fillId="0" borderId="1" xfId="9" applyBorder="1"/>
    <xf numFmtId="1" fontId="10" fillId="3" borderId="0" xfId="4" applyNumberFormat="1" applyFont="1" applyFill="1" applyAlignment="1">
      <alignment horizontal="left" vertical="center"/>
    </xf>
    <xf numFmtId="0" fontId="10" fillId="3" borderId="0" xfId="5" applyFont="1" applyFill="1" applyAlignment="1">
      <alignment horizontal="left" vertical="center"/>
    </xf>
    <xf numFmtId="0" fontId="10" fillId="3" borderId="0" xfId="6" applyFont="1" applyFill="1" applyBorder="1" applyAlignment="1" applyProtection="1">
      <alignment horizontal="left" vertical="center"/>
      <protection locked="0"/>
    </xf>
    <xf numFmtId="0" fontId="10" fillId="3" borderId="0" xfId="6" applyFont="1" applyFill="1" applyBorder="1" applyAlignment="1" applyProtection="1">
      <alignment horizontal="left" vertical="center"/>
    </xf>
    <xf numFmtId="0" fontId="11" fillId="0" borderId="0" xfId="7" applyFont="1" applyAlignment="1">
      <alignment vertical="center"/>
    </xf>
    <xf numFmtId="0" fontId="11" fillId="0" borderId="0" xfId="4" applyFont="1" applyAlignment="1">
      <alignment vertical="center"/>
    </xf>
    <xf numFmtId="0" fontId="11" fillId="0" borderId="0" xfId="5" applyFont="1" applyAlignment="1">
      <alignment horizontal="left" vertical="center"/>
    </xf>
    <xf numFmtId="0" fontId="11" fillId="0" borderId="0" xfId="4" applyFont="1" applyAlignment="1" applyProtection="1">
      <alignment vertical="center"/>
      <protection locked="0"/>
    </xf>
    <xf numFmtId="164" fontId="11" fillId="0" borderId="0" xfId="8" applyFont="1" applyFill="1" applyBorder="1" applyAlignment="1" applyProtection="1">
      <alignment horizontal="left" vertical="center"/>
    </xf>
    <xf numFmtId="164" fontId="11" fillId="0" borderId="0" xfId="8" applyFont="1" applyBorder="1" applyAlignment="1" applyProtection="1">
      <alignment vertical="center"/>
    </xf>
    <xf numFmtId="0" fontId="12" fillId="0" borderId="0" xfId="0" applyFont="1"/>
    <xf numFmtId="14" fontId="5" fillId="3" borderId="1" xfId="4" applyNumberFormat="1" applyFont="1" applyFill="1" applyBorder="1" applyAlignment="1">
      <alignment horizontal="center" vertical="center"/>
    </xf>
    <xf numFmtId="14" fontId="7" fillId="0" borderId="1" xfId="4" applyNumberFormat="1" applyFont="1" applyBorder="1" applyAlignment="1">
      <alignment vertical="center"/>
    </xf>
    <xf numFmtId="175" fontId="5" fillId="3" borderId="1" xfId="6" applyNumberFormat="1" applyFont="1" applyFill="1" applyBorder="1" applyAlignment="1" applyProtection="1">
      <alignment horizontal="left" vertical="center"/>
    </xf>
    <xf numFmtId="175" fontId="7" fillId="0" borderId="1" xfId="8" applyNumberFormat="1" applyFont="1" applyFill="1" applyBorder="1" applyAlignment="1" applyProtection="1">
      <alignment horizontal="left" vertical="center"/>
    </xf>
    <xf numFmtId="175" fontId="5" fillId="3" borderId="2" xfId="6" applyNumberFormat="1" applyFont="1" applyFill="1" applyBorder="1" applyAlignment="1" applyProtection="1">
      <alignment horizontal="left" vertical="center"/>
    </xf>
    <xf numFmtId="175" fontId="7" fillId="0" borderId="2" xfId="8" applyNumberFormat="1" applyFont="1" applyBorder="1" applyAlignment="1" applyProtection="1">
      <alignment vertical="center"/>
    </xf>
  </cellXfs>
  <cellStyles count="10">
    <cellStyle name="Comma" xfId="1" builtinId="3"/>
    <cellStyle name="Comma 2" xfId="2" xr:uid="{7C9010B7-CB62-4715-BD17-BD7632C3DCDC}"/>
    <cellStyle name="Comma 3" xfId="8" xr:uid="{AB4D12F2-8A5F-4EA2-BDD2-A2E3F0B80B27}"/>
    <cellStyle name="Currency 2" xfId="3" xr:uid="{83AEFB37-20C0-45D2-A73F-EDC16C02631A}"/>
    <cellStyle name="Currency_TapePivot" xfId="6" xr:uid="{0FEA2747-8DB5-4EDD-B84E-A61F29C905A6}"/>
    <cellStyle name="Normal" xfId="0" builtinId="0"/>
    <cellStyle name="Normal 2" xfId="4" xr:uid="{27A03DA5-9662-49F1-97C6-FCCAB22BBFF6}"/>
    <cellStyle name="Normal 3" xfId="9" xr:uid="{E894BC56-DBD9-4C35-AFEB-917277C0A8DC}"/>
    <cellStyle name="Normal_Sheet1" xfId="7" xr:uid="{EF9B9B8B-83DA-4710-A88F-ECDE7EE8B926}"/>
    <cellStyle name="Normal_TapePivot" xfId="5" xr:uid="{E971263D-FDB1-45BD-B52E-AFF99520E3DE}"/>
  </cellStyles>
  <dxfs count="7"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Exadaktylos" refreshedDate="44839.407901967592" createdVersion="8" refreshedVersion="8" minRefreshableVersion="3" recordCount="64" xr:uid="{EF166232-B777-4743-94AA-E20E3081693A}">
  <cacheSource type="worksheet">
    <worksheetSource ref="A1:I65" sheet="Data"/>
  </cacheSource>
  <cacheFields count="12">
    <cacheField name="OrderDate" numFmtId="169">
      <sharedItems containsSemiMixedTypes="0" containsNonDate="0" containsDate="1" containsString="0" minDate="2021-01-15T00:00:00" maxDate="2022-12-30T00:00:00" count="64">
        <d v="2022-01-06T00:00:00"/>
        <d v="2022-01-23T00:00:00"/>
        <d v="2022-02-09T00:00:00"/>
        <d v="2022-02-26T00:00:00"/>
        <d v="2022-03-15T00:00:00"/>
        <d v="2022-04-01T00:00:00"/>
        <d v="2022-04-18T00:00:00"/>
        <d v="2022-05-05T00:00:00"/>
        <d v="2022-05-22T00:00:00"/>
        <d v="2022-06-08T00:00:00"/>
        <d v="2022-06-25T00:00:00"/>
        <d v="2022-07-12T00:00:00"/>
        <d v="2022-07-29T00:00:00"/>
        <d v="2022-08-15T00:00:00"/>
        <d v="2022-09-01T00:00:00"/>
        <d v="2022-09-18T00:00:00"/>
        <d v="2022-10-05T00:00:00"/>
        <d v="2022-10-22T00:00:00"/>
        <d v="2022-11-08T00:00:00"/>
        <d v="2022-11-25T00:00:00"/>
        <d v="2022-12-12T00:00:00"/>
        <d v="2022-12-29T00:00:00"/>
        <d v="2021-01-15T00:00:00"/>
        <d v="2021-02-01T00:00:00"/>
        <d v="2021-02-18T00:00:00"/>
        <d v="2021-03-07T00:00:00"/>
        <d v="2021-03-24T00:00:00"/>
        <d v="2021-04-10T00:00:00"/>
        <d v="2021-04-27T00:00:00"/>
        <d v="2021-05-14T00:00:00"/>
        <d v="2021-05-31T00:00:00"/>
        <d v="2021-06-17T00:00:00"/>
        <d v="2021-07-04T00:00:00"/>
        <d v="2021-07-21T00:00:00"/>
        <d v="2021-08-07T00:00:00"/>
        <d v="2021-08-24T00:00:00"/>
        <d v="2021-09-10T00:00:00"/>
        <d v="2021-09-27T00:00:00"/>
        <d v="2021-10-14T00:00:00"/>
        <d v="2021-10-31T00:00:00"/>
        <d v="2021-11-17T00:00:00"/>
        <d v="2021-12-04T00:00:00"/>
        <d v="2021-12-21T00:00:00"/>
        <d v="2022-01-15T00:00:00"/>
        <d v="2022-02-01T00:00:00"/>
        <d v="2022-02-18T00:00:00"/>
        <d v="2022-03-07T00:00:00"/>
        <d v="2022-03-24T00:00:00"/>
        <d v="2022-04-10T00:00:00"/>
        <d v="2022-04-27T00:00:00"/>
        <d v="2022-05-14T00:00:00"/>
        <d v="2022-05-31T00:00:00"/>
        <d v="2022-06-17T00:00:00"/>
        <d v="2022-07-04T00:00:00"/>
        <d v="2022-07-21T00:00:00"/>
        <d v="2022-08-07T00:00:00"/>
        <d v="2022-08-24T00:00:00"/>
        <d v="2022-09-10T00:00:00"/>
        <d v="2022-09-27T00:00:00"/>
        <d v="2022-10-14T00:00:00"/>
        <d v="2022-10-31T00:00:00"/>
        <d v="2022-11-17T00:00:00"/>
        <d v="2022-12-04T00:00:00"/>
        <d v="2022-12-21T00:00:00"/>
      </sharedItems>
      <fieldGroup par="11"/>
    </cacheField>
    <cacheField name="Region" numFmtId="0">
      <sharedItems/>
    </cacheField>
    <cacheField name="Country" numFmtId="0">
      <sharedItems count="7">
        <s v="Japan"/>
        <s v="USA"/>
        <s v="France"/>
        <s v="Germany"/>
        <s v="Greece"/>
        <s v="China"/>
        <s v="Hong Kong"/>
      </sharedItems>
    </cacheField>
    <cacheField name="Customer" numFmtId="0">
      <sharedItems/>
    </cacheField>
    <cacheField name="Item" numFmtId="0">
      <sharedItems count="8">
        <s v="Pencil"/>
        <s v="Binder"/>
        <s v="Pen"/>
        <s v="Blanco"/>
        <s v="Paper"/>
        <s v="Desk"/>
        <s v="Pen Set"/>
        <s v="Highlighter"/>
      </sharedItems>
    </cacheField>
    <cacheField name="Quantity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Revenue" numFmtId="164">
      <sharedItems containsSemiMixedTypes="0" containsString="0" containsNumber="1" minValue="9.0300000000000011" maxValue="1879.06"/>
    </cacheField>
    <cacheField name="Paid" numFmtId="0">
      <sharedItems/>
    </cacheField>
    <cacheField name="Months (OrderDate)" numFmtId="0" databaseField="0">
      <fieldGroup base="0">
        <rangePr groupBy="months" startDate="2021-01-15T00:00:00" endDate="2022-12-30T00:00:00"/>
        <groupItems count="14">
          <s v="&lt;1/15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22"/>
        </groupItems>
      </fieldGroup>
    </cacheField>
    <cacheField name="Quarters (OrderDate)" numFmtId="0" databaseField="0">
      <fieldGroup base="0">
        <rangePr groupBy="quarters" startDate="2021-01-15T00:00:00" endDate="2022-12-30T00:00:00"/>
        <groupItems count="6">
          <s v="&lt;1/15/2021"/>
          <s v="Qtr1"/>
          <s v="Qtr2"/>
          <s v="Qtr3"/>
          <s v="Qtr4"/>
          <s v="&gt;12/30/2022"/>
        </groupItems>
      </fieldGroup>
    </cacheField>
    <cacheField name="Years (OrderDate)" numFmtId="0" databaseField="0">
      <fieldGroup base="0">
        <rangePr groupBy="years" startDate="2021-01-15T00:00:00" endDate="2022-12-30T00:00:00"/>
        <groupItems count="4">
          <s v="&lt;1/15/2021"/>
          <s v="2021"/>
          <s v="2022"/>
          <s v="&gt;12/3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s v="East"/>
    <x v="0"/>
    <s v="Jones"/>
    <x v="0"/>
    <n v="95"/>
    <n v="1.99"/>
    <n v="189.05"/>
    <s v="Yes"/>
  </r>
  <r>
    <x v="1"/>
    <s v="Central"/>
    <x v="1"/>
    <s v="Kivell"/>
    <x v="1"/>
    <n v="50"/>
    <n v="19.989999999999998"/>
    <n v="999.49999999999989"/>
    <s v="No"/>
  </r>
  <r>
    <x v="2"/>
    <s v="Central"/>
    <x v="2"/>
    <s v="Jardine"/>
    <x v="0"/>
    <n v="36"/>
    <n v="4.99"/>
    <n v="179.64000000000001"/>
    <s v="No"/>
  </r>
  <r>
    <x v="3"/>
    <s v="Central"/>
    <x v="3"/>
    <s v="Gill"/>
    <x v="2"/>
    <n v="27"/>
    <n v="19.989999999999998"/>
    <n v="539.7299999999999"/>
    <s v="Yes"/>
  </r>
  <r>
    <x v="4"/>
    <s v="West"/>
    <x v="1"/>
    <s v="Sorvino"/>
    <x v="0"/>
    <n v="56"/>
    <n v="2.99"/>
    <n v="167.44"/>
    <s v="No"/>
  </r>
  <r>
    <x v="5"/>
    <s v="East"/>
    <x v="0"/>
    <s v="Jones"/>
    <x v="1"/>
    <n v="60"/>
    <n v="4.99"/>
    <n v="299.40000000000003"/>
    <s v="No"/>
  </r>
  <r>
    <x v="6"/>
    <s v="Central"/>
    <x v="4"/>
    <s v="Andrews"/>
    <x v="3"/>
    <n v="75"/>
    <n v="1.99"/>
    <n v="149.25"/>
    <s v="Yes"/>
  </r>
  <r>
    <x v="7"/>
    <s v="Central"/>
    <x v="2"/>
    <s v="Jardine"/>
    <x v="0"/>
    <n v="90"/>
    <n v="4.99"/>
    <n v="449.1"/>
    <s v="Yes"/>
  </r>
  <r>
    <x v="8"/>
    <s v="West"/>
    <x v="4"/>
    <s v="Thompson"/>
    <x v="3"/>
    <n v="32"/>
    <n v="1.99"/>
    <n v="63.68"/>
    <s v="No"/>
  </r>
  <r>
    <x v="9"/>
    <s v="East"/>
    <x v="5"/>
    <s v="Jones"/>
    <x v="1"/>
    <n v="60"/>
    <n v="8.99"/>
    <n v="539.4"/>
    <s v="Yes"/>
  </r>
  <r>
    <x v="10"/>
    <s v="Central"/>
    <x v="3"/>
    <s v="Morgan"/>
    <x v="0"/>
    <n v="90"/>
    <n v="4.99"/>
    <n v="449.1"/>
    <s v="No"/>
  </r>
  <r>
    <x v="11"/>
    <s v="East"/>
    <x v="6"/>
    <s v="Howard"/>
    <x v="4"/>
    <n v="29"/>
    <n v="1.99"/>
    <n v="57.71"/>
    <s v="No"/>
  </r>
  <r>
    <x v="12"/>
    <s v="East"/>
    <x v="5"/>
    <s v="Parent"/>
    <x v="4"/>
    <n v="81"/>
    <n v="19.989999999999998"/>
    <n v="1619.1899999999998"/>
    <s v="Yes"/>
  </r>
  <r>
    <x v="13"/>
    <s v="East"/>
    <x v="6"/>
    <s v="Jones"/>
    <x v="0"/>
    <n v="35"/>
    <n v="4.99"/>
    <n v="174.65"/>
    <s v="No"/>
  </r>
  <r>
    <x v="14"/>
    <s v="Central"/>
    <x v="1"/>
    <s v="Smith"/>
    <x v="5"/>
    <n v="2"/>
    <n v="125"/>
    <n v="250"/>
    <s v="No"/>
  </r>
  <r>
    <x v="15"/>
    <s v="East"/>
    <x v="5"/>
    <s v="Jones"/>
    <x v="6"/>
    <n v="16"/>
    <n v="15.99"/>
    <n v="255.84"/>
    <s v="Yes"/>
  </r>
  <r>
    <x v="16"/>
    <s v="Central"/>
    <x v="2"/>
    <s v="Morgan"/>
    <x v="4"/>
    <n v="28"/>
    <n v="8.99"/>
    <n v="251.72"/>
    <s v="No"/>
  </r>
  <r>
    <x v="17"/>
    <s v="East"/>
    <x v="6"/>
    <s v="Jones"/>
    <x v="2"/>
    <n v="64"/>
    <n v="8.99"/>
    <n v="575.36"/>
    <s v="No"/>
  </r>
  <r>
    <x v="18"/>
    <s v="East"/>
    <x v="5"/>
    <s v="Parent"/>
    <x v="2"/>
    <n v="15"/>
    <n v="19.989999999999998"/>
    <n v="299.84999999999997"/>
    <s v="No"/>
  </r>
  <r>
    <x v="19"/>
    <s v="Central"/>
    <x v="2"/>
    <s v="Kivell"/>
    <x v="7"/>
    <n v="96"/>
    <n v="4.99"/>
    <n v="479.04"/>
    <s v="No"/>
  </r>
  <r>
    <x v="20"/>
    <s v="Central"/>
    <x v="1"/>
    <s v="Smith"/>
    <x v="3"/>
    <n v="67"/>
    <n v="1.29"/>
    <n v="86.43"/>
    <s v="No"/>
  </r>
  <r>
    <x v="21"/>
    <s v="East"/>
    <x v="5"/>
    <s v="Parent"/>
    <x v="6"/>
    <n v="74"/>
    <n v="15.99"/>
    <n v="1183.26"/>
    <s v="No"/>
  </r>
  <r>
    <x v="22"/>
    <s v="Central"/>
    <x v="3"/>
    <s v="Gill"/>
    <x v="1"/>
    <n v="46"/>
    <n v="8.99"/>
    <n v="413.54"/>
    <s v="Yes"/>
  </r>
  <r>
    <x v="23"/>
    <s v="Central"/>
    <x v="1"/>
    <s v="Smith"/>
    <x v="1"/>
    <n v="87"/>
    <n v="15"/>
    <n v="1305"/>
    <s v="No"/>
  </r>
  <r>
    <x v="24"/>
    <s v="East"/>
    <x v="5"/>
    <s v="Jones"/>
    <x v="4"/>
    <n v="4"/>
    <n v="4.99"/>
    <n v="19.96"/>
    <s v="Yes"/>
  </r>
  <r>
    <x v="25"/>
    <s v="West"/>
    <x v="1"/>
    <s v="Sorvino"/>
    <x v="1"/>
    <n v="7"/>
    <n v="19.989999999999998"/>
    <n v="139.92999999999998"/>
    <s v="No"/>
  </r>
  <r>
    <x v="26"/>
    <s v="Central"/>
    <x v="3"/>
    <s v="Jardine"/>
    <x v="6"/>
    <n v="50"/>
    <n v="4.99"/>
    <n v="249.5"/>
    <s v="No"/>
  </r>
  <r>
    <x v="27"/>
    <s v="Central"/>
    <x v="4"/>
    <s v="Andrews"/>
    <x v="0"/>
    <n v="66"/>
    <n v="1.99"/>
    <n v="131.34"/>
    <s v="Yes"/>
  </r>
  <r>
    <x v="28"/>
    <s v="East"/>
    <x v="0"/>
    <s v="Howard"/>
    <x v="2"/>
    <n v="96"/>
    <n v="4.99"/>
    <n v="479.04"/>
    <s v="No"/>
  </r>
  <r>
    <x v="29"/>
    <s v="Central"/>
    <x v="2"/>
    <s v="Gill"/>
    <x v="0"/>
    <n v="53"/>
    <n v="1.29"/>
    <n v="68.37"/>
    <s v="No"/>
  </r>
  <r>
    <x v="30"/>
    <s v="Central"/>
    <x v="3"/>
    <s v="Gill"/>
    <x v="1"/>
    <n v="80"/>
    <n v="8.99"/>
    <n v="719.2"/>
    <s v="No"/>
  </r>
  <r>
    <x v="31"/>
    <s v="Central"/>
    <x v="4"/>
    <s v="Kivell"/>
    <x v="5"/>
    <n v="5"/>
    <n v="125"/>
    <n v="625"/>
    <s v="No"/>
  </r>
  <r>
    <x v="32"/>
    <s v="East"/>
    <x v="5"/>
    <s v="Jones"/>
    <x v="7"/>
    <n v="62"/>
    <n v="4.99"/>
    <n v="309.38"/>
    <s v="Yes"/>
  </r>
  <r>
    <x v="33"/>
    <s v="Central"/>
    <x v="3"/>
    <s v="Morgan"/>
    <x v="6"/>
    <n v="55"/>
    <n v="12.49"/>
    <n v="686.95"/>
    <s v="Yes"/>
  </r>
  <r>
    <x v="34"/>
    <s v="Central"/>
    <x v="1"/>
    <s v="Kivell"/>
    <x v="6"/>
    <n v="42"/>
    <n v="23.95"/>
    <n v="1005.9"/>
    <s v="Yes"/>
  </r>
  <r>
    <x v="35"/>
    <s v="West"/>
    <x v="4"/>
    <s v="Sorvino"/>
    <x v="5"/>
    <n v="3"/>
    <n v="275"/>
    <n v="825"/>
    <s v="No"/>
  </r>
  <r>
    <x v="36"/>
    <s v="Central"/>
    <x v="2"/>
    <s v="Gill"/>
    <x v="3"/>
    <n v="7"/>
    <n v="1.29"/>
    <n v="9.0300000000000011"/>
    <s v="No"/>
  </r>
  <r>
    <x v="37"/>
    <s v="West"/>
    <x v="4"/>
    <s v="Sorvino"/>
    <x v="2"/>
    <n v="76"/>
    <n v="1.99"/>
    <n v="151.24"/>
    <s v="No"/>
  </r>
  <r>
    <x v="38"/>
    <s v="West"/>
    <x v="4"/>
    <s v="Thompson"/>
    <x v="1"/>
    <n v="57"/>
    <n v="19.989999999999998"/>
    <n v="1139.4299999999998"/>
    <s v="No"/>
  </r>
  <r>
    <x v="39"/>
    <s v="Central"/>
    <x v="1"/>
    <s v="Andrews"/>
    <x v="0"/>
    <n v="14"/>
    <n v="1.29"/>
    <n v="18.060000000000002"/>
    <s v="No"/>
  </r>
  <r>
    <x v="40"/>
    <s v="Central"/>
    <x v="3"/>
    <s v="Jardine"/>
    <x v="4"/>
    <n v="11"/>
    <n v="4.99"/>
    <n v="54.89"/>
    <s v="Yes"/>
  </r>
  <r>
    <x v="41"/>
    <s v="Central"/>
    <x v="4"/>
    <s v="Jardine"/>
    <x v="1"/>
    <n v="94"/>
    <n v="19.989999999999998"/>
    <n v="1879.06"/>
    <s v="No"/>
  </r>
  <r>
    <x v="42"/>
    <s v="Central"/>
    <x v="4"/>
    <s v="Andrews"/>
    <x v="4"/>
    <n v="28"/>
    <n v="4.99"/>
    <n v="139.72"/>
    <s v="No"/>
  </r>
  <r>
    <x v="43"/>
    <s v="West"/>
    <x v="1"/>
    <s v="Jones"/>
    <x v="3"/>
    <n v="15"/>
    <n v="19.989999999999998"/>
    <n v="299.84999999999997"/>
    <s v="No"/>
  </r>
  <r>
    <x v="44"/>
    <s v="East"/>
    <x v="5"/>
    <s v="Smith"/>
    <x v="5"/>
    <n v="96"/>
    <n v="4.99"/>
    <n v="479.04"/>
    <s v="Yes"/>
  </r>
  <r>
    <x v="45"/>
    <s v="Central"/>
    <x v="3"/>
    <s v="Jones"/>
    <x v="7"/>
    <n v="67"/>
    <n v="1.29"/>
    <n v="86.43"/>
    <s v="Yes"/>
  </r>
  <r>
    <x v="46"/>
    <s v="Central"/>
    <x v="2"/>
    <s v="Morgan"/>
    <x v="1"/>
    <n v="74"/>
    <n v="15.99"/>
    <n v="1183.26"/>
    <s v="Yes"/>
  </r>
  <r>
    <x v="47"/>
    <s v="West"/>
    <x v="1"/>
    <s v="Jones"/>
    <x v="2"/>
    <n v="46"/>
    <n v="8.99"/>
    <n v="413.54"/>
    <s v="No"/>
  </r>
  <r>
    <x v="48"/>
    <s v="East"/>
    <x v="6"/>
    <s v="Parent"/>
    <x v="2"/>
    <n v="87"/>
    <n v="15"/>
    <n v="1305"/>
    <s v="No"/>
  </r>
  <r>
    <x v="49"/>
    <s v="Central"/>
    <x v="1"/>
    <s v="Kivell"/>
    <x v="7"/>
    <n v="4"/>
    <n v="4.99"/>
    <n v="19.96"/>
    <s v="Yes"/>
  </r>
  <r>
    <x v="50"/>
    <s v="East"/>
    <x v="5"/>
    <s v="Smith"/>
    <x v="0"/>
    <n v="7"/>
    <n v="19.989999999999998"/>
    <n v="139.92999999999998"/>
    <s v="No"/>
  </r>
  <r>
    <x v="51"/>
    <s v="East"/>
    <x v="6"/>
    <s v="Parent"/>
    <x v="6"/>
    <n v="50"/>
    <n v="4.99"/>
    <n v="249.5"/>
    <s v="No"/>
  </r>
  <r>
    <x v="52"/>
    <s v="East"/>
    <x v="6"/>
    <s v="Gill"/>
    <x v="7"/>
    <n v="66"/>
    <n v="1.99"/>
    <n v="131.34"/>
    <s v="Yes"/>
  </r>
  <r>
    <x v="53"/>
    <s v="Central"/>
    <x v="3"/>
    <s v="Smith"/>
    <x v="1"/>
    <n v="96"/>
    <n v="4.99"/>
    <n v="479.04"/>
    <s v="Yes"/>
  </r>
  <r>
    <x v="54"/>
    <s v="East"/>
    <x v="5"/>
    <s v="Jones"/>
    <x v="1"/>
    <n v="53"/>
    <n v="1.29"/>
    <n v="68.37"/>
    <s v="No"/>
  </r>
  <r>
    <x v="55"/>
    <s v="Central"/>
    <x v="1"/>
    <s v="Sorvino"/>
    <x v="4"/>
    <n v="80"/>
    <n v="8.99"/>
    <n v="719.2"/>
    <s v="No"/>
  </r>
  <r>
    <x v="56"/>
    <s v="East"/>
    <x v="6"/>
    <s v="Jardine"/>
    <x v="6"/>
    <n v="5"/>
    <n v="125"/>
    <n v="625"/>
    <s v="No"/>
  </r>
  <r>
    <x v="57"/>
    <s v="East"/>
    <x v="5"/>
    <s v="Andrews"/>
    <x v="3"/>
    <n v="62"/>
    <n v="4.99"/>
    <n v="309.38"/>
    <s v="Yes"/>
  </r>
  <r>
    <x v="58"/>
    <s v="West"/>
    <x v="4"/>
    <s v="Howard"/>
    <x v="2"/>
    <n v="55"/>
    <n v="12.49"/>
    <n v="686.95"/>
    <s v="Yes"/>
  </r>
  <r>
    <x v="59"/>
    <s v="Central"/>
    <x v="3"/>
    <s v="Gill"/>
    <x v="0"/>
    <n v="42"/>
    <n v="23.95"/>
    <n v="1005.9"/>
    <s v="No"/>
  </r>
  <r>
    <x v="60"/>
    <s v="West"/>
    <x v="4"/>
    <s v="Gill"/>
    <x v="1"/>
    <n v="56"/>
    <n v="2.99"/>
    <n v="167.44"/>
    <s v="No"/>
  </r>
  <r>
    <x v="61"/>
    <s v="West"/>
    <x v="1"/>
    <s v="Kivell"/>
    <x v="5"/>
    <n v="60"/>
    <n v="4.99"/>
    <n v="299.40000000000003"/>
    <s v="No"/>
  </r>
  <r>
    <x v="62"/>
    <s v="Central"/>
    <x v="2"/>
    <s v="Jones"/>
    <x v="6"/>
    <n v="75"/>
    <n v="1.99"/>
    <n v="149.25"/>
    <s v="No"/>
  </r>
  <r>
    <x v="63"/>
    <s v="Central"/>
    <x v="1"/>
    <s v="Morgan"/>
    <x v="7"/>
    <n v="90"/>
    <n v="4.99"/>
    <n v="449.1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45505-1D6B-4757-88CE-8669E31B56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 rowPageCount="1" colPageCount="1"/>
  <pivotFields count="12">
    <pivotField numFmtId="169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showAll="0"/>
    <pivotField axis="axisPage" showAll="0">
      <items count="8">
        <item x="5"/>
        <item x="2"/>
        <item x="3"/>
        <item x="4"/>
        <item x="6"/>
        <item x="0"/>
        <item x="1"/>
        <item t="default"/>
      </items>
    </pivotField>
    <pivotField showAll="0"/>
    <pivotField axis="axisRow" showAll="0">
      <items count="9">
        <item x="1"/>
        <item x="5"/>
        <item x="2"/>
        <item x="6"/>
        <item x="0"/>
        <item x="3"/>
        <item x="4"/>
        <item x="7"/>
        <item t="default"/>
      </items>
    </pivotField>
    <pivotField dataField="1" showAll="0"/>
    <pivotField numFmtId="164" showAll="0"/>
    <pivotField dataField="1"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Quantity" fld="5" baseField="0" baseItem="0"/>
    <dataField name="Sum of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76F9FD-2710-4A4F-82DB-A9175957A523}" name="Data" displayName="Data" ref="A1:F10" totalsRowShown="0">
  <autoFilter ref="A1:F10" xr:uid="{6E76F9FD-2710-4A4F-82DB-A9175957A523}"/>
  <tableColumns count="6">
    <tableColumn id="1" xr3:uid="{8EE16D3F-FC1B-4A93-9B14-12CA0DD6D09B}" name="Country" dataDxfId="6" dataCellStyle="Normal 2"/>
    <tableColumn id="2" xr3:uid="{C6F065A9-C13F-4569-A6B8-33A23C7917BE}" name="Customer" dataDxfId="5" dataCellStyle="Normal 2"/>
    <tableColumn id="3" xr3:uid="{118A526A-CF1E-4A18-8D56-927528AACCF3}" name="Item" dataDxfId="4" dataCellStyle="Normal_TapePivot"/>
    <tableColumn id="4" xr3:uid="{E5119055-9739-4A55-94E8-68A7EE9CDD17}" name="Quantity" dataDxfId="3" dataCellStyle="Normal 2"/>
    <tableColumn id="5" xr3:uid="{E2FBB79E-7C83-4C16-B07A-94144DFCCFAF}" name="Unit Cost" dataDxfId="2" dataCellStyle="Comma 3"/>
    <tableColumn id="6" xr3:uid="{62DB3689-DDCD-4D66-9926-A3281883D6DC}" name="Revenue" dataDxfId="1" dataCellStyle="Comma 3">
      <calculatedColumnFormula>E2*D2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EE91-3513-4EDD-AD23-83E92C923E4E}">
  <dimension ref="A1:H1828"/>
  <sheetViews>
    <sheetView showGridLines="0" zoomScale="110" zoomScaleNormal="110" workbookViewId="0">
      <selection activeCell="A2" sqref="A2"/>
    </sheetView>
  </sheetViews>
  <sheetFormatPr defaultRowHeight="13.2" x14ac:dyDescent="0.25"/>
  <cols>
    <col min="1" max="1" width="10.109375" bestFit="1" customWidth="1"/>
    <col min="2" max="2" width="12.5546875" customWidth="1"/>
    <col min="3" max="3" width="1.5546875" customWidth="1"/>
    <col min="4" max="4" width="12.44140625" customWidth="1"/>
    <col min="5" max="5" width="26.44140625" customWidth="1"/>
    <col min="7" max="7" width="10.109375" bestFit="1" customWidth="1"/>
  </cols>
  <sheetData>
    <row r="1" spans="1:8" s="20" customFormat="1" ht="20.100000000000001" customHeight="1" x14ac:dyDescent="0.25">
      <c r="A1" s="21" t="s">
        <v>0</v>
      </c>
      <c r="B1" s="21" t="s">
        <v>1</v>
      </c>
      <c r="D1" s="21" t="s">
        <v>2</v>
      </c>
      <c r="E1" s="21" t="s">
        <v>3</v>
      </c>
    </row>
    <row r="2" spans="1:8" x14ac:dyDescent="0.25">
      <c r="A2" s="1"/>
      <c r="B2" s="1"/>
      <c r="C2" s="1"/>
      <c r="G2" s="1"/>
    </row>
    <row r="3" spans="1:8" x14ac:dyDescent="0.25">
      <c r="A3" s="1"/>
      <c r="B3" s="1"/>
      <c r="C3" s="1"/>
    </row>
    <row r="4" spans="1:8" x14ac:dyDescent="0.25">
      <c r="A4" s="1"/>
      <c r="B4" s="1"/>
      <c r="C4" s="1"/>
    </row>
    <row r="5" spans="1:8" x14ac:dyDescent="0.25">
      <c r="A5" s="1"/>
      <c r="B5" s="1"/>
      <c r="C5" s="1"/>
      <c r="G5" s="1"/>
      <c r="H5" s="1"/>
    </row>
    <row r="6" spans="1:8" x14ac:dyDescent="0.25">
      <c r="A6" s="1"/>
      <c r="B6" s="1"/>
      <c r="C6" s="1"/>
      <c r="H6" s="1"/>
    </row>
    <row r="7" spans="1:8" x14ac:dyDescent="0.25">
      <c r="A7" s="1"/>
      <c r="B7" s="1"/>
      <c r="C7" s="1"/>
      <c r="H7" s="1"/>
    </row>
    <row r="8" spans="1:8" x14ac:dyDescent="0.25">
      <c r="A8" s="1"/>
      <c r="B8" s="1"/>
      <c r="C8" s="1"/>
      <c r="H8" s="1"/>
    </row>
    <row r="9" spans="1:8" x14ac:dyDescent="0.25">
      <c r="A9" s="1"/>
      <c r="B9" s="1"/>
      <c r="C9" s="1"/>
    </row>
    <row r="10" spans="1:8" x14ac:dyDescent="0.25">
      <c r="A10" s="1"/>
      <c r="B10" s="1"/>
      <c r="C10" s="1"/>
    </row>
    <row r="11" spans="1:8" x14ac:dyDescent="0.25">
      <c r="A11" s="1"/>
      <c r="B11" s="1"/>
      <c r="C11" s="1"/>
    </row>
    <row r="12" spans="1:8" x14ac:dyDescent="0.25">
      <c r="A12" s="1"/>
      <c r="B12" s="1"/>
      <c r="C12" s="1"/>
    </row>
    <row r="13" spans="1:8" x14ac:dyDescent="0.25">
      <c r="A13" s="1"/>
      <c r="B13" s="1"/>
      <c r="C13" s="1"/>
    </row>
    <row r="14" spans="1:8" x14ac:dyDescent="0.25">
      <c r="A14" s="1"/>
      <c r="B14" s="1"/>
      <c r="C14" s="1"/>
    </row>
    <row r="15" spans="1:8" x14ac:dyDescent="0.25">
      <c r="A15" s="1"/>
      <c r="B15" s="1"/>
      <c r="C15" s="1"/>
    </row>
    <row r="16" spans="1:8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</row>
    <row r="368" spans="1:3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40FA-C4ED-4A74-A0D2-10E9540DFCBD}">
  <dimension ref="A1:F1"/>
  <sheetViews>
    <sheetView showGridLines="0" zoomScale="110" zoomScaleNormal="110" workbookViewId="0">
      <selection sqref="A1:F1"/>
    </sheetView>
  </sheetViews>
  <sheetFormatPr defaultRowHeight="13.2" x14ac:dyDescent="0.25"/>
  <cols>
    <col min="1" max="1" width="10.5546875" customWidth="1"/>
    <col min="4" max="4" width="10.33203125" customWidth="1"/>
    <col min="5" max="5" width="10.5546875" customWidth="1"/>
    <col min="6" max="6" width="10.44140625" customWidth="1"/>
  </cols>
  <sheetData>
    <row r="1" spans="1:6" ht="20.100000000000001" customHeight="1" x14ac:dyDescent="0.25">
      <c r="A1" s="29" t="s">
        <v>64</v>
      </c>
      <c r="B1" s="29" t="s">
        <v>58</v>
      </c>
      <c r="C1" s="29"/>
      <c r="D1" s="29" t="s">
        <v>64</v>
      </c>
      <c r="E1" s="29" t="s">
        <v>64</v>
      </c>
      <c r="F1" s="29" t="s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29DD-5E7E-4914-9A3D-A71DA897325A}">
  <dimension ref="A1:C6"/>
  <sheetViews>
    <sheetView showGridLines="0" zoomScale="120" zoomScaleNormal="120" workbookViewId="0">
      <selection activeCell="H37" sqref="H37"/>
    </sheetView>
  </sheetViews>
  <sheetFormatPr defaultColWidth="9.109375" defaultRowHeight="14.4" x14ac:dyDescent="0.3"/>
  <cols>
    <col min="1" max="1" width="10.44140625" style="31" bestFit="1" customWidth="1"/>
    <col min="2" max="3" width="11.33203125" style="31" customWidth="1"/>
    <col min="4" max="16384" width="9.109375" style="31"/>
  </cols>
  <sheetData>
    <row r="1" spans="1:3" x14ac:dyDescent="0.3">
      <c r="A1" s="30" t="s">
        <v>63</v>
      </c>
      <c r="B1" s="30" t="s">
        <v>93</v>
      </c>
      <c r="C1" s="30" t="s">
        <v>94</v>
      </c>
    </row>
    <row r="2" spans="1:3" x14ac:dyDescent="0.3">
      <c r="A2" s="30" t="s">
        <v>95</v>
      </c>
      <c r="B2" s="32">
        <v>50000</v>
      </c>
      <c r="C2" s="32">
        <v>80000</v>
      </c>
    </row>
    <row r="3" spans="1:3" x14ac:dyDescent="0.3">
      <c r="A3" s="30" t="s">
        <v>96</v>
      </c>
      <c r="B3" s="32">
        <v>150000</v>
      </c>
      <c r="C3" s="32">
        <v>160000</v>
      </c>
    </row>
    <row r="4" spans="1:3" x14ac:dyDescent="0.3">
      <c r="A4" s="30" t="s">
        <v>97</v>
      </c>
      <c r="B4" s="32">
        <v>250000</v>
      </c>
      <c r="C4" s="32">
        <v>150000</v>
      </c>
    </row>
    <row r="5" spans="1:3" x14ac:dyDescent="0.3">
      <c r="A5" s="30" t="s">
        <v>98</v>
      </c>
      <c r="B5" s="32">
        <v>200000</v>
      </c>
      <c r="C5" s="32">
        <v>130000</v>
      </c>
    </row>
    <row r="6" spans="1:3" x14ac:dyDescent="0.3">
      <c r="A6" s="30" t="s">
        <v>99</v>
      </c>
      <c r="B6" s="32">
        <v>90000</v>
      </c>
      <c r="C6" s="32">
        <v>140000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359F-CAD9-4B9B-A70E-88A08F068833}">
  <dimension ref="A1:H6"/>
  <sheetViews>
    <sheetView showGridLines="0" zoomScale="110" zoomScaleNormal="110" workbookViewId="0">
      <selection activeCell="C25" sqref="C25"/>
    </sheetView>
  </sheetViews>
  <sheetFormatPr defaultRowHeight="13.2" x14ac:dyDescent="0.25"/>
  <cols>
    <col min="1" max="1" width="11" bestFit="1" customWidth="1"/>
  </cols>
  <sheetData>
    <row r="1" spans="1:8" ht="20.100000000000001" customHeight="1" x14ac:dyDescent="0.25">
      <c r="A1" s="22" t="s">
        <v>4</v>
      </c>
      <c r="B1" s="23" t="s">
        <v>5</v>
      </c>
      <c r="C1" s="23" t="s">
        <v>6</v>
      </c>
      <c r="D1" s="23" t="s">
        <v>7</v>
      </c>
      <c r="E1" s="23" t="s">
        <v>8</v>
      </c>
      <c r="F1" s="23" t="s">
        <v>9</v>
      </c>
      <c r="G1" s="23" t="s">
        <v>10</v>
      </c>
      <c r="H1" s="23" t="s">
        <v>11</v>
      </c>
    </row>
    <row r="2" spans="1:8" x14ac:dyDescent="0.25">
      <c r="A2" s="2" t="s">
        <v>12</v>
      </c>
      <c r="B2" s="2">
        <v>13</v>
      </c>
      <c r="C2" s="2">
        <v>19</v>
      </c>
      <c r="D2" s="2">
        <v>16</v>
      </c>
      <c r="E2" s="2">
        <v>16</v>
      </c>
      <c r="F2" s="2">
        <v>17</v>
      </c>
      <c r="G2" s="2">
        <v>20</v>
      </c>
      <c r="H2" s="2"/>
    </row>
    <row r="3" spans="1:8" x14ac:dyDescent="0.25">
      <c r="A3" s="2" t="s">
        <v>13</v>
      </c>
      <c r="B3" s="2">
        <v>11</v>
      </c>
      <c r="C3" s="2">
        <v>20</v>
      </c>
      <c r="D3" s="2">
        <v>17</v>
      </c>
      <c r="E3" s="2">
        <v>19</v>
      </c>
      <c r="F3" s="2">
        <v>12</v>
      </c>
      <c r="G3" s="2">
        <v>16</v>
      </c>
      <c r="H3" s="2"/>
    </row>
    <row r="4" spans="1:8" x14ac:dyDescent="0.25">
      <c r="A4" s="2" t="s">
        <v>14</v>
      </c>
      <c r="B4" s="2">
        <v>19</v>
      </c>
      <c r="C4" s="2">
        <v>15</v>
      </c>
      <c r="D4" s="2">
        <v>16</v>
      </c>
      <c r="E4" s="2">
        <v>16</v>
      </c>
      <c r="F4" s="2">
        <v>11</v>
      </c>
      <c r="G4" s="2">
        <v>20</v>
      </c>
      <c r="H4" s="2"/>
    </row>
    <row r="5" spans="1:8" x14ac:dyDescent="0.25">
      <c r="A5" s="2" t="s">
        <v>15</v>
      </c>
      <c r="B5" s="2">
        <v>11</v>
      </c>
      <c r="C5" s="2">
        <v>20</v>
      </c>
      <c r="D5" s="2">
        <v>16</v>
      </c>
      <c r="E5" s="2">
        <v>10</v>
      </c>
      <c r="F5" s="2">
        <v>17</v>
      </c>
      <c r="G5" s="2">
        <v>15</v>
      </c>
      <c r="H5" s="2"/>
    </row>
    <row r="6" spans="1:8" x14ac:dyDescent="0.25">
      <c r="A6" s="2" t="s">
        <v>11</v>
      </c>
      <c r="B6" s="2"/>
      <c r="C6" s="2"/>
      <c r="D6" s="2"/>
      <c r="E6" s="2"/>
      <c r="F6" s="2"/>
      <c r="G6" s="2"/>
      <c r="H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BB4D-FB4D-4973-A260-D87EA152F197}">
  <dimension ref="A1:G4"/>
  <sheetViews>
    <sheetView showGridLines="0" zoomScale="110" zoomScaleNormal="110" workbookViewId="0">
      <selection activeCell="D13" sqref="D13"/>
    </sheetView>
  </sheetViews>
  <sheetFormatPr defaultRowHeight="13.2" x14ac:dyDescent="0.25"/>
  <sheetData>
    <row r="1" spans="1:7" ht="20.100000000000001" customHeight="1" x14ac:dyDescent="0.25">
      <c r="A1" s="22" t="s">
        <v>0</v>
      </c>
      <c r="B1" s="23" t="s">
        <v>5</v>
      </c>
      <c r="C1" s="23" t="s">
        <v>6</v>
      </c>
      <c r="D1" s="23" t="s">
        <v>7</v>
      </c>
      <c r="E1" s="23" t="s">
        <v>8</v>
      </c>
      <c r="F1" s="23" t="s">
        <v>9</v>
      </c>
      <c r="G1" s="23" t="s">
        <v>10</v>
      </c>
    </row>
    <row r="2" spans="1:7" x14ac:dyDescent="0.25">
      <c r="A2" s="3" t="s">
        <v>16</v>
      </c>
      <c r="B2" s="4">
        <v>13164</v>
      </c>
      <c r="C2" s="4">
        <v>9873</v>
      </c>
      <c r="D2" s="4">
        <v>35000</v>
      </c>
      <c r="E2" s="4">
        <v>30818</v>
      </c>
      <c r="F2" s="4">
        <v>26297</v>
      </c>
      <c r="G2" s="4">
        <v>18963</v>
      </c>
    </row>
    <row r="3" spans="1:7" x14ac:dyDescent="0.25">
      <c r="A3" s="3" t="s">
        <v>17</v>
      </c>
      <c r="B3" s="4">
        <v>17746</v>
      </c>
      <c r="C3" s="4">
        <v>13537</v>
      </c>
      <c r="D3" s="4">
        <v>19788</v>
      </c>
      <c r="E3" s="4">
        <v>14947</v>
      </c>
      <c r="F3" s="4">
        <v>25808</v>
      </c>
      <c r="G3" s="4">
        <v>49317</v>
      </c>
    </row>
    <row r="4" spans="1:7" x14ac:dyDescent="0.25">
      <c r="A4" s="3" t="s">
        <v>18</v>
      </c>
      <c r="B4" s="4">
        <v>40317</v>
      </c>
      <c r="C4" s="4">
        <v>38992</v>
      </c>
      <c r="D4" s="4">
        <v>23041</v>
      </c>
      <c r="E4" s="4">
        <v>21727</v>
      </c>
      <c r="F4" s="4">
        <v>33090</v>
      </c>
      <c r="G4" s="4">
        <v>6385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AA9E-6A67-4247-AF63-19F78196534E}">
  <dimension ref="A1:G24"/>
  <sheetViews>
    <sheetView showGridLines="0" zoomScale="110" zoomScaleNormal="110" workbookViewId="0">
      <selection sqref="A1:G1"/>
    </sheetView>
  </sheetViews>
  <sheetFormatPr defaultRowHeight="13.2" x14ac:dyDescent="0.25"/>
  <cols>
    <col min="1" max="1" width="14.88671875" bestFit="1" customWidth="1"/>
    <col min="2" max="2" width="20.88671875" bestFit="1" customWidth="1"/>
    <col min="3" max="3" width="15.33203125" bestFit="1" customWidth="1"/>
    <col min="4" max="4" width="11" bestFit="1" customWidth="1"/>
    <col min="5" max="5" width="9.44140625" bestFit="1" customWidth="1"/>
    <col min="6" max="6" width="10.33203125" bestFit="1" customWidth="1"/>
    <col min="7" max="7" width="14.5546875" bestFit="1" customWidth="1"/>
  </cols>
  <sheetData>
    <row r="1" spans="1:7" ht="20.100000000000001" customHeight="1" x14ac:dyDescent="0.25">
      <c r="A1" s="24" t="s">
        <v>19</v>
      </c>
      <c r="B1" s="24" t="s">
        <v>36</v>
      </c>
      <c r="C1" s="24" t="s">
        <v>20</v>
      </c>
      <c r="D1" s="24" t="s">
        <v>21</v>
      </c>
      <c r="E1" s="24" t="s">
        <v>22</v>
      </c>
      <c r="F1" s="24" t="s">
        <v>16</v>
      </c>
      <c r="G1" s="24" t="s">
        <v>23</v>
      </c>
    </row>
    <row r="2" spans="1:7" x14ac:dyDescent="0.25">
      <c r="A2" s="5">
        <v>44590</v>
      </c>
      <c r="B2" s="6" t="s">
        <v>28</v>
      </c>
      <c r="C2" s="2" t="s">
        <v>24</v>
      </c>
      <c r="D2" s="6">
        <v>12</v>
      </c>
      <c r="E2" s="6">
        <v>7</v>
      </c>
      <c r="F2" s="6">
        <v>11</v>
      </c>
      <c r="G2" s="6">
        <v>19</v>
      </c>
    </row>
    <row r="3" spans="1:7" x14ac:dyDescent="0.25">
      <c r="A3" s="5">
        <v>44590</v>
      </c>
      <c r="B3" s="6" t="s">
        <v>28</v>
      </c>
      <c r="C3" s="2" t="s">
        <v>24</v>
      </c>
      <c r="D3" s="6">
        <v>19</v>
      </c>
      <c r="E3" s="6">
        <v>9</v>
      </c>
      <c r="F3" s="6">
        <v>19</v>
      </c>
      <c r="G3" s="6">
        <v>24</v>
      </c>
    </row>
    <row r="4" spans="1:7" x14ac:dyDescent="0.25">
      <c r="A4" s="5">
        <v>44567</v>
      </c>
      <c r="B4" s="6" t="s">
        <v>29</v>
      </c>
      <c r="C4" s="2" t="s">
        <v>25</v>
      </c>
      <c r="D4" s="6">
        <v>12</v>
      </c>
      <c r="E4" s="6">
        <v>18</v>
      </c>
      <c r="F4" s="6">
        <v>19</v>
      </c>
      <c r="G4" s="6">
        <v>13</v>
      </c>
    </row>
    <row r="5" spans="1:7" x14ac:dyDescent="0.25">
      <c r="A5" s="5">
        <v>44567</v>
      </c>
      <c r="B5" s="6" t="s">
        <v>29</v>
      </c>
      <c r="C5" s="2" t="s">
        <v>25</v>
      </c>
      <c r="D5" s="6">
        <v>24</v>
      </c>
      <c r="E5" s="6">
        <v>21</v>
      </c>
      <c r="F5" s="6">
        <v>14</v>
      </c>
      <c r="G5" s="6">
        <v>24</v>
      </c>
    </row>
    <row r="6" spans="1:7" x14ac:dyDescent="0.25">
      <c r="A6" s="5">
        <v>44567</v>
      </c>
      <c r="B6" s="6" t="s">
        <v>29</v>
      </c>
      <c r="C6" s="2" t="s">
        <v>26</v>
      </c>
      <c r="D6" s="6">
        <v>9</v>
      </c>
      <c r="E6" s="6">
        <v>15</v>
      </c>
      <c r="F6" s="6">
        <v>18</v>
      </c>
      <c r="G6" s="6">
        <v>14</v>
      </c>
    </row>
    <row r="7" spans="1:7" x14ac:dyDescent="0.25">
      <c r="A7" s="5">
        <v>44575</v>
      </c>
      <c r="B7" s="2" t="s">
        <v>30</v>
      </c>
      <c r="C7" s="2" t="s">
        <v>25</v>
      </c>
      <c r="D7" s="6">
        <v>24</v>
      </c>
      <c r="E7" s="6">
        <v>13</v>
      </c>
      <c r="F7" s="6">
        <v>12</v>
      </c>
      <c r="G7" s="6">
        <v>15</v>
      </c>
    </row>
    <row r="8" spans="1:7" x14ac:dyDescent="0.25">
      <c r="A8" s="5">
        <v>44575</v>
      </c>
      <c r="B8" s="2" t="s">
        <v>30</v>
      </c>
      <c r="C8" s="2" t="s">
        <v>26</v>
      </c>
      <c r="D8" s="6">
        <v>24</v>
      </c>
      <c r="E8" s="6">
        <v>8</v>
      </c>
      <c r="F8" s="6">
        <v>13</v>
      </c>
      <c r="G8" s="6">
        <v>14</v>
      </c>
    </row>
    <row r="9" spans="1:7" x14ac:dyDescent="0.25">
      <c r="A9" s="5">
        <v>44583</v>
      </c>
      <c r="B9" s="2" t="s">
        <v>31</v>
      </c>
      <c r="C9" s="2" t="s">
        <v>25</v>
      </c>
      <c r="D9" s="6">
        <v>24</v>
      </c>
      <c r="E9" s="6">
        <v>24</v>
      </c>
      <c r="F9" s="6">
        <v>12</v>
      </c>
      <c r="G9" s="6">
        <v>15</v>
      </c>
    </row>
    <row r="10" spans="1:7" x14ac:dyDescent="0.25">
      <c r="A10" s="5">
        <v>44571</v>
      </c>
      <c r="B10" s="2" t="s">
        <v>35</v>
      </c>
      <c r="C10" s="2" t="s">
        <v>24</v>
      </c>
      <c r="D10" s="6">
        <v>22</v>
      </c>
      <c r="E10" s="6">
        <v>14</v>
      </c>
      <c r="F10" s="6">
        <v>12</v>
      </c>
      <c r="G10" s="6">
        <v>12</v>
      </c>
    </row>
    <row r="11" spans="1:7" x14ac:dyDescent="0.25">
      <c r="A11" s="5">
        <v>44592</v>
      </c>
      <c r="B11" s="2" t="s">
        <v>32</v>
      </c>
      <c r="C11" s="2" t="s">
        <v>24</v>
      </c>
      <c r="D11" s="6">
        <v>21</v>
      </c>
      <c r="E11" s="6">
        <v>10</v>
      </c>
      <c r="F11" s="6">
        <v>18</v>
      </c>
      <c r="G11" s="6">
        <v>20</v>
      </c>
    </row>
    <row r="12" spans="1:7" x14ac:dyDescent="0.25">
      <c r="A12" s="5">
        <v>44571</v>
      </c>
      <c r="B12" s="2" t="s">
        <v>35</v>
      </c>
      <c r="C12" s="2" t="s">
        <v>26</v>
      </c>
      <c r="D12" s="6">
        <v>17</v>
      </c>
      <c r="E12" s="6">
        <v>17</v>
      </c>
      <c r="F12" s="6">
        <v>13</v>
      </c>
      <c r="G12" s="6">
        <v>6</v>
      </c>
    </row>
    <row r="13" spans="1:7" x14ac:dyDescent="0.25">
      <c r="A13" s="5">
        <v>44591</v>
      </c>
      <c r="B13" s="2" t="s">
        <v>33</v>
      </c>
      <c r="C13" s="2" t="s">
        <v>25</v>
      </c>
      <c r="D13" s="6">
        <v>11</v>
      </c>
      <c r="E13" s="6">
        <v>14</v>
      </c>
      <c r="F13" s="6">
        <v>22</v>
      </c>
      <c r="G13" s="6">
        <v>20</v>
      </c>
    </row>
    <row r="14" spans="1:7" x14ac:dyDescent="0.25">
      <c r="A14" s="5">
        <v>44591</v>
      </c>
      <c r="B14" s="2" t="s">
        <v>33</v>
      </c>
      <c r="C14" s="2" t="s">
        <v>24</v>
      </c>
      <c r="D14" s="6">
        <v>11</v>
      </c>
      <c r="E14" s="6">
        <v>9</v>
      </c>
      <c r="F14" s="6">
        <v>21</v>
      </c>
      <c r="G14" s="6">
        <v>13</v>
      </c>
    </row>
    <row r="15" spans="1:7" x14ac:dyDescent="0.25">
      <c r="A15" s="5">
        <v>44571</v>
      </c>
      <c r="B15" s="2" t="s">
        <v>35</v>
      </c>
      <c r="C15" s="2" t="s">
        <v>24</v>
      </c>
      <c r="D15" s="6">
        <v>15</v>
      </c>
      <c r="E15" s="6">
        <v>7</v>
      </c>
      <c r="F15" s="6">
        <v>10</v>
      </c>
      <c r="G15" s="6">
        <v>13</v>
      </c>
    </row>
    <row r="16" spans="1:7" x14ac:dyDescent="0.25">
      <c r="A16" s="5">
        <v>44591</v>
      </c>
      <c r="B16" s="2" t="s">
        <v>33</v>
      </c>
      <c r="C16" s="2" t="s">
        <v>25</v>
      </c>
      <c r="D16" s="6">
        <v>24</v>
      </c>
      <c r="E16" s="6">
        <v>22</v>
      </c>
      <c r="F16" s="6">
        <v>20</v>
      </c>
      <c r="G16" s="6">
        <v>11</v>
      </c>
    </row>
    <row r="17" spans="1:7" x14ac:dyDescent="0.25">
      <c r="A17" s="5">
        <v>44592</v>
      </c>
      <c r="B17" s="2" t="s">
        <v>32</v>
      </c>
      <c r="C17" s="2" t="s">
        <v>24</v>
      </c>
      <c r="D17" s="6">
        <v>15</v>
      </c>
      <c r="E17" s="6">
        <v>7</v>
      </c>
      <c r="F17" s="6">
        <v>20</v>
      </c>
      <c r="G17" s="6">
        <v>14</v>
      </c>
    </row>
    <row r="18" spans="1:7" x14ac:dyDescent="0.25">
      <c r="A18" s="5">
        <v>44573</v>
      </c>
      <c r="B18" s="2" t="s">
        <v>27</v>
      </c>
      <c r="C18" s="2" t="s">
        <v>24</v>
      </c>
      <c r="D18" s="6">
        <v>22</v>
      </c>
      <c r="E18" s="6">
        <v>8</v>
      </c>
      <c r="F18" s="6">
        <v>24</v>
      </c>
      <c r="G18" s="6">
        <v>16</v>
      </c>
    </row>
    <row r="19" spans="1:7" x14ac:dyDescent="0.25">
      <c r="A19" s="5">
        <v>44573</v>
      </c>
      <c r="B19" s="2" t="s">
        <v>27</v>
      </c>
      <c r="C19" s="2" t="s">
        <v>24</v>
      </c>
      <c r="D19" s="6">
        <v>7</v>
      </c>
      <c r="E19" s="6">
        <v>21</v>
      </c>
      <c r="F19" s="6">
        <v>17</v>
      </c>
      <c r="G19" s="6">
        <v>23</v>
      </c>
    </row>
    <row r="20" spans="1:7" x14ac:dyDescent="0.25">
      <c r="A20" s="5">
        <v>44573</v>
      </c>
      <c r="B20" s="2" t="s">
        <v>27</v>
      </c>
      <c r="C20" s="2" t="s">
        <v>26</v>
      </c>
      <c r="D20" s="6">
        <v>18</v>
      </c>
      <c r="E20" s="6">
        <v>14</v>
      </c>
      <c r="F20" s="6">
        <v>19</v>
      </c>
      <c r="G20" s="6">
        <v>14</v>
      </c>
    </row>
    <row r="21" spans="1:7" x14ac:dyDescent="0.25">
      <c r="A21" s="5">
        <v>44574</v>
      </c>
      <c r="B21" s="2" t="s">
        <v>32</v>
      </c>
      <c r="C21" s="2" t="s">
        <v>26</v>
      </c>
      <c r="D21" s="6">
        <v>12</v>
      </c>
      <c r="E21" s="6">
        <v>7</v>
      </c>
      <c r="F21" s="6">
        <v>24</v>
      </c>
      <c r="G21" s="6">
        <v>21</v>
      </c>
    </row>
    <row r="22" spans="1:7" x14ac:dyDescent="0.25">
      <c r="A22" s="5">
        <v>44574</v>
      </c>
      <c r="B22" s="2" t="s">
        <v>32</v>
      </c>
      <c r="C22" s="2" t="s">
        <v>26</v>
      </c>
      <c r="D22" s="6">
        <v>11</v>
      </c>
      <c r="E22" s="6">
        <v>9</v>
      </c>
      <c r="F22" s="6">
        <v>17</v>
      </c>
      <c r="G22" s="6">
        <v>21</v>
      </c>
    </row>
    <row r="23" spans="1:7" x14ac:dyDescent="0.25">
      <c r="A23" s="5">
        <v>44568</v>
      </c>
      <c r="B23" s="2" t="s">
        <v>34</v>
      </c>
      <c r="C23" s="2" t="s">
        <v>24</v>
      </c>
      <c r="D23" s="6">
        <v>21</v>
      </c>
      <c r="E23" s="6">
        <v>23</v>
      </c>
      <c r="F23" s="6">
        <v>15</v>
      </c>
      <c r="G23" s="6">
        <v>16</v>
      </c>
    </row>
    <row r="24" spans="1:7" x14ac:dyDescent="0.25">
      <c r="A24" s="5">
        <v>44568</v>
      </c>
      <c r="B24" s="2" t="s">
        <v>34</v>
      </c>
      <c r="C24" s="2" t="s">
        <v>24</v>
      </c>
      <c r="D24" s="6">
        <v>22</v>
      </c>
      <c r="E24" s="6">
        <v>8</v>
      </c>
      <c r="F24" s="6">
        <v>9</v>
      </c>
      <c r="G24" s="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BCF1-E4E9-4865-A112-E3E398B5DF00}">
  <dimension ref="A1:F7"/>
  <sheetViews>
    <sheetView showGridLines="0" zoomScale="110" zoomScaleNormal="110" workbookViewId="0">
      <selection activeCell="E21" sqref="E21"/>
    </sheetView>
  </sheetViews>
  <sheetFormatPr defaultRowHeight="13.2" x14ac:dyDescent="0.25"/>
  <cols>
    <col min="1" max="1" width="12.6640625" bestFit="1" customWidth="1"/>
    <col min="2" max="2" width="11.109375" customWidth="1"/>
    <col min="3" max="3" width="11" customWidth="1"/>
    <col min="6" max="6" width="10.6640625" customWidth="1"/>
  </cols>
  <sheetData>
    <row r="1" spans="1:6" ht="20.100000000000001" customHeight="1" x14ac:dyDescent="0.25">
      <c r="A1" s="22" t="s">
        <v>37</v>
      </c>
      <c r="B1" s="22" t="s">
        <v>38</v>
      </c>
      <c r="C1" s="22" t="s">
        <v>39</v>
      </c>
      <c r="D1" s="22" t="s">
        <v>40</v>
      </c>
      <c r="E1" s="22" t="s">
        <v>41</v>
      </c>
      <c r="F1" s="22" t="s">
        <v>42</v>
      </c>
    </row>
    <row r="2" spans="1:6" x14ac:dyDescent="0.25">
      <c r="A2" s="2" t="s">
        <v>43</v>
      </c>
      <c r="B2" s="2">
        <v>72</v>
      </c>
      <c r="C2" s="2" t="str">
        <f>VLOOKUP(B$2,Assumptions!$A$2:$B$4,2,1)</f>
        <v>Average</v>
      </c>
      <c r="D2" s="2"/>
      <c r="E2" s="7"/>
      <c r="F2" s="2" t="b">
        <f t="shared" ref="F2:F7" si="0">B2=MAX($B$2:$B$7)</f>
        <v>0</v>
      </c>
    </row>
    <row r="3" spans="1:6" x14ac:dyDescent="0.25">
      <c r="A3" s="2" t="s">
        <v>48</v>
      </c>
      <c r="B3" s="2">
        <v>85</v>
      </c>
      <c r="C3" s="2" t="str">
        <f>VLOOKUP(B3,Assumptions!$A$2:$B$4,2,1)</f>
        <v>Good</v>
      </c>
      <c r="D3" s="2"/>
      <c r="E3" s="7"/>
      <c r="F3" s="2" t="b">
        <f t="shared" si="0"/>
        <v>0</v>
      </c>
    </row>
    <row r="4" spans="1:6" x14ac:dyDescent="0.25">
      <c r="A4" s="2" t="s">
        <v>44</v>
      </c>
      <c r="B4" s="2">
        <v>40</v>
      </c>
      <c r="C4" s="2" t="str">
        <f>VLOOKUP(B4,Assumptions!$A$2:$B$4,2,1)</f>
        <v>Poor</v>
      </c>
      <c r="D4" s="2"/>
      <c r="E4" s="7"/>
      <c r="F4" s="2" t="b">
        <f t="shared" si="0"/>
        <v>0</v>
      </c>
    </row>
    <row r="5" spans="1:6" x14ac:dyDescent="0.25">
      <c r="A5" s="2" t="s">
        <v>45</v>
      </c>
      <c r="B5" s="2">
        <v>88</v>
      </c>
      <c r="C5" s="2" t="str">
        <f>VLOOKUP(B5,Assumptions!$A$2:$B$4,2,1)</f>
        <v>Good</v>
      </c>
      <c r="D5" s="2"/>
      <c r="E5" s="7"/>
      <c r="F5" s="2" t="b">
        <f t="shared" si="0"/>
        <v>0</v>
      </c>
    </row>
    <row r="6" spans="1:6" x14ac:dyDescent="0.25">
      <c r="A6" s="8" t="s">
        <v>46</v>
      </c>
      <c r="B6" s="8">
        <v>90</v>
      </c>
      <c r="C6" s="2" t="str">
        <f>VLOOKUP(B6,Assumptions!$A$2:$B$4,2,1)</f>
        <v>Good</v>
      </c>
      <c r="D6" s="8"/>
      <c r="E6" s="9"/>
      <c r="F6" s="2" t="b">
        <f t="shared" si="0"/>
        <v>1</v>
      </c>
    </row>
    <row r="7" spans="1:6" x14ac:dyDescent="0.25">
      <c r="A7" s="2" t="s">
        <v>47</v>
      </c>
      <c r="B7" s="2">
        <v>45</v>
      </c>
      <c r="C7" s="2" t="str">
        <f>VLOOKUP(B7,Assumptions!$A$2:$B$4,2,1)</f>
        <v>Poor</v>
      </c>
      <c r="D7" s="2"/>
      <c r="E7" s="7"/>
      <c r="F7" s="2" t="b">
        <f t="shared" si="0"/>
        <v>0</v>
      </c>
    </row>
  </sheetData>
  <conditionalFormatting sqref="A2:E7">
    <cfRule type="expression" dxfId="0" priority="2">
      <formula>$B2=MAX($B$2:$B$8)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7089-F054-4857-8538-78493D1FCDFE}">
  <dimension ref="A1:C4"/>
  <sheetViews>
    <sheetView showGridLines="0" zoomScale="110" zoomScaleNormal="110" workbookViewId="0">
      <selection sqref="A1:C1"/>
    </sheetView>
  </sheetViews>
  <sheetFormatPr defaultRowHeight="13.2" x14ac:dyDescent="0.25"/>
  <sheetData>
    <row r="1" spans="1:3" ht="20.100000000000001" customHeight="1" x14ac:dyDescent="0.25">
      <c r="A1" s="22" t="s">
        <v>38</v>
      </c>
      <c r="B1" s="22" t="s">
        <v>39</v>
      </c>
      <c r="C1" s="23" t="s">
        <v>49</v>
      </c>
    </row>
    <row r="2" spans="1:3" x14ac:dyDescent="0.25">
      <c r="A2" s="2">
        <v>0</v>
      </c>
      <c r="B2" s="2" t="s">
        <v>50</v>
      </c>
      <c r="C2" s="2">
        <v>-1</v>
      </c>
    </row>
    <row r="3" spans="1:3" x14ac:dyDescent="0.25">
      <c r="A3" s="2">
        <v>50</v>
      </c>
      <c r="B3" s="2" t="s">
        <v>51</v>
      </c>
      <c r="C3" s="2">
        <v>0</v>
      </c>
    </row>
    <row r="4" spans="1:3" x14ac:dyDescent="0.25">
      <c r="A4" s="2">
        <v>80</v>
      </c>
      <c r="B4" s="2" t="s">
        <v>52</v>
      </c>
      <c r="C4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788F-477B-4A75-8578-CD3DCA3D3DD0}">
  <dimension ref="A1:P1048576"/>
  <sheetViews>
    <sheetView showGridLines="0" tabSelected="1" zoomScale="110" zoomScaleNormal="110" workbookViewId="0">
      <selection activeCell="P19" sqref="P19"/>
    </sheetView>
  </sheetViews>
  <sheetFormatPr defaultColWidth="9.109375" defaultRowHeight="15.6" x14ac:dyDescent="0.25"/>
  <cols>
    <col min="1" max="1" width="17.33203125" style="12" bestFit="1" customWidth="1"/>
    <col min="2" max="2" width="8.33203125" style="12" bestFit="1" customWidth="1"/>
    <col min="3" max="3" width="10.109375" style="12" bestFit="1" customWidth="1"/>
    <col min="4" max="4" width="10.88671875" style="12" bestFit="1" customWidth="1"/>
    <col min="5" max="5" width="27.109375" style="13" customWidth="1"/>
    <col min="6" max="6" width="9" style="12" bestFit="1" customWidth="1"/>
    <col min="7" max="7" width="11.109375" style="12" bestFit="1" customWidth="1"/>
    <col min="8" max="8" width="12.33203125" style="11" bestFit="1" customWidth="1"/>
    <col min="9" max="15" width="9.109375" style="11"/>
    <col min="16" max="16" width="34.77734375" style="11" customWidth="1"/>
    <col min="17" max="16384" width="9.109375" style="11"/>
  </cols>
  <sheetData>
    <row r="1" spans="1:16" ht="20.100000000000001" customHeight="1" x14ac:dyDescent="0.25">
      <c r="A1" s="44" t="s">
        <v>62</v>
      </c>
      <c r="B1" s="25" t="s">
        <v>63</v>
      </c>
      <c r="C1" s="25" t="s">
        <v>64</v>
      </c>
      <c r="D1" s="25" t="s">
        <v>65</v>
      </c>
      <c r="E1" s="26" t="s">
        <v>66</v>
      </c>
      <c r="F1" s="27" t="s">
        <v>22</v>
      </c>
      <c r="G1" s="46" t="s">
        <v>67</v>
      </c>
      <c r="H1" s="48" t="s">
        <v>16</v>
      </c>
      <c r="I1" s="28" t="s">
        <v>58</v>
      </c>
      <c r="P1"/>
    </row>
    <row r="2" spans="1:16" x14ac:dyDescent="0.25">
      <c r="A2" s="45">
        <v>44567</v>
      </c>
      <c r="B2" s="14" t="s">
        <v>68</v>
      </c>
      <c r="C2" s="14" t="s">
        <v>69</v>
      </c>
      <c r="D2" s="15" t="s">
        <v>70</v>
      </c>
      <c r="E2" s="16" t="s">
        <v>71</v>
      </c>
      <c r="F2" s="17">
        <v>95</v>
      </c>
      <c r="G2" s="47">
        <v>1.99</v>
      </c>
      <c r="H2" s="49">
        <f t="shared" ref="H2:H65" si="0">G2*F2</f>
        <v>189.05</v>
      </c>
      <c r="I2" s="19" t="s">
        <v>59</v>
      </c>
      <c r="P2"/>
    </row>
    <row r="3" spans="1:16" x14ac:dyDescent="0.25">
      <c r="A3" s="45">
        <v>44584</v>
      </c>
      <c r="B3" s="14" t="s">
        <v>72</v>
      </c>
      <c r="C3" s="14" t="s">
        <v>80</v>
      </c>
      <c r="D3" s="14" t="s">
        <v>73</v>
      </c>
      <c r="E3" s="16" t="s">
        <v>74</v>
      </c>
      <c r="F3" s="17">
        <v>50</v>
      </c>
      <c r="G3" s="47">
        <v>19.989999999999998</v>
      </c>
      <c r="H3" s="49">
        <f t="shared" si="0"/>
        <v>999.49999999999989</v>
      </c>
      <c r="I3" s="19" t="s">
        <v>60</v>
      </c>
      <c r="P3"/>
    </row>
    <row r="4" spans="1:16" x14ac:dyDescent="0.25">
      <c r="A4" s="45">
        <v>44601</v>
      </c>
      <c r="B4" s="14" t="s">
        <v>72</v>
      </c>
      <c r="C4" s="15" t="s">
        <v>15</v>
      </c>
      <c r="D4" s="15" t="s">
        <v>75</v>
      </c>
      <c r="E4" s="16" t="s">
        <v>100</v>
      </c>
      <c r="F4" s="17">
        <v>36</v>
      </c>
      <c r="G4" s="47">
        <v>4.99</v>
      </c>
      <c r="H4" s="49">
        <f>G4*F4</f>
        <v>179.64000000000001</v>
      </c>
      <c r="I4" s="19" t="s">
        <v>60</v>
      </c>
      <c r="P4"/>
    </row>
    <row r="5" spans="1:16" x14ac:dyDescent="0.25">
      <c r="A5" s="45">
        <v>44618</v>
      </c>
      <c r="B5" s="15" t="s">
        <v>72</v>
      </c>
      <c r="C5" s="15" t="s">
        <v>76</v>
      </c>
      <c r="D5" s="15" t="s">
        <v>77</v>
      </c>
      <c r="E5" s="16" t="s">
        <v>78</v>
      </c>
      <c r="F5" s="17">
        <v>27</v>
      </c>
      <c r="G5" s="47">
        <v>19.989999999999998</v>
      </c>
      <c r="H5" s="49">
        <f t="shared" si="0"/>
        <v>539.7299999999999</v>
      </c>
      <c r="I5" s="19" t="s">
        <v>59</v>
      </c>
      <c r="P5"/>
    </row>
    <row r="6" spans="1:16" x14ac:dyDescent="0.25">
      <c r="A6" s="45">
        <v>44635</v>
      </c>
      <c r="B6" s="14" t="s">
        <v>79</v>
      </c>
      <c r="C6" s="14" t="s">
        <v>80</v>
      </c>
      <c r="D6" s="15" t="s">
        <v>81</v>
      </c>
      <c r="E6" s="16" t="s">
        <v>71</v>
      </c>
      <c r="F6" s="17">
        <v>56</v>
      </c>
      <c r="G6" s="47">
        <v>2.99</v>
      </c>
      <c r="H6" s="49">
        <f t="shared" si="0"/>
        <v>167.44</v>
      </c>
      <c r="I6" s="19" t="s">
        <v>60</v>
      </c>
      <c r="P6"/>
    </row>
    <row r="7" spans="1:16" x14ac:dyDescent="0.25">
      <c r="A7" s="45">
        <v>44652</v>
      </c>
      <c r="B7" s="14" t="s">
        <v>68</v>
      </c>
      <c r="C7" s="14" t="s">
        <v>69</v>
      </c>
      <c r="D7" s="14" t="s">
        <v>70</v>
      </c>
      <c r="E7" s="16" t="s">
        <v>74</v>
      </c>
      <c r="F7" s="17">
        <v>60</v>
      </c>
      <c r="G7" s="47">
        <v>4.99</v>
      </c>
      <c r="H7" s="49">
        <f t="shared" si="0"/>
        <v>299.40000000000003</v>
      </c>
      <c r="I7" s="19" t="s">
        <v>60</v>
      </c>
      <c r="P7"/>
    </row>
    <row r="8" spans="1:16" x14ac:dyDescent="0.25">
      <c r="A8" s="45">
        <v>44669</v>
      </c>
      <c r="B8" s="15" t="s">
        <v>72</v>
      </c>
      <c r="C8" s="15" t="s">
        <v>14</v>
      </c>
      <c r="D8" s="15" t="s">
        <v>82</v>
      </c>
      <c r="E8" s="16" t="s">
        <v>91</v>
      </c>
      <c r="F8" s="17">
        <v>75</v>
      </c>
      <c r="G8" s="47">
        <v>1.99</v>
      </c>
      <c r="H8" s="49">
        <f t="shared" si="0"/>
        <v>149.25</v>
      </c>
      <c r="I8" s="19" t="s">
        <v>59</v>
      </c>
      <c r="P8"/>
    </row>
    <row r="9" spans="1:16" x14ac:dyDescent="0.25">
      <c r="A9" s="45">
        <v>44686</v>
      </c>
      <c r="B9" s="14" t="s">
        <v>72</v>
      </c>
      <c r="C9" s="15" t="s">
        <v>15</v>
      </c>
      <c r="D9" s="15" t="s">
        <v>75</v>
      </c>
      <c r="E9" s="16" t="s">
        <v>71</v>
      </c>
      <c r="F9" s="17">
        <v>90</v>
      </c>
      <c r="G9" s="47">
        <v>4.99</v>
      </c>
      <c r="H9" s="49">
        <f t="shared" si="0"/>
        <v>449.1</v>
      </c>
      <c r="I9" s="19" t="s">
        <v>59</v>
      </c>
      <c r="P9"/>
    </row>
    <row r="10" spans="1:16" x14ac:dyDescent="0.25">
      <c r="A10" s="45">
        <v>44703</v>
      </c>
      <c r="B10" s="14" t="s">
        <v>79</v>
      </c>
      <c r="C10" s="15" t="s">
        <v>14</v>
      </c>
      <c r="D10" s="14" t="s">
        <v>83</v>
      </c>
      <c r="E10" s="16" t="s">
        <v>91</v>
      </c>
      <c r="F10" s="17">
        <v>32</v>
      </c>
      <c r="G10" s="47">
        <v>1.99</v>
      </c>
      <c r="H10" s="49">
        <f t="shared" si="0"/>
        <v>63.68</v>
      </c>
      <c r="I10" s="19" t="s">
        <v>60</v>
      </c>
      <c r="P10"/>
    </row>
    <row r="11" spans="1:16" x14ac:dyDescent="0.25">
      <c r="A11" s="45">
        <v>44720</v>
      </c>
      <c r="B11" s="14" t="s">
        <v>68</v>
      </c>
      <c r="C11" s="14" t="s">
        <v>13</v>
      </c>
      <c r="D11" s="14" t="s">
        <v>70</v>
      </c>
      <c r="E11" s="16" t="s">
        <v>74</v>
      </c>
      <c r="F11" s="17">
        <v>60</v>
      </c>
      <c r="G11" s="47">
        <v>8.99</v>
      </c>
      <c r="H11" s="49">
        <f t="shared" si="0"/>
        <v>539.4</v>
      </c>
      <c r="I11" s="19" t="s">
        <v>59</v>
      </c>
      <c r="P11"/>
    </row>
    <row r="12" spans="1:16" x14ac:dyDescent="0.25">
      <c r="A12" s="45">
        <v>44737</v>
      </c>
      <c r="B12" s="14" t="s">
        <v>72</v>
      </c>
      <c r="C12" s="15" t="s">
        <v>76</v>
      </c>
      <c r="D12" s="14" t="s">
        <v>84</v>
      </c>
      <c r="E12" s="16" t="s">
        <v>71</v>
      </c>
      <c r="F12" s="17">
        <v>90</v>
      </c>
      <c r="G12" s="47">
        <v>4.99</v>
      </c>
      <c r="H12" s="49">
        <f t="shared" si="0"/>
        <v>449.1</v>
      </c>
      <c r="I12" s="19" t="s">
        <v>60</v>
      </c>
      <c r="P12"/>
    </row>
    <row r="13" spans="1:16" x14ac:dyDescent="0.25">
      <c r="A13" s="45">
        <v>44754</v>
      </c>
      <c r="B13" s="14" t="s">
        <v>68</v>
      </c>
      <c r="C13" s="15" t="s">
        <v>85</v>
      </c>
      <c r="D13" s="14" t="s">
        <v>86</v>
      </c>
      <c r="E13" s="16" t="s">
        <v>61</v>
      </c>
      <c r="F13" s="17">
        <v>29</v>
      </c>
      <c r="G13" s="47">
        <v>1.99</v>
      </c>
      <c r="H13" s="49">
        <f t="shared" si="0"/>
        <v>57.71</v>
      </c>
      <c r="I13" s="19" t="s">
        <v>60</v>
      </c>
      <c r="P13"/>
    </row>
    <row r="14" spans="1:16" x14ac:dyDescent="0.25">
      <c r="A14" s="45">
        <v>44771</v>
      </c>
      <c r="B14" s="15" t="s">
        <v>68</v>
      </c>
      <c r="C14" s="14" t="s">
        <v>13</v>
      </c>
      <c r="D14" s="15" t="s">
        <v>87</v>
      </c>
      <c r="E14" s="16" t="s">
        <v>61</v>
      </c>
      <c r="F14" s="17">
        <v>81</v>
      </c>
      <c r="G14" s="47">
        <v>19.989999999999998</v>
      </c>
      <c r="H14" s="49">
        <f t="shared" si="0"/>
        <v>1619.1899999999998</v>
      </c>
      <c r="I14" s="19" t="s">
        <v>59</v>
      </c>
      <c r="P14"/>
    </row>
    <row r="15" spans="1:16" x14ac:dyDescent="0.25">
      <c r="A15" s="45">
        <v>44788</v>
      </c>
      <c r="B15" s="14" t="s">
        <v>68</v>
      </c>
      <c r="C15" s="15" t="s">
        <v>85</v>
      </c>
      <c r="D15" s="15" t="s">
        <v>70</v>
      </c>
      <c r="E15" s="16" t="s">
        <v>71</v>
      </c>
      <c r="F15" s="17">
        <v>35</v>
      </c>
      <c r="G15" s="47">
        <v>4.99</v>
      </c>
      <c r="H15" s="49">
        <f t="shared" si="0"/>
        <v>174.65</v>
      </c>
      <c r="I15" s="19" t="s">
        <v>60</v>
      </c>
      <c r="P15"/>
    </row>
    <row r="16" spans="1:16" x14ac:dyDescent="0.25">
      <c r="A16" s="45">
        <v>44805</v>
      </c>
      <c r="B16" s="15" t="s">
        <v>72</v>
      </c>
      <c r="C16" s="14" t="s">
        <v>80</v>
      </c>
      <c r="D16" s="15" t="s">
        <v>88</v>
      </c>
      <c r="E16" s="16" t="s">
        <v>89</v>
      </c>
      <c r="F16" s="17">
        <v>2</v>
      </c>
      <c r="G16" s="47">
        <v>125</v>
      </c>
      <c r="H16" s="49">
        <f t="shared" si="0"/>
        <v>250</v>
      </c>
      <c r="I16" s="19" t="s">
        <v>60</v>
      </c>
      <c r="P16"/>
    </row>
    <row r="17" spans="1:16" x14ac:dyDescent="0.25">
      <c r="A17" s="45">
        <v>44822</v>
      </c>
      <c r="B17" s="14" t="s">
        <v>68</v>
      </c>
      <c r="C17" s="14" t="s">
        <v>13</v>
      </c>
      <c r="D17" s="14" t="s">
        <v>70</v>
      </c>
      <c r="E17" s="16" t="s">
        <v>90</v>
      </c>
      <c r="F17" s="17">
        <v>16</v>
      </c>
      <c r="G17" s="47">
        <v>15.99</v>
      </c>
      <c r="H17" s="49">
        <f t="shared" si="0"/>
        <v>255.84</v>
      </c>
      <c r="I17" s="19" t="s">
        <v>59</v>
      </c>
      <c r="P17"/>
    </row>
    <row r="18" spans="1:16" x14ac:dyDescent="0.25">
      <c r="A18" s="45">
        <v>44839</v>
      </c>
      <c r="B18" s="14" t="s">
        <v>72</v>
      </c>
      <c r="C18" s="15" t="s">
        <v>15</v>
      </c>
      <c r="D18" s="14" t="s">
        <v>84</v>
      </c>
      <c r="E18" s="16" t="s">
        <v>61</v>
      </c>
      <c r="F18" s="17">
        <v>28</v>
      </c>
      <c r="G18" s="47">
        <v>8.99</v>
      </c>
      <c r="H18" s="49">
        <f t="shared" si="0"/>
        <v>251.72</v>
      </c>
      <c r="I18" s="19" t="s">
        <v>60</v>
      </c>
      <c r="P18"/>
    </row>
    <row r="19" spans="1:16" x14ac:dyDescent="0.25">
      <c r="A19" s="45">
        <v>44856</v>
      </c>
      <c r="B19" s="14" t="s">
        <v>68</v>
      </c>
      <c r="C19" s="15" t="s">
        <v>85</v>
      </c>
      <c r="D19" s="14" t="s">
        <v>70</v>
      </c>
      <c r="E19" s="16" t="s">
        <v>78</v>
      </c>
      <c r="F19" s="17">
        <v>64</v>
      </c>
      <c r="G19" s="47">
        <v>8.99</v>
      </c>
      <c r="H19" s="49">
        <f t="shared" si="0"/>
        <v>575.36</v>
      </c>
      <c r="I19" s="19" t="s">
        <v>60</v>
      </c>
      <c r="P19"/>
    </row>
    <row r="20" spans="1:16" x14ac:dyDescent="0.25">
      <c r="A20" s="45">
        <v>44873</v>
      </c>
      <c r="B20" s="15" t="s">
        <v>68</v>
      </c>
      <c r="C20" s="14" t="s">
        <v>13</v>
      </c>
      <c r="D20" s="15" t="s">
        <v>87</v>
      </c>
      <c r="E20" s="16" t="s">
        <v>78</v>
      </c>
      <c r="F20" s="17">
        <v>15</v>
      </c>
      <c r="G20" s="47">
        <v>19.989999999999998</v>
      </c>
      <c r="H20" s="49">
        <f t="shared" si="0"/>
        <v>299.84999999999997</v>
      </c>
      <c r="I20" s="19" t="s">
        <v>60</v>
      </c>
    </row>
    <row r="21" spans="1:16" x14ac:dyDescent="0.25">
      <c r="A21" s="45">
        <v>44890</v>
      </c>
      <c r="B21" s="14" t="s">
        <v>72</v>
      </c>
      <c r="C21" s="15" t="s">
        <v>15</v>
      </c>
      <c r="D21" s="15" t="s">
        <v>73</v>
      </c>
      <c r="E21" s="16" t="s">
        <v>92</v>
      </c>
      <c r="F21" s="17">
        <v>96</v>
      </c>
      <c r="G21" s="47">
        <v>4.99</v>
      </c>
      <c r="H21" s="49">
        <f t="shared" si="0"/>
        <v>479.04</v>
      </c>
      <c r="I21" s="19" t="s">
        <v>60</v>
      </c>
    </row>
    <row r="22" spans="1:16" x14ac:dyDescent="0.25">
      <c r="A22" s="45">
        <v>44907</v>
      </c>
      <c r="B22" s="15" t="s">
        <v>72</v>
      </c>
      <c r="C22" s="14" t="s">
        <v>80</v>
      </c>
      <c r="D22" s="15" t="s">
        <v>88</v>
      </c>
      <c r="E22" s="16" t="s">
        <v>91</v>
      </c>
      <c r="F22" s="17">
        <v>67</v>
      </c>
      <c r="G22" s="47">
        <v>1.29</v>
      </c>
      <c r="H22" s="49">
        <f t="shared" si="0"/>
        <v>86.43</v>
      </c>
      <c r="I22" s="19" t="s">
        <v>60</v>
      </c>
    </row>
    <row r="23" spans="1:16" x14ac:dyDescent="0.25">
      <c r="A23" s="45">
        <v>44924</v>
      </c>
      <c r="B23" s="15" t="s">
        <v>68</v>
      </c>
      <c r="C23" s="14" t="s">
        <v>13</v>
      </c>
      <c r="D23" s="15" t="s">
        <v>87</v>
      </c>
      <c r="E23" s="16" t="s">
        <v>90</v>
      </c>
      <c r="F23" s="17">
        <v>74</v>
      </c>
      <c r="G23" s="47">
        <v>15.99</v>
      </c>
      <c r="H23" s="49">
        <f t="shared" si="0"/>
        <v>1183.26</v>
      </c>
      <c r="I23" s="19" t="s">
        <v>60</v>
      </c>
    </row>
    <row r="24" spans="1:16" x14ac:dyDescent="0.25">
      <c r="A24" s="45">
        <v>44211</v>
      </c>
      <c r="B24" s="15" t="s">
        <v>72</v>
      </c>
      <c r="C24" s="15" t="s">
        <v>76</v>
      </c>
      <c r="D24" s="15" t="s">
        <v>77</v>
      </c>
      <c r="E24" s="16" t="s">
        <v>74</v>
      </c>
      <c r="F24" s="17">
        <v>46</v>
      </c>
      <c r="G24" s="47">
        <v>8.99</v>
      </c>
      <c r="H24" s="49">
        <f t="shared" si="0"/>
        <v>413.54</v>
      </c>
      <c r="I24" s="19" t="s">
        <v>59</v>
      </c>
    </row>
    <row r="25" spans="1:16" x14ac:dyDescent="0.25">
      <c r="A25" s="45">
        <v>44228</v>
      </c>
      <c r="B25" s="15" t="s">
        <v>72</v>
      </c>
      <c r="C25" s="14" t="s">
        <v>80</v>
      </c>
      <c r="D25" s="15" t="s">
        <v>88</v>
      </c>
      <c r="E25" s="16" t="s">
        <v>74</v>
      </c>
      <c r="F25" s="17">
        <v>87</v>
      </c>
      <c r="G25" s="47">
        <v>15</v>
      </c>
      <c r="H25" s="49">
        <f t="shared" si="0"/>
        <v>1305</v>
      </c>
      <c r="I25" s="19" t="s">
        <v>60</v>
      </c>
    </row>
    <row r="26" spans="1:16" x14ac:dyDescent="0.25">
      <c r="A26" s="45">
        <v>44245</v>
      </c>
      <c r="B26" s="14" t="s">
        <v>68</v>
      </c>
      <c r="C26" s="14" t="s">
        <v>13</v>
      </c>
      <c r="D26" s="14" t="s">
        <v>70</v>
      </c>
      <c r="E26" s="16" t="s">
        <v>61</v>
      </c>
      <c r="F26" s="17">
        <v>4</v>
      </c>
      <c r="G26" s="47">
        <v>4.99</v>
      </c>
      <c r="H26" s="49">
        <f t="shared" si="0"/>
        <v>19.96</v>
      </c>
      <c r="I26" s="19" t="s">
        <v>59</v>
      </c>
    </row>
    <row r="27" spans="1:16" x14ac:dyDescent="0.25">
      <c r="A27" s="45">
        <v>44262</v>
      </c>
      <c r="B27" s="14" t="s">
        <v>79</v>
      </c>
      <c r="C27" s="14" t="s">
        <v>80</v>
      </c>
      <c r="D27" s="15" t="s">
        <v>81</v>
      </c>
      <c r="E27" s="16" t="s">
        <v>74</v>
      </c>
      <c r="F27" s="17">
        <v>7</v>
      </c>
      <c r="G27" s="47">
        <v>19.989999999999998</v>
      </c>
      <c r="H27" s="49">
        <f t="shared" si="0"/>
        <v>139.92999999999998</v>
      </c>
      <c r="I27" s="19" t="s">
        <v>60</v>
      </c>
    </row>
    <row r="28" spans="1:16" x14ac:dyDescent="0.25">
      <c r="A28" s="45">
        <v>44279</v>
      </c>
      <c r="B28" s="14" t="s">
        <v>72</v>
      </c>
      <c r="C28" s="15" t="s">
        <v>76</v>
      </c>
      <c r="D28" s="15" t="s">
        <v>75</v>
      </c>
      <c r="E28" s="16" t="s">
        <v>90</v>
      </c>
      <c r="F28" s="17">
        <v>50</v>
      </c>
      <c r="G28" s="47">
        <v>4.99</v>
      </c>
      <c r="H28" s="49">
        <f t="shared" si="0"/>
        <v>249.5</v>
      </c>
      <c r="I28" s="19" t="s">
        <v>60</v>
      </c>
    </row>
    <row r="29" spans="1:16" x14ac:dyDescent="0.25">
      <c r="A29" s="45">
        <v>44296</v>
      </c>
      <c r="B29" s="15" t="s">
        <v>72</v>
      </c>
      <c r="C29" s="15" t="s">
        <v>14</v>
      </c>
      <c r="D29" s="15" t="s">
        <v>82</v>
      </c>
      <c r="E29" s="16" t="s">
        <v>71</v>
      </c>
      <c r="F29" s="17">
        <v>66</v>
      </c>
      <c r="G29" s="47">
        <v>1.99</v>
      </c>
      <c r="H29" s="49">
        <f t="shared" si="0"/>
        <v>131.34</v>
      </c>
      <c r="I29" s="19" t="s">
        <v>59</v>
      </c>
    </row>
    <row r="30" spans="1:16" x14ac:dyDescent="0.25">
      <c r="A30" s="45">
        <v>44313</v>
      </c>
      <c r="B30" s="14" t="s">
        <v>68</v>
      </c>
      <c r="C30" s="14" t="s">
        <v>69</v>
      </c>
      <c r="D30" s="14" t="s">
        <v>86</v>
      </c>
      <c r="E30" s="16" t="s">
        <v>78</v>
      </c>
      <c r="F30" s="17">
        <v>96</v>
      </c>
      <c r="G30" s="47">
        <v>4.99</v>
      </c>
      <c r="H30" s="49">
        <f t="shared" si="0"/>
        <v>479.04</v>
      </c>
      <c r="I30" s="19" t="s">
        <v>60</v>
      </c>
    </row>
    <row r="31" spans="1:16" x14ac:dyDescent="0.25">
      <c r="A31" s="45">
        <v>44330</v>
      </c>
      <c r="B31" s="15" t="s">
        <v>72</v>
      </c>
      <c r="C31" s="15" t="s">
        <v>15</v>
      </c>
      <c r="D31" s="15" t="s">
        <v>77</v>
      </c>
      <c r="E31" s="16" t="s">
        <v>71</v>
      </c>
      <c r="F31" s="17">
        <v>53</v>
      </c>
      <c r="G31" s="47">
        <v>1.29</v>
      </c>
      <c r="H31" s="49">
        <f t="shared" si="0"/>
        <v>68.37</v>
      </c>
      <c r="I31" s="19" t="s">
        <v>60</v>
      </c>
    </row>
    <row r="32" spans="1:16" x14ac:dyDescent="0.25">
      <c r="A32" s="45">
        <v>44347</v>
      </c>
      <c r="B32" s="15" t="s">
        <v>72</v>
      </c>
      <c r="C32" s="15" t="s">
        <v>76</v>
      </c>
      <c r="D32" s="15" t="s">
        <v>77</v>
      </c>
      <c r="E32" s="16" t="s">
        <v>74</v>
      </c>
      <c r="F32" s="17">
        <v>80</v>
      </c>
      <c r="G32" s="47">
        <v>8.99</v>
      </c>
      <c r="H32" s="49">
        <f t="shared" si="0"/>
        <v>719.2</v>
      </c>
      <c r="I32" s="19" t="s">
        <v>60</v>
      </c>
    </row>
    <row r="33" spans="1:9" x14ac:dyDescent="0.25">
      <c r="A33" s="45">
        <v>44364</v>
      </c>
      <c r="B33" s="14" t="s">
        <v>72</v>
      </c>
      <c r="C33" s="15" t="s">
        <v>14</v>
      </c>
      <c r="D33" s="14" t="s">
        <v>73</v>
      </c>
      <c r="E33" s="16" t="s">
        <v>89</v>
      </c>
      <c r="F33" s="17">
        <v>5</v>
      </c>
      <c r="G33" s="47">
        <v>125</v>
      </c>
      <c r="H33" s="49">
        <f t="shared" si="0"/>
        <v>625</v>
      </c>
      <c r="I33" s="19" t="s">
        <v>60</v>
      </c>
    </row>
    <row r="34" spans="1:9" x14ac:dyDescent="0.25">
      <c r="A34" s="45">
        <v>44381</v>
      </c>
      <c r="B34" s="14" t="s">
        <v>68</v>
      </c>
      <c r="C34" s="14" t="s">
        <v>13</v>
      </c>
      <c r="D34" s="15" t="s">
        <v>70</v>
      </c>
      <c r="E34" s="16" t="s">
        <v>92</v>
      </c>
      <c r="F34" s="17">
        <v>62</v>
      </c>
      <c r="G34" s="47">
        <v>4.99</v>
      </c>
      <c r="H34" s="49">
        <f t="shared" si="0"/>
        <v>309.38</v>
      </c>
      <c r="I34" s="19" t="s">
        <v>59</v>
      </c>
    </row>
    <row r="35" spans="1:9" x14ac:dyDescent="0.25">
      <c r="A35" s="45">
        <v>44398</v>
      </c>
      <c r="B35" s="14" t="s">
        <v>72</v>
      </c>
      <c r="C35" s="15" t="s">
        <v>76</v>
      </c>
      <c r="D35" s="14" t="s">
        <v>84</v>
      </c>
      <c r="E35" s="16" t="s">
        <v>90</v>
      </c>
      <c r="F35" s="17">
        <v>55</v>
      </c>
      <c r="G35" s="47">
        <v>12.49</v>
      </c>
      <c r="H35" s="49">
        <f t="shared" si="0"/>
        <v>686.95</v>
      </c>
      <c r="I35" s="19" t="s">
        <v>59</v>
      </c>
    </row>
    <row r="36" spans="1:9" x14ac:dyDescent="0.25">
      <c r="A36" s="45">
        <v>44415</v>
      </c>
      <c r="B36" s="14" t="s">
        <v>72</v>
      </c>
      <c r="C36" s="14" t="s">
        <v>80</v>
      </c>
      <c r="D36" s="15" t="s">
        <v>73</v>
      </c>
      <c r="E36" s="16" t="s">
        <v>90</v>
      </c>
      <c r="F36" s="17">
        <v>42</v>
      </c>
      <c r="G36" s="47">
        <v>23.95</v>
      </c>
      <c r="H36" s="49">
        <f t="shared" si="0"/>
        <v>1005.9</v>
      </c>
      <c r="I36" s="19" t="s">
        <v>59</v>
      </c>
    </row>
    <row r="37" spans="1:9" x14ac:dyDescent="0.25">
      <c r="A37" s="45">
        <v>44432</v>
      </c>
      <c r="B37" s="14" t="s">
        <v>79</v>
      </c>
      <c r="C37" s="15" t="s">
        <v>14</v>
      </c>
      <c r="D37" s="14" t="s">
        <v>81</v>
      </c>
      <c r="E37" s="16" t="s">
        <v>89</v>
      </c>
      <c r="F37" s="17">
        <v>3</v>
      </c>
      <c r="G37" s="47">
        <v>275</v>
      </c>
      <c r="H37" s="49">
        <f t="shared" si="0"/>
        <v>825</v>
      </c>
      <c r="I37" s="19" t="s">
        <v>60</v>
      </c>
    </row>
    <row r="38" spans="1:9" x14ac:dyDescent="0.25">
      <c r="A38" s="45">
        <v>44449</v>
      </c>
      <c r="B38" s="15" t="s">
        <v>72</v>
      </c>
      <c r="C38" s="15" t="s">
        <v>15</v>
      </c>
      <c r="D38" s="15" t="s">
        <v>77</v>
      </c>
      <c r="E38" s="16" t="s">
        <v>91</v>
      </c>
      <c r="F38" s="17">
        <v>7</v>
      </c>
      <c r="G38" s="47">
        <v>1.29</v>
      </c>
      <c r="H38" s="49">
        <f t="shared" si="0"/>
        <v>9.0300000000000011</v>
      </c>
      <c r="I38" s="19" t="s">
        <v>60</v>
      </c>
    </row>
    <row r="39" spans="1:9" x14ac:dyDescent="0.25">
      <c r="A39" s="45">
        <v>44466</v>
      </c>
      <c r="B39" s="14" t="s">
        <v>79</v>
      </c>
      <c r="C39" s="15" t="s">
        <v>14</v>
      </c>
      <c r="D39" s="14" t="s">
        <v>81</v>
      </c>
      <c r="E39" s="16" t="s">
        <v>78</v>
      </c>
      <c r="F39" s="17">
        <v>76</v>
      </c>
      <c r="G39" s="47">
        <v>1.99</v>
      </c>
      <c r="H39" s="49">
        <f t="shared" si="0"/>
        <v>151.24</v>
      </c>
      <c r="I39" s="19" t="s">
        <v>60</v>
      </c>
    </row>
    <row r="40" spans="1:9" x14ac:dyDescent="0.25">
      <c r="A40" s="45">
        <v>44483</v>
      </c>
      <c r="B40" s="14" t="s">
        <v>79</v>
      </c>
      <c r="C40" s="15" t="s">
        <v>14</v>
      </c>
      <c r="D40" s="15" t="s">
        <v>83</v>
      </c>
      <c r="E40" s="16" t="s">
        <v>74</v>
      </c>
      <c r="F40" s="17">
        <v>57</v>
      </c>
      <c r="G40" s="47">
        <v>19.989999999999998</v>
      </c>
      <c r="H40" s="49">
        <f t="shared" si="0"/>
        <v>1139.4299999999998</v>
      </c>
      <c r="I40" s="19" t="s">
        <v>60</v>
      </c>
    </row>
    <row r="41" spans="1:9" x14ac:dyDescent="0.25">
      <c r="A41" s="45">
        <v>44500</v>
      </c>
      <c r="B41" s="15" t="s">
        <v>72</v>
      </c>
      <c r="C41" s="14" t="s">
        <v>80</v>
      </c>
      <c r="D41" s="15" t="s">
        <v>82</v>
      </c>
      <c r="E41" s="16" t="s">
        <v>71</v>
      </c>
      <c r="F41" s="17">
        <v>14</v>
      </c>
      <c r="G41" s="47">
        <v>1.29</v>
      </c>
      <c r="H41" s="49">
        <f t="shared" si="0"/>
        <v>18.060000000000002</v>
      </c>
      <c r="I41" s="19" t="s">
        <v>60</v>
      </c>
    </row>
    <row r="42" spans="1:9" x14ac:dyDescent="0.25">
      <c r="A42" s="45">
        <v>44517</v>
      </c>
      <c r="B42" s="14" t="s">
        <v>72</v>
      </c>
      <c r="C42" s="15" t="s">
        <v>76</v>
      </c>
      <c r="D42" s="15" t="s">
        <v>75</v>
      </c>
      <c r="E42" s="16" t="s">
        <v>61</v>
      </c>
      <c r="F42" s="17">
        <v>11</v>
      </c>
      <c r="G42" s="47">
        <v>4.99</v>
      </c>
      <c r="H42" s="49">
        <f t="shared" si="0"/>
        <v>54.89</v>
      </c>
      <c r="I42" s="19" t="s">
        <v>59</v>
      </c>
    </row>
    <row r="43" spans="1:9" x14ac:dyDescent="0.25">
      <c r="A43" s="45">
        <v>44534</v>
      </c>
      <c r="B43" s="14" t="s">
        <v>72</v>
      </c>
      <c r="C43" s="15" t="s">
        <v>14</v>
      </c>
      <c r="D43" s="15" t="s">
        <v>75</v>
      </c>
      <c r="E43" s="16" t="s">
        <v>74</v>
      </c>
      <c r="F43" s="17">
        <v>94</v>
      </c>
      <c r="G43" s="47">
        <v>19.989999999999998</v>
      </c>
      <c r="H43" s="49">
        <f t="shared" si="0"/>
        <v>1879.06</v>
      </c>
      <c r="I43" s="19" t="s">
        <v>60</v>
      </c>
    </row>
    <row r="44" spans="1:9" x14ac:dyDescent="0.25">
      <c r="A44" s="45">
        <v>44551</v>
      </c>
      <c r="B44" s="15" t="s">
        <v>72</v>
      </c>
      <c r="C44" s="15" t="s">
        <v>14</v>
      </c>
      <c r="D44" s="15" t="s">
        <v>82</v>
      </c>
      <c r="E44" s="16" t="s">
        <v>61</v>
      </c>
      <c r="F44" s="17">
        <v>28</v>
      </c>
      <c r="G44" s="47">
        <v>4.99</v>
      </c>
      <c r="H44" s="49">
        <f t="shared" si="0"/>
        <v>139.72</v>
      </c>
      <c r="I44" s="19" t="s">
        <v>60</v>
      </c>
    </row>
    <row r="45" spans="1:9" x14ac:dyDescent="0.25">
      <c r="A45" s="45">
        <v>44576</v>
      </c>
      <c r="B45" s="14" t="s">
        <v>79</v>
      </c>
      <c r="C45" s="14" t="s">
        <v>80</v>
      </c>
      <c r="D45" s="15" t="s">
        <v>70</v>
      </c>
      <c r="E45" s="16" t="s">
        <v>91</v>
      </c>
      <c r="F45" s="17">
        <v>15</v>
      </c>
      <c r="G45" s="47">
        <v>19.989999999999998</v>
      </c>
      <c r="H45" s="49">
        <f t="shared" si="0"/>
        <v>299.84999999999997</v>
      </c>
      <c r="I45" s="19" t="s">
        <v>60</v>
      </c>
    </row>
    <row r="46" spans="1:9" x14ac:dyDescent="0.25">
      <c r="A46" s="45">
        <v>44593</v>
      </c>
      <c r="B46" s="14" t="s">
        <v>68</v>
      </c>
      <c r="C46" s="14" t="s">
        <v>13</v>
      </c>
      <c r="D46" s="15" t="s">
        <v>88</v>
      </c>
      <c r="E46" s="16" t="s">
        <v>89</v>
      </c>
      <c r="F46" s="17">
        <v>96</v>
      </c>
      <c r="G46" s="47">
        <v>4.99</v>
      </c>
      <c r="H46" s="49">
        <f t="shared" si="0"/>
        <v>479.04</v>
      </c>
      <c r="I46" s="19" t="s">
        <v>59</v>
      </c>
    </row>
    <row r="47" spans="1:9" x14ac:dyDescent="0.25">
      <c r="A47" s="45">
        <v>44610</v>
      </c>
      <c r="B47" s="15" t="s">
        <v>72</v>
      </c>
      <c r="C47" s="15" t="s">
        <v>76</v>
      </c>
      <c r="D47" s="14" t="s">
        <v>70</v>
      </c>
      <c r="E47" s="16" t="s">
        <v>92</v>
      </c>
      <c r="F47" s="17">
        <v>67</v>
      </c>
      <c r="G47" s="47">
        <v>1.29</v>
      </c>
      <c r="H47" s="49">
        <f t="shared" si="0"/>
        <v>86.43</v>
      </c>
      <c r="I47" s="19" t="s">
        <v>59</v>
      </c>
    </row>
    <row r="48" spans="1:9" x14ac:dyDescent="0.25">
      <c r="A48" s="45">
        <v>44627</v>
      </c>
      <c r="B48" s="14" t="s">
        <v>72</v>
      </c>
      <c r="C48" s="15" t="s">
        <v>15</v>
      </c>
      <c r="D48" s="14" t="s">
        <v>84</v>
      </c>
      <c r="E48" s="16" t="s">
        <v>74</v>
      </c>
      <c r="F48" s="17">
        <v>74</v>
      </c>
      <c r="G48" s="47">
        <v>15.99</v>
      </c>
      <c r="H48" s="49">
        <f t="shared" si="0"/>
        <v>1183.26</v>
      </c>
      <c r="I48" s="19" t="s">
        <v>59</v>
      </c>
    </row>
    <row r="49" spans="1:9" x14ac:dyDescent="0.25">
      <c r="A49" s="45">
        <v>44644</v>
      </c>
      <c r="B49" s="14" t="s">
        <v>79</v>
      </c>
      <c r="C49" s="14" t="s">
        <v>80</v>
      </c>
      <c r="D49" s="14" t="s">
        <v>70</v>
      </c>
      <c r="E49" s="16" t="s">
        <v>78</v>
      </c>
      <c r="F49" s="17">
        <v>46</v>
      </c>
      <c r="G49" s="47">
        <v>8.99</v>
      </c>
      <c r="H49" s="49">
        <f t="shared" si="0"/>
        <v>413.54</v>
      </c>
      <c r="I49" s="19" t="s">
        <v>60</v>
      </c>
    </row>
    <row r="50" spans="1:9" x14ac:dyDescent="0.25">
      <c r="A50" s="45">
        <v>44661</v>
      </c>
      <c r="B50" s="14" t="s">
        <v>68</v>
      </c>
      <c r="C50" s="15" t="s">
        <v>85</v>
      </c>
      <c r="D50" s="15" t="s">
        <v>87</v>
      </c>
      <c r="E50" s="16" t="s">
        <v>78</v>
      </c>
      <c r="F50" s="17">
        <v>87</v>
      </c>
      <c r="G50" s="47">
        <v>15</v>
      </c>
      <c r="H50" s="49">
        <f t="shared" si="0"/>
        <v>1305</v>
      </c>
      <c r="I50" s="19" t="s">
        <v>60</v>
      </c>
    </row>
    <row r="51" spans="1:9" x14ac:dyDescent="0.25">
      <c r="A51" s="45">
        <v>44678</v>
      </c>
      <c r="B51" s="14" t="s">
        <v>72</v>
      </c>
      <c r="C51" s="14" t="s">
        <v>80</v>
      </c>
      <c r="D51" s="15" t="s">
        <v>73</v>
      </c>
      <c r="E51" s="16" t="s">
        <v>92</v>
      </c>
      <c r="F51" s="17">
        <v>4</v>
      </c>
      <c r="G51" s="47">
        <v>4.99</v>
      </c>
      <c r="H51" s="49">
        <f t="shared" si="0"/>
        <v>19.96</v>
      </c>
      <c r="I51" s="19" t="s">
        <v>59</v>
      </c>
    </row>
    <row r="52" spans="1:9" x14ac:dyDescent="0.25">
      <c r="A52" s="45">
        <v>44695</v>
      </c>
      <c r="B52" s="14" t="s">
        <v>68</v>
      </c>
      <c r="C52" s="14" t="s">
        <v>13</v>
      </c>
      <c r="D52" s="15" t="s">
        <v>88</v>
      </c>
      <c r="E52" s="16" t="s">
        <v>71</v>
      </c>
      <c r="F52" s="17">
        <v>7</v>
      </c>
      <c r="G52" s="47">
        <v>19.989999999999998</v>
      </c>
      <c r="H52" s="49">
        <f t="shared" si="0"/>
        <v>139.92999999999998</v>
      </c>
      <c r="I52" s="19" t="s">
        <v>60</v>
      </c>
    </row>
    <row r="53" spans="1:9" x14ac:dyDescent="0.25">
      <c r="A53" s="45">
        <v>44712</v>
      </c>
      <c r="B53" s="15" t="s">
        <v>68</v>
      </c>
      <c r="C53" s="15" t="s">
        <v>85</v>
      </c>
      <c r="D53" s="15" t="s">
        <v>87</v>
      </c>
      <c r="E53" s="16" t="s">
        <v>90</v>
      </c>
      <c r="F53" s="17">
        <v>50</v>
      </c>
      <c r="G53" s="47">
        <v>4.99</v>
      </c>
      <c r="H53" s="49">
        <f t="shared" si="0"/>
        <v>249.5</v>
      </c>
      <c r="I53" s="19" t="s">
        <v>60</v>
      </c>
    </row>
    <row r="54" spans="1:9" x14ac:dyDescent="0.25">
      <c r="A54" s="45">
        <v>44729</v>
      </c>
      <c r="B54" s="14" t="s">
        <v>68</v>
      </c>
      <c r="C54" s="15" t="s">
        <v>85</v>
      </c>
      <c r="D54" s="15" t="s">
        <v>77</v>
      </c>
      <c r="E54" s="16" t="s">
        <v>92</v>
      </c>
      <c r="F54" s="17">
        <v>66</v>
      </c>
      <c r="G54" s="47">
        <v>1.99</v>
      </c>
      <c r="H54" s="49">
        <f t="shared" si="0"/>
        <v>131.34</v>
      </c>
      <c r="I54" s="19" t="s">
        <v>59</v>
      </c>
    </row>
    <row r="55" spans="1:9" x14ac:dyDescent="0.25">
      <c r="A55" s="45">
        <v>44746</v>
      </c>
      <c r="B55" s="15" t="s">
        <v>72</v>
      </c>
      <c r="C55" s="15" t="s">
        <v>76</v>
      </c>
      <c r="D55" s="15" t="s">
        <v>88</v>
      </c>
      <c r="E55" s="16" t="s">
        <v>74</v>
      </c>
      <c r="F55" s="17">
        <v>96</v>
      </c>
      <c r="G55" s="47">
        <v>4.99</v>
      </c>
      <c r="H55" s="49">
        <f t="shared" si="0"/>
        <v>479.04</v>
      </c>
      <c r="I55" s="19" t="s">
        <v>59</v>
      </c>
    </row>
    <row r="56" spans="1:9" x14ac:dyDescent="0.25">
      <c r="A56" s="45">
        <v>44763</v>
      </c>
      <c r="B56" s="14" t="s">
        <v>68</v>
      </c>
      <c r="C56" s="14" t="s">
        <v>13</v>
      </c>
      <c r="D56" s="14" t="s">
        <v>70</v>
      </c>
      <c r="E56" s="16" t="s">
        <v>74</v>
      </c>
      <c r="F56" s="17">
        <v>53</v>
      </c>
      <c r="G56" s="47">
        <v>1.29</v>
      </c>
      <c r="H56" s="49">
        <f t="shared" si="0"/>
        <v>68.37</v>
      </c>
      <c r="I56" s="19" t="s">
        <v>60</v>
      </c>
    </row>
    <row r="57" spans="1:9" x14ac:dyDescent="0.25">
      <c r="A57" s="45">
        <v>44780</v>
      </c>
      <c r="B57" s="14" t="s">
        <v>72</v>
      </c>
      <c r="C57" s="14" t="s">
        <v>80</v>
      </c>
      <c r="D57" s="15" t="s">
        <v>81</v>
      </c>
      <c r="E57" s="16" t="s">
        <v>61</v>
      </c>
      <c r="F57" s="17">
        <v>80</v>
      </c>
      <c r="G57" s="47">
        <v>8.99</v>
      </c>
      <c r="H57" s="49">
        <f t="shared" si="0"/>
        <v>719.2</v>
      </c>
      <c r="I57" s="19" t="s">
        <v>60</v>
      </c>
    </row>
    <row r="58" spans="1:9" x14ac:dyDescent="0.25">
      <c r="A58" s="45">
        <v>44797</v>
      </c>
      <c r="B58" s="14" t="s">
        <v>68</v>
      </c>
      <c r="C58" s="15" t="s">
        <v>85</v>
      </c>
      <c r="D58" s="15" t="s">
        <v>75</v>
      </c>
      <c r="E58" s="16" t="s">
        <v>90</v>
      </c>
      <c r="F58" s="17">
        <v>5</v>
      </c>
      <c r="G58" s="47">
        <v>125</v>
      </c>
      <c r="H58" s="49">
        <f t="shared" si="0"/>
        <v>625</v>
      </c>
      <c r="I58" s="19" t="s">
        <v>60</v>
      </c>
    </row>
    <row r="59" spans="1:9" x14ac:dyDescent="0.25">
      <c r="A59" s="45">
        <v>44814</v>
      </c>
      <c r="B59" s="15" t="s">
        <v>68</v>
      </c>
      <c r="C59" s="14" t="s">
        <v>13</v>
      </c>
      <c r="D59" s="15" t="s">
        <v>82</v>
      </c>
      <c r="E59" s="16" t="s">
        <v>91</v>
      </c>
      <c r="F59" s="17">
        <v>62</v>
      </c>
      <c r="G59" s="47">
        <v>4.99</v>
      </c>
      <c r="H59" s="49">
        <f t="shared" si="0"/>
        <v>309.38</v>
      </c>
      <c r="I59" s="19" t="s">
        <v>59</v>
      </c>
    </row>
    <row r="60" spans="1:9" x14ac:dyDescent="0.25">
      <c r="A60" s="45">
        <v>44831</v>
      </c>
      <c r="B60" s="14" t="s">
        <v>79</v>
      </c>
      <c r="C60" s="15" t="s">
        <v>14</v>
      </c>
      <c r="D60" s="14" t="s">
        <v>86</v>
      </c>
      <c r="E60" s="16" t="s">
        <v>78</v>
      </c>
      <c r="F60" s="17">
        <v>55</v>
      </c>
      <c r="G60" s="47">
        <v>12.49</v>
      </c>
      <c r="H60" s="49">
        <f t="shared" si="0"/>
        <v>686.95</v>
      </c>
      <c r="I60" s="19" t="s">
        <v>59</v>
      </c>
    </row>
    <row r="61" spans="1:9" x14ac:dyDescent="0.25">
      <c r="A61" s="45">
        <v>44848</v>
      </c>
      <c r="B61" s="15" t="s">
        <v>72</v>
      </c>
      <c r="C61" s="15" t="s">
        <v>76</v>
      </c>
      <c r="D61" s="15" t="s">
        <v>77</v>
      </c>
      <c r="E61" s="16" t="s">
        <v>71</v>
      </c>
      <c r="F61" s="17">
        <v>42</v>
      </c>
      <c r="G61" s="47">
        <v>23.95</v>
      </c>
      <c r="H61" s="49">
        <f t="shared" si="0"/>
        <v>1005.9</v>
      </c>
      <c r="I61" s="19" t="s">
        <v>60</v>
      </c>
    </row>
    <row r="62" spans="1:9" x14ac:dyDescent="0.25">
      <c r="A62" s="45">
        <v>44865</v>
      </c>
      <c r="B62" s="14" t="s">
        <v>79</v>
      </c>
      <c r="C62" s="15" t="s">
        <v>14</v>
      </c>
      <c r="D62" s="15" t="s">
        <v>77</v>
      </c>
      <c r="E62" s="16" t="s">
        <v>74</v>
      </c>
      <c r="F62" s="17">
        <v>56</v>
      </c>
      <c r="G62" s="47">
        <v>2.99</v>
      </c>
      <c r="H62" s="49">
        <f t="shared" si="0"/>
        <v>167.44</v>
      </c>
      <c r="I62" s="19" t="s">
        <v>60</v>
      </c>
    </row>
    <row r="63" spans="1:9" x14ac:dyDescent="0.25">
      <c r="A63" s="45">
        <v>44882</v>
      </c>
      <c r="B63" s="14" t="s">
        <v>79</v>
      </c>
      <c r="C63" s="14" t="s">
        <v>80</v>
      </c>
      <c r="D63" s="14" t="s">
        <v>73</v>
      </c>
      <c r="E63" s="16" t="s">
        <v>89</v>
      </c>
      <c r="F63" s="17">
        <v>60</v>
      </c>
      <c r="G63" s="47">
        <v>4.99</v>
      </c>
      <c r="H63" s="49">
        <f t="shared" si="0"/>
        <v>299.40000000000003</v>
      </c>
      <c r="I63" s="19" t="s">
        <v>60</v>
      </c>
    </row>
    <row r="64" spans="1:9" x14ac:dyDescent="0.25">
      <c r="A64" s="45">
        <v>44899</v>
      </c>
      <c r="B64" s="15" t="s">
        <v>72</v>
      </c>
      <c r="C64" s="15" t="s">
        <v>15</v>
      </c>
      <c r="D64" s="15" t="s">
        <v>70</v>
      </c>
      <c r="E64" s="16" t="s">
        <v>90</v>
      </c>
      <c r="F64" s="17">
        <v>75</v>
      </c>
      <c r="G64" s="47">
        <v>1.99</v>
      </c>
      <c r="H64" s="49">
        <f t="shared" si="0"/>
        <v>149.25</v>
      </c>
      <c r="I64" s="19" t="s">
        <v>60</v>
      </c>
    </row>
    <row r="65" spans="1:9" x14ac:dyDescent="0.25">
      <c r="A65" s="45">
        <v>44916</v>
      </c>
      <c r="B65" s="14" t="s">
        <v>72</v>
      </c>
      <c r="C65" s="14" t="s">
        <v>80</v>
      </c>
      <c r="D65" s="14" t="s">
        <v>84</v>
      </c>
      <c r="E65" s="16" t="s">
        <v>92</v>
      </c>
      <c r="F65" s="17">
        <v>90</v>
      </c>
      <c r="G65" s="47">
        <v>4.99</v>
      </c>
      <c r="H65" s="49">
        <f t="shared" si="0"/>
        <v>449.1</v>
      </c>
      <c r="I65" s="19" t="s">
        <v>59</v>
      </c>
    </row>
    <row r="1048576" spans="9:9" x14ac:dyDescent="0.25">
      <c r="I1048576" s="19" t="s">
        <v>59</v>
      </c>
    </row>
  </sheetData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09E3-D23E-4BE2-BAF6-9ED8407F6B46}">
  <dimension ref="A1:I10"/>
  <sheetViews>
    <sheetView workbookViewId="0">
      <selection activeCell="J14" sqref="J14"/>
    </sheetView>
  </sheetViews>
  <sheetFormatPr defaultColWidth="13.5546875" defaultRowHeight="22.2" customHeight="1" x14ac:dyDescent="0.25"/>
  <cols>
    <col min="6" max="6" width="13.5546875" customWidth="1"/>
    <col min="9" max="9" width="17.33203125" customWidth="1"/>
    <col min="10" max="10" width="24.109375" customWidth="1"/>
    <col min="11" max="11" width="21.5546875" customWidth="1"/>
    <col min="13" max="13" width="13.5546875" customWidth="1"/>
    <col min="14" max="14" width="39.21875" customWidth="1"/>
  </cols>
  <sheetData>
    <row r="1" spans="1:9" ht="22.2" customHeight="1" x14ac:dyDescent="0.25">
      <c r="A1" s="33" t="s">
        <v>64</v>
      </c>
      <c r="B1" s="33" t="s">
        <v>65</v>
      </c>
      <c r="C1" s="34" t="s">
        <v>66</v>
      </c>
      <c r="D1" s="35" t="s">
        <v>22</v>
      </c>
      <c r="E1" s="36" t="s">
        <v>67</v>
      </c>
      <c r="F1" s="36" t="s">
        <v>16</v>
      </c>
    </row>
    <row r="2" spans="1:9" ht="22.2" customHeight="1" x14ac:dyDescent="0.25">
      <c r="A2" s="37" t="s">
        <v>69</v>
      </c>
      <c r="B2" s="38" t="s">
        <v>70</v>
      </c>
      <c r="C2" s="39" t="s">
        <v>71</v>
      </c>
      <c r="D2" s="40">
        <v>95</v>
      </c>
      <c r="E2" s="41">
        <v>1.99</v>
      </c>
      <c r="F2" s="42">
        <f t="shared" ref="F2:F10" si="0">E2*D2</f>
        <v>189.05</v>
      </c>
    </row>
    <row r="3" spans="1:9" ht="22.2" customHeight="1" x14ac:dyDescent="0.25">
      <c r="A3" s="37" t="s">
        <v>80</v>
      </c>
      <c r="B3" s="37" t="s">
        <v>73</v>
      </c>
      <c r="C3" s="39" t="s">
        <v>74</v>
      </c>
      <c r="D3" s="40">
        <v>50</v>
      </c>
      <c r="E3" s="41">
        <v>19.989999999999998</v>
      </c>
      <c r="F3" s="42">
        <f t="shared" si="0"/>
        <v>999.49999999999989</v>
      </c>
    </row>
    <row r="4" spans="1:9" ht="22.2" customHeight="1" x14ac:dyDescent="0.25">
      <c r="A4" s="38" t="s">
        <v>15</v>
      </c>
      <c r="B4" s="38" t="s">
        <v>75</v>
      </c>
      <c r="C4" s="39" t="s">
        <v>100</v>
      </c>
      <c r="D4" s="40">
        <v>36</v>
      </c>
      <c r="E4" s="41">
        <v>4.99</v>
      </c>
      <c r="F4" s="42">
        <f>E4*D4</f>
        <v>179.64000000000001</v>
      </c>
    </row>
    <row r="5" spans="1:9" ht="22.2" customHeight="1" x14ac:dyDescent="0.25">
      <c r="A5" s="38" t="s">
        <v>76</v>
      </c>
      <c r="B5" s="38" t="s">
        <v>77</v>
      </c>
      <c r="C5" s="39" t="s">
        <v>78</v>
      </c>
      <c r="D5" s="40">
        <v>27</v>
      </c>
      <c r="E5" s="41">
        <v>19.989999999999998</v>
      </c>
      <c r="F5" s="42">
        <f t="shared" si="0"/>
        <v>539.7299999999999</v>
      </c>
    </row>
    <row r="6" spans="1:9" ht="22.2" customHeight="1" x14ac:dyDescent="0.25">
      <c r="A6" s="37" t="s">
        <v>80</v>
      </c>
      <c r="B6" s="38" t="s">
        <v>81</v>
      </c>
      <c r="C6" s="39" t="s">
        <v>71</v>
      </c>
      <c r="D6" s="40">
        <v>56</v>
      </c>
      <c r="E6" s="41">
        <v>2.99</v>
      </c>
      <c r="F6" s="42">
        <f t="shared" si="0"/>
        <v>167.44</v>
      </c>
    </row>
    <row r="7" spans="1:9" ht="22.2" customHeight="1" x14ac:dyDescent="0.25">
      <c r="A7" s="37" t="s">
        <v>69</v>
      </c>
      <c r="B7" s="37" t="s">
        <v>70</v>
      </c>
      <c r="C7" s="39" t="s">
        <v>74</v>
      </c>
      <c r="D7" s="40">
        <v>60</v>
      </c>
      <c r="E7" s="41">
        <v>4.99</v>
      </c>
      <c r="F7" s="42">
        <f t="shared" si="0"/>
        <v>299.40000000000003</v>
      </c>
    </row>
    <row r="8" spans="1:9" ht="22.2" customHeight="1" x14ac:dyDescent="0.25">
      <c r="A8" s="38" t="s">
        <v>14</v>
      </c>
      <c r="B8" s="38" t="s">
        <v>82</v>
      </c>
      <c r="C8" s="39" t="s">
        <v>91</v>
      </c>
      <c r="D8" s="40">
        <v>75</v>
      </c>
      <c r="E8" s="41">
        <v>1.99</v>
      </c>
      <c r="F8" s="42">
        <f t="shared" si="0"/>
        <v>149.25</v>
      </c>
    </row>
    <row r="9" spans="1:9" ht="22.2" customHeight="1" x14ac:dyDescent="0.25">
      <c r="A9" s="38" t="s">
        <v>15</v>
      </c>
      <c r="B9" s="38" t="s">
        <v>75</v>
      </c>
      <c r="C9" s="39" t="s">
        <v>71</v>
      </c>
      <c r="D9" s="40">
        <v>90</v>
      </c>
      <c r="E9" s="41">
        <v>4.99</v>
      </c>
      <c r="F9" s="42">
        <f t="shared" si="0"/>
        <v>449.1</v>
      </c>
    </row>
    <row r="10" spans="1:9" ht="22.2" customHeight="1" x14ac:dyDescent="0.25">
      <c r="A10" s="38" t="s">
        <v>14</v>
      </c>
      <c r="B10" s="37" t="s">
        <v>83</v>
      </c>
      <c r="C10" s="39" t="s">
        <v>91</v>
      </c>
      <c r="D10" s="40">
        <v>32</v>
      </c>
      <c r="E10" s="41">
        <v>1.99</v>
      </c>
      <c r="F10" s="42">
        <f t="shared" si="0"/>
        <v>63.68</v>
      </c>
      <c r="I10" s="4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1AA0-EE86-468C-A616-15FF3B2F5A65}">
  <dimension ref="A1:C12"/>
  <sheetViews>
    <sheetView showGridLines="0" zoomScale="110" zoomScaleNormal="110" workbookViewId="0">
      <selection activeCell="B6" sqref="B6"/>
    </sheetView>
  </sheetViews>
  <sheetFormatPr defaultRowHeight="13.2" x14ac:dyDescent="0.25"/>
  <cols>
    <col min="1" max="1" width="13.88671875" bestFit="1" customWidth="1"/>
    <col min="2" max="2" width="15.6640625" bestFit="1" customWidth="1"/>
    <col min="3" max="3" width="16.109375" bestFit="1" customWidth="1"/>
  </cols>
  <sheetData>
    <row r="1" spans="1:3" x14ac:dyDescent="0.25">
      <c r="A1" s="18" t="s">
        <v>64</v>
      </c>
      <c r="B1" t="s">
        <v>53</v>
      </c>
    </row>
    <row r="3" spans="1:3" x14ac:dyDescent="0.25">
      <c r="A3" s="18" t="s">
        <v>54</v>
      </c>
      <c r="B3" t="s">
        <v>55</v>
      </c>
      <c r="C3" t="s">
        <v>56</v>
      </c>
    </row>
    <row r="4" spans="1:3" x14ac:dyDescent="0.25">
      <c r="A4" s="10" t="s">
        <v>74</v>
      </c>
      <c r="B4">
        <v>820</v>
      </c>
      <c r="C4">
        <v>9332.5700000000015</v>
      </c>
    </row>
    <row r="5" spans="1:3" x14ac:dyDescent="0.25">
      <c r="A5" s="10" t="s">
        <v>89</v>
      </c>
      <c r="B5">
        <v>166</v>
      </c>
      <c r="C5">
        <v>2478.44</v>
      </c>
    </row>
    <row r="6" spans="1:3" x14ac:dyDescent="0.25">
      <c r="A6" s="10" t="s">
        <v>78</v>
      </c>
      <c r="B6">
        <v>466</v>
      </c>
      <c r="C6">
        <v>4450.71</v>
      </c>
    </row>
    <row r="7" spans="1:3" x14ac:dyDescent="0.25">
      <c r="A7" s="10" t="s">
        <v>90</v>
      </c>
      <c r="B7">
        <v>367</v>
      </c>
      <c r="C7">
        <v>4405.2000000000007</v>
      </c>
    </row>
    <row r="8" spans="1:3" x14ac:dyDescent="0.25">
      <c r="A8" s="10" t="s">
        <v>71</v>
      </c>
      <c r="B8">
        <v>584</v>
      </c>
      <c r="C8">
        <v>2972.58</v>
      </c>
    </row>
    <row r="9" spans="1:3" x14ac:dyDescent="0.25">
      <c r="A9" s="10" t="s">
        <v>91</v>
      </c>
      <c r="B9">
        <v>258</v>
      </c>
      <c r="C9">
        <v>917.62</v>
      </c>
    </row>
    <row r="10" spans="1:3" x14ac:dyDescent="0.25">
      <c r="A10" s="10" t="s">
        <v>61</v>
      </c>
      <c r="B10">
        <v>261</v>
      </c>
      <c r="C10">
        <v>2862.3900000000003</v>
      </c>
    </row>
    <row r="11" spans="1:3" x14ac:dyDescent="0.25">
      <c r="A11" s="10" t="s">
        <v>92</v>
      </c>
      <c r="B11">
        <v>385</v>
      </c>
      <c r="C11">
        <v>1475.25</v>
      </c>
    </row>
    <row r="12" spans="1:3" x14ac:dyDescent="0.25">
      <c r="A12" s="10" t="s">
        <v>57</v>
      </c>
      <c r="B12">
        <v>3307</v>
      </c>
      <c r="C12">
        <v>28894.76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Patterns</vt:lpstr>
      <vt:lpstr>Sum</vt:lpstr>
      <vt:lpstr>Chart</vt:lpstr>
      <vt:lpstr>Filter</vt:lpstr>
      <vt:lpstr>Lookup</vt:lpstr>
      <vt:lpstr>Assumptions</vt:lpstr>
      <vt:lpstr>Data</vt:lpstr>
      <vt:lpstr>Sheet1</vt:lpstr>
      <vt:lpstr>Pivot</vt:lpstr>
      <vt:lpstr>AdvFilter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Exadaktylos</dc:creator>
  <cp:lastModifiedBy>lucky peter</cp:lastModifiedBy>
  <dcterms:created xsi:type="dcterms:W3CDTF">2022-10-02T18:58:11Z</dcterms:created>
  <dcterms:modified xsi:type="dcterms:W3CDTF">2024-11-23T08:02:39Z</dcterms:modified>
</cp:coreProperties>
</file>