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steigstra/Library/CloudStorage/Dropbox/Covid 19/"/>
    </mc:Choice>
  </mc:AlternateContent>
  <xr:revisionPtr revIDLastSave="0" documentId="13_ncr:1_{7635B809-A9FD-AB40-A1B9-635963A1B579}" xr6:coauthVersionLast="47" xr6:coauthVersionMax="47" xr10:uidLastSave="{00000000-0000-0000-0000-000000000000}"/>
  <bookViews>
    <workbookView xWindow="1800" yWindow="600" windowWidth="23220" windowHeight="14840" xr2:uid="{D9917D38-B7BB-A74F-B477-4071B09F9FB0}"/>
  </bookViews>
  <sheets>
    <sheet name="Blad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9" i="1"/>
  <c r="A103" i="1"/>
  <c r="B103" i="1"/>
  <c r="C103" i="1"/>
  <c r="D103" i="1"/>
  <c r="E103" i="1"/>
  <c r="F103" i="1"/>
  <c r="I103" i="1" s="1"/>
  <c r="G103" i="1"/>
  <c r="H103" i="1"/>
  <c r="A104" i="1"/>
  <c r="B104" i="1"/>
  <c r="C104" i="1"/>
  <c r="D104" i="1"/>
  <c r="E104" i="1"/>
  <c r="F104" i="1"/>
  <c r="I104" i="1" s="1"/>
  <c r="G104" i="1"/>
  <c r="A105" i="1"/>
  <c r="B105" i="1"/>
  <c r="C105" i="1"/>
  <c r="D105" i="1"/>
  <c r="H105" i="1" s="1"/>
  <c r="E105" i="1"/>
  <c r="F105" i="1"/>
  <c r="G105" i="1"/>
  <c r="A106" i="1"/>
  <c r="A107" i="1" s="1"/>
  <c r="B106" i="1"/>
  <c r="D106" i="1" s="1"/>
  <c r="C106" i="1"/>
  <c r="E106" i="1"/>
  <c r="F106" i="1"/>
  <c r="G106" i="1"/>
  <c r="B107" i="1"/>
  <c r="C107" i="1"/>
  <c r="D107" i="1"/>
  <c r="F107" i="1"/>
  <c r="I107" i="1" s="1"/>
  <c r="G107" i="1"/>
  <c r="H107" i="1"/>
  <c r="K107" i="1" s="1"/>
  <c r="A31" i="1"/>
  <c r="B31" i="1"/>
  <c r="C31" i="1"/>
  <c r="D31" i="1" s="1"/>
  <c r="H31" i="1" s="1"/>
  <c r="E31" i="1"/>
  <c r="F31" i="1"/>
  <c r="G31" i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B32" i="1"/>
  <c r="C32" i="1"/>
  <c r="D32" i="1"/>
  <c r="E32" i="1"/>
  <c r="F32" i="1"/>
  <c r="I32" i="1" s="1"/>
  <c r="G32" i="1"/>
  <c r="H32" i="1" s="1"/>
  <c r="K32" i="1" s="1"/>
  <c r="B33" i="1"/>
  <c r="C33" i="1"/>
  <c r="D33" i="1"/>
  <c r="E33" i="1"/>
  <c r="F33" i="1"/>
  <c r="I33" i="1" s="1"/>
  <c r="G33" i="1"/>
  <c r="H33" i="1" s="1"/>
  <c r="K33" i="1" s="1"/>
  <c r="B34" i="1"/>
  <c r="C34" i="1"/>
  <c r="D34" i="1" s="1"/>
  <c r="E34" i="1"/>
  <c r="F34" i="1"/>
  <c r="G34" i="1"/>
  <c r="B35" i="1"/>
  <c r="C35" i="1"/>
  <c r="D35" i="1" s="1"/>
  <c r="H35" i="1" s="1"/>
  <c r="E35" i="1"/>
  <c r="F35" i="1"/>
  <c r="I35" i="1" s="1"/>
  <c r="G35" i="1"/>
  <c r="B36" i="1"/>
  <c r="C36" i="1"/>
  <c r="D36" i="1"/>
  <c r="E36" i="1"/>
  <c r="F36" i="1"/>
  <c r="I36" i="1" s="1"/>
  <c r="G36" i="1"/>
  <c r="H36" i="1" s="1"/>
  <c r="K36" i="1" s="1"/>
  <c r="B37" i="1"/>
  <c r="C37" i="1"/>
  <c r="D37" i="1" s="1"/>
  <c r="E37" i="1"/>
  <c r="F37" i="1"/>
  <c r="I37" i="1" s="1"/>
  <c r="G37" i="1"/>
  <c r="H37" i="1" s="1"/>
  <c r="K37" i="1" s="1"/>
  <c r="B38" i="1"/>
  <c r="C38" i="1"/>
  <c r="D38" i="1" s="1"/>
  <c r="E38" i="1"/>
  <c r="F38" i="1"/>
  <c r="G38" i="1"/>
  <c r="B39" i="1"/>
  <c r="C39" i="1"/>
  <c r="D39" i="1" s="1"/>
  <c r="H39" i="1" s="1"/>
  <c r="E39" i="1"/>
  <c r="F39" i="1"/>
  <c r="G39" i="1"/>
  <c r="B40" i="1"/>
  <c r="C40" i="1"/>
  <c r="D40" i="1"/>
  <c r="E40" i="1"/>
  <c r="F40" i="1"/>
  <c r="I40" i="1" s="1"/>
  <c r="G40" i="1"/>
  <c r="H40" i="1" s="1"/>
  <c r="K40" i="1" s="1"/>
  <c r="B41" i="1"/>
  <c r="C41" i="1"/>
  <c r="D41" i="1"/>
  <c r="E41" i="1"/>
  <c r="F41" i="1"/>
  <c r="I41" i="1" s="1"/>
  <c r="G41" i="1"/>
  <c r="H41" i="1" s="1"/>
  <c r="B42" i="1"/>
  <c r="C42" i="1"/>
  <c r="D42" i="1" s="1"/>
  <c r="E42" i="1"/>
  <c r="F42" i="1"/>
  <c r="G42" i="1"/>
  <c r="B43" i="1"/>
  <c r="C43" i="1"/>
  <c r="D43" i="1" s="1"/>
  <c r="H43" i="1" s="1"/>
  <c r="E43" i="1"/>
  <c r="F43" i="1"/>
  <c r="I43" i="1" s="1"/>
  <c r="G43" i="1"/>
  <c r="B44" i="1"/>
  <c r="C44" i="1"/>
  <c r="D44" i="1"/>
  <c r="E44" i="1"/>
  <c r="F44" i="1"/>
  <c r="I44" i="1" s="1"/>
  <c r="G44" i="1"/>
  <c r="H44" i="1" s="1"/>
  <c r="B45" i="1"/>
  <c r="C45" i="1"/>
  <c r="D45" i="1"/>
  <c r="I45" i="1" s="1"/>
  <c r="E45" i="1"/>
  <c r="F45" i="1"/>
  <c r="G45" i="1"/>
  <c r="H45" i="1" s="1"/>
  <c r="K45" i="1" s="1"/>
  <c r="B46" i="1"/>
  <c r="C46" i="1"/>
  <c r="D46" i="1" s="1"/>
  <c r="E46" i="1"/>
  <c r="F46" i="1"/>
  <c r="G46" i="1"/>
  <c r="B47" i="1"/>
  <c r="C47" i="1"/>
  <c r="D47" i="1" s="1"/>
  <c r="H47" i="1" s="1"/>
  <c r="E47" i="1"/>
  <c r="F47" i="1"/>
  <c r="I47" i="1" s="1"/>
  <c r="G47" i="1"/>
  <c r="B48" i="1"/>
  <c r="C48" i="1"/>
  <c r="D48" i="1"/>
  <c r="E48" i="1"/>
  <c r="F48" i="1"/>
  <c r="I48" i="1" s="1"/>
  <c r="G48" i="1"/>
  <c r="H48" i="1" s="1"/>
  <c r="B49" i="1"/>
  <c r="C49" i="1"/>
  <c r="D49" i="1"/>
  <c r="I49" i="1" s="1"/>
  <c r="E49" i="1"/>
  <c r="F49" i="1"/>
  <c r="G49" i="1"/>
  <c r="H49" i="1" s="1"/>
  <c r="B50" i="1"/>
  <c r="C50" i="1"/>
  <c r="D50" i="1" s="1"/>
  <c r="E50" i="1"/>
  <c r="F50" i="1"/>
  <c r="G50" i="1"/>
  <c r="B51" i="1"/>
  <c r="C51" i="1"/>
  <c r="D51" i="1" s="1"/>
  <c r="H51" i="1" s="1"/>
  <c r="E51" i="1"/>
  <c r="F51" i="1"/>
  <c r="I51" i="1" s="1"/>
  <c r="G51" i="1"/>
  <c r="B52" i="1"/>
  <c r="C52" i="1"/>
  <c r="D52" i="1"/>
  <c r="E52" i="1"/>
  <c r="F52" i="1"/>
  <c r="I52" i="1" s="1"/>
  <c r="G52" i="1"/>
  <c r="H52" i="1" s="1"/>
  <c r="B53" i="1"/>
  <c r="C53" i="1"/>
  <c r="D53" i="1"/>
  <c r="I53" i="1" s="1"/>
  <c r="E53" i="1"/>
  <c r="F53" i="1"/>
  <c r="G53" i="1"/>
  <c r="H53" i="1" s="1"/>
  <c r="K53" i="1" s="1"/>
  <c r="B54" i="1"/>
  <c r="C54" i="1"/>
  <c r="D54" i="1" s="1"/>
  <c r="E54" i="1"/>
  <c r="F54" i="1"/>
  <c r="G54" i="1"/>
  <c r="B55" i="1"/>
  <c r="C55" i="1"/>
  <c r="D55" i="1" s="1"/>
  <c r="H55" i="1" s="1"/>
  <c r="E55" i="1"/>
  <c r="F55" i="1"/>
  <c r="G55" i="1"/>
  <c r="B56" i="1"/>
  <c r="C56" i="1"/>
  <c r="D56" i="1"/>
  <c r="E56" i="1"/>
  <c r="F56" i="1"/>
  <c r="I56" i="1" s="1"/>
  <c r="G56" i="1"/>
  <c r="H56" i="1" s="1"/>
  <c r="K56" i="1" s="1"/>
  <c r="B57" i="1"/>
  <c r="C57" i="1"/>
  <c r="D57" i="1"/>
  <c r="I57" i="1" s="1"/>
  <c r="E57" i="1"/>
  <c r="F57" i="1"/>
  <c r="G57" i="1"/>
  <c r="H57" i="1" s="1"/>
  <c r="K57" i="1" s="1"/>
  <c r="B58" i="1"/>
  <c r="C58" i="1"/>
  <c r="D58" i="1" s="1"/>
  <c r="E58" i="1"/>
  <c r="F58" i="1"/>
  <c r="G58" i="1"/>
  <c r="B59" i="1"/>
  <c r="C59" i="1"/>
  <c r="D59" i="1" s="1"/>
  <c r="H59" i="1" s="1"/>
  <c r="E59" i="1"/>
  <c r="F59" i="1"/>
  <c r="I59" i="1" s="1"/>
  <c r="G59" i="1"/>
  <c r="B60" i="1"/>
  <c r="C60" i="1"/>
  <c r="D60" i="1"/>
  <c r="E60" i="1"/>
  <c r="F60" i="1"/>
  <c r="I60" i="1" s="1"/>
  <c r="G60" i="1"/>
  <c r="H60" i="1" s="1"/>
  <c r="B61" i="1"/>
  <c r="C61" i="1"/>
  <c r="D61" i="1"/>
  <c r="I61" i="1" s="1"/>
  <c r="E61" i="1"/>
  <c r="F61" i="1"/>
  <c r="G61" i="1"/>
  <c r="H61" i="1" s="1"/>
  <c r="K61" i="1" s="1"/>
  <c r="B62" i="1"/>
  <c r="C62" i="1"/>
  <c r="D62" i="1" s="1"/>
  <c r="E62" i="1"/>
  <c r="F62" i="1"/>
  <c r="G62" i="1"/>
  <c r="B63" i="1"/>
  <c r="C63" i="1"/>
  <c r="D63" i="1" s="1"/>
  <c r="H63" i="1" s="1"/>
  <c r="E63" i="1"/>
  <c r="F63" i="1"/>
  <c r="I63" i="1" s="1"/>
  <c r="G63" i="1"/>
  <c r="B64" i="1"/>
  <c r="C64" i="1"/>
  <c r="D64" i="1"/>
  <c r="E64" i="1"/>
  <c r="F64" i="1"/>
  <c r="I64" i="1" s="1"/>
  <c r="G64" i="1"/>
  <c r="H64" i="1" s="1"/>
  <c r="B65" i="1"/>
  <c r="C65" i="1"/>
  <c r="D65" i="1" s="1"/>
  <c r="I65" i="1" s="1"/>
  <c r="E65" i="1"/>
  <c r="F65" i="1"/>
  <c r="G65" i="1"/>
  <c r="B66" i="1"/>
  <c r="C66" i="1"/>
  <c r="D66" i="1" s="1"/>
  <c r="E66" i="1"/>
  <c r="F66" i="1"/>
  <c r="G66" i="1"/>
  <c r="B67" i="1"/>
  <c r="C67" i="1"/>
  <c r="D67" i="1" s="1"/>
  <c r="H67" i="1" s="1"/>
  <c r="E67" i="1"/>
  <c r="F67" i="1"/>
  <c r="G67" i="1"/>
  <c r="B68" i="1"/>
  <c r="C68" i="1"/>
  <c r="D68" i="1"/>
  <c r="E68" i="1"/>
  <c r="F68" i="1"/>
  <c r="I68" i="1" s="1"/>
  <c r="G68" i="1"/>
  <c r="H68" i="1" s="1"/>
  <c r="B69" i="1"/>
  <c r="C69" i="1"/>
  <c r="D69" i="1"/>
  <c r="I69" i="1" s="1"/>
  <c r="E69" i="1"/>
  <c r="F69" i="1"/>
  <c r="G69" i="1"/>
  <c r="H69" i="1" s="1"/>
  <c r="K69" i="1" s="1"/>
  <c r="B70" i="1"/>
  <c r="C70" i="1"/>
  <c r="D70" i="1" s="1"/>
  <c r="E70" i="1"/>
  <c r="F70" i="1"/>
  <c r="G70" i="1"/>
  <c r="B71" i="1"/>
  <c r="C71" i="1"/>
  <c r="D71" i="1" s="1"/>
  <c r="H71" i="1" s="1"/>
  <c r="E71" i="1"/>
  <c r="F71" i="1"/>
  <c r="I71" i="1" s="1"/>
  <c r="G71" i="1"/>
  <c r="B72" i="1"/>
  <c r="C72" i="1"/>
  <c r="D72" i="1"/>
  <c r="E72" i="1"/>
  <c r="F72" i="1"/>
  <c r="I72" i="1" s="1"/>
  <c r="G72" i="1"/>
  <c r="H72" i="1" s="1"/>
  <c r="K72" i="1" s="1"/>
  <c r="B73" i="1"/>
  <c r="C73" i="1"/>
  <c r="D73" i="1"/>
  <c r="E73" i="1"/>
  <c r="F73" i="1"/>
  <c r="I73" i="1" s="1"/>
  <c r="G73" i="1"/>
  <c r="H73" i="1" s="1"/>
  <c r="K73" i="1" s="1"/>
  <c r="B74" i="1"/>
  <c r="C74" i="1"/>
  <c r="D74" i="1" s="1"/>
  <c r="E74" i="1"/>
  <c r="F74" i="1"/>
  <c r="G74" i="1"/>
  <c r="B75" i="1"/>
  <c r="C75" i="1"/>
  <c r="D75" i="1" s="1"/>
  <c r="H75" i="1" s="1"/>
  <c r="E75" i="1"/>
  <c r="F75" i="1"/>
  <c r="I75" i="1" s="1"/>
  <c r="G75" i="1"/>
  <c r="B76" i="1"/>
  <c r="C76" i="1"/>
  <c r="D76" i="1"/>
  <c r="E76" i="1"/>
  <c r="F76" i="1"/>
  <c r="I76" i="1" s="1"/>
  <c r="G76" i="1"/>
  <c r="H76" i="1" s="1"/>
  <c r="K76" i="1" s="1"/>
  <c r="B77" i="1"/>
  <c r="C77" i="1"/>
  <c r="D77" i="1"/>
  <c r="E77" i="1"/>
  <c r="F77" i="1"/>
  <c r="I77" i="1" s="1"/>
  <c r="G77" i="1"/>
  <c r="H77" i="1" s="1"/>
  <c r="K77" i="1" s="1"/>
  <c r="B78" i="1"/>
  <c r="C78" i="1"/>
  <c r="D78" i="1" s="1"/>
  <c r="E78" i="1"/>
  <c r="F78" i="1"/>
  <c r="G78" i="1"/>
  <c r="B79" i="1"/>
  <c r="C79" i="1"/>
  <c r="D79" i="1" s="1"/>
  <c r="H79" i="1" s="1"/>
  <c r="E79" i="1"/>
  <c r="F79" i="1"/>
  <c r="I79" i="1" s="1"/>
  <c r="G79" i="1"/>
  <c r="B80" i="1"/>
  <c r="C80" i="1"/>
  <c r="D80" i="1"/>
  <c r="E80" i="1"/>
  <c r="F80" i="1"/>
  <c r="I80" i="1" s="1"/>
  <c r="G80" i="1"/>
  <c r="H80" i="1" s="1"/>
  <c r="K80" i="1" s="1"/>
  <c r="B81" i="1"/>
  <c r="C81" i="1"/>
  <c r="D81" i="1"/>
  <c r="E81" i="1"/>
  <c r="F81" i="1"/>
  <c r="I81" i="1" s="1"/>
  <c r="G81" i="1"/>
  <c r="H81" i="1" s="1"/>
  <c r="B82" i="1"/>
  <c r="C82" i="1"/>
  <c r="D82" i="1" s="1"/>
  <c r="E82" i="1"/>
  <c r="F82" i="1"/>
  <c r="G82" i="1"/>
  <c r="B83" i="1"/>
  <c r="C83" i="1"/>
  <c r="D83" i="1" s="1"/>
  <c r="H83" i="1" s="1"/>
  <c r="E83" i="1"/>
  <c r="F83" i="1"/>
  <c r="G83" i="1"/>
  <c r="B84" i="1"/>
  <c r="D84" i="1" s="1"/>
  <c r="C84" i="1"/>
  <c r="E84" i="1"/>
  <c r="F84" i="1"/>
  <c r="I84" i="1" s="1"/>
  <c r="G84" i="1"/>
  <c r="H84" i="1" s="1"/>
  <c r="K84" i="1" s="1"/>
  <c r="B85" i="1"/>
  <c r="C85" i="1"/>
  <c r="D85" i="1"/>
  <c r="H85" i="1" s="1"/>
  <c r="E85" i="1"/>
  <c r="F85" i="1"/>
  <c r="I85" i="1" s="1"/>
  <c r="G85" i="1"/>
  <c r="B86" i="1"/>
  <c r="C86" i="1"/>
  <c r="D86" i="1" s="1"/>
  <c r="I86" i="1" s="1"/>
  <c r="E86" i="1"/>
  <c r="F86" i="1"/>
  <c r="G86" i="1"/>
  <c r="B87" i="1"/>
  <c r="C87" i="1"/>
  <c r="D87" i="1"/>
  <c r="E87" i="1"/>
  <c r="F87" i="1"/>
  <c r="I87" i="1" s="1"/>
  <c r="G87" i="1"/>
  <c r="H87" i="1"/>
  <c r="B88" i="1"/>
  <c r="D88" i="1" s="1"/>
  <c r="C88" i="1"/>
  <c r="E88" i="1"/>
  <c r="F88" i="1"/>
  <c r="I88" i="1" s="1"/>
  <c r="G88" i="1"/>
  <c r="H88" i="1" s="1"/>
  <c r="K88" i="1" s="1"/>
  <c r="B89" i="1"/>
  <c r="C89" i="1"/>
  <c r="D89" i="1"/>
  <c r="H89" i="1" s="1"/>
  <c r="E89" i="1"/>
  <c r="F89" i="1"/>
  <c r="G89" i="1"/>
  <c r="B90" i="1"/>
  <c r="C90" i="1"/>
  <c r="D90" i="1" s="1"/>
  <c r="I90" i="1" s="1"/>
  <c r="E90" i="1"/>
  <c r="F90" i="1"/>
  <c r="G90" i="1"/>
  <c r="B91" i="1"/>
  <c r="C91" i="1"/>
  <c r="D91" i="1"/>
  <c r="E91" i="1"/>
  <c r="F91" i="1"/>
  <c r="I91" i="1" s="1"/>
  <c r="G91" i="1"/>
  <c r="H91" i="1"/>
  <c r="B92" i="1"/>
  <c r="D92" i="1" s="1"/>
  <c r="C92" i="1"/>
  <c r="E92" i="1"/>
  <c r="F92" i="1"/>
  <c r="I92" i="1" s="1"/>
  <c r="G92" i="1"/>
  <c r="H92" i="1" s="1"/>
  <c r="B93" i="1"/>
  <c r="C93" i="1"/>
  <c r="D93" i="1"/>
  <c r="H93" i="1" s="1"/>
  <c r="E93" i="1"/>
  <c r="F93" i="1"/>
  <c r="G93" i="1"/>
  <c r="B94" i="1"/>
  <c r="C94" i="1"/>
  <c r="D94" i="1" s="1"/>
  <c r="I94" i="1" s="1"/>
  <c r="E94" i="1"/>
  <c r="F94" i="1"/>
  <c r="G94" i="1"/>
  <c r="B95" i="1"/>
  <c r="C95" i="1"/>
  <c r="D95" i="1"/>
  <c r="E95" i="1"/>
  <c r="F95" i="1"/>
  <c r="I95" i="1" s="1"/>
  <c r="G95" i="1"/>
  <c r="H95" i="1"/>
  <c r="K95" i="1" s="1"/>
  <c r="B96" i="1"/>
  <c r="C96" i="1"/>
  <c r="D96" i="1" s="1"/>
  <c r="E96" i="1"/>
  <c r="F96" i="1"/>
  <c r="I96" i="1" s="1"/>
  <c r="G96" i="1"/>
  <c r="H96" i="1" s="1"/>
  <c r="K96" i="1" s="1"/>
  <c r="B97" i="1"/>
  <c r="C97" i="1"/>
  <c r="D97" i="1"/>
  <c r="I97" i="1" s="1"/>
  <c r="E97" i="1"/>
  <c r="F97" i="1"/>
  <c r="G97" i="1"/>
  <c r="B98" i="1"/>
  <c r="C98" i="1"/>
  <c r="D98" i="1" s="1"/>
  <c r="I98" i="1" s="1"/>
  <c r="E98" i="1"/>
  <c r="F98" i="1"/>
  <c r="G98" i="1"/>
  <c r="H98" i="1" s="1"/>
  <c r="K98" i="1" s="1"/>
  <c r="B99" i="1"/>
  <c r="C99" i="1"/>
  <c r="D99" i="1"/>
  <c r="E99" i="1"/>
  <c r="F99" i="1"/>
  <c r="I99" i="1" s="1"/>
  <c r="G99" i="1"/>
  <c r="H99" i="1"/>
  <c r="K99" i="1" s="1"/>
  <c r="B100" i="1"/>
  <c r="C100" i="1"/>
  <c r="D100" i="1" s="1"/>
  <c r="E100" i="1"/>
  <c r="F100" i="1"/>
  <c r="I100" i="1" s="1"/>
  <c r="G100" i="1"/>
  <c r="H100" i="1" s="1"/>
  <c r="K100" i="1" s="1"/>
  <c r="B101" i="1"/>
  <c r="C101" i="1"/>
  <c r="D101" i="1"/>
  <c r="H101" i="1" s="1"/>
  <c r="E101" i="1"/>
  <c r="F101" i="1"/>
  <c r="G101" i="1"/>
  <c r="B102" i="1"/>
  <c r="C102" i="1"/>
  <c r="D102" i="1" s="1"/>
  <c r="I102" i="1" s="1"/>
  <c r="E102" i="1"/>
  <c r="F102" i="1"/>
  <c r="G102" i="1"/>
  <c r="H102" i="1" s="1"/>
  <c r="K102" i="1" s="1"/>
  <c r="B4" i="1"/>
  <c r="C4" i="1"/>
  <c r="D4" i="1" s="1"/>
  <c r="H4" i="1" s="1"/>
  <c r="E4" i="1"/>
  <c r="F4" i="1"/>
  <c r="G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B5" i="1"/>
  <c r="C5" i="1"/>
  <c r="D5" i="1"/>
  <c r="E5" i="1"/>
  <c r="F5" i="1"/>
  <c r="G5" i="1"/>
  <c r="H5" i="1" s="1"/>
  <c r="B6" i="1"/>
  <c r="C6" i="1"/>
  <c r="D6" i="1"/>
  <c r="E6" i="1"/>
  <c r="F6" i="1"/>
  <c r="G6" i="1"/>
  <c r="H6" i="1" s="1"/>
  <c r="B7" i="1"/>
  <c r="C7" i="1"/>
  <c r="D7" i="1" s="1"/>
  <c r="I7" i="1" s="1"/>
  <c r="E7" i="1"/>
  <c r="F7" i="1"/>
  <c r="G7" i="1"/>
  <c r="B8" i="1"/>
  <c r="C8" i="1"/>
  <c r="D8" i="1" s="1"/>
  <c r="H8" i="1" s="1"/>
  <c r="E8" i="1"/>
  <c r="F8" i="1"/>
  <c r="I8" i="1" s="1"/>
  <c r="G8" i="1"/>
  <c r="B9" i="1"/>
  <c r="C9" i="1"/>
  <c r="D9" i="1" s="1"/>
  <c r="E9" i="1"/>
  <c r="F9" i="1"/>
  <c r="I9" i="1" s="1"/>
  <c r="G9" i="1"/>
  <c r="H9" i="1" s="1"/>
  <c r="K9" i="1" s="1"/>
  <c r="B10" i="1"/>
  <c r="C10" i="1"/>
  <c r="D10" i="1"/>
  <c r="I10" i="1" s="1"/>
  <c r="E10" i="1"/>
  <c r="F10" i="1"/>
  <c r="G10" i="1"/>
  <c r="H10" i="1" s="1"/>
  <c r="B11" i="1"/>
  <c r="C11" i="1"/>
  <c r="D11" i="1" s="1"/>
  <c r="I11" i="1" s="1"/>
  <c r="E11" i="1"/>
  <c r="F11" i="1"/>
  <c r="G11" i="1"/>
  <c r="H11" i="1" s="1"/>
  <c r="K11" i="1" s="1"/>
  <c r="B12" i="1"/>
  <c r="C12" i="1"/>
  <c r="D12" i="1" s="1"/>
  <c r="E12" i="1"/>
  <c r="F12" i="1"/>
  <c r="I12" i="1" s="1"/>
  <c r="G12" i="1"/>
  <c r="H12" i="1" s="1"/>
  <c r="K12" i="1" s="1"/>
  <c r="B13" i="1"/>
  <c r="C13" i="1"/>
  <c r="D13" i="1" s="1"/>
  <c r="E13" i="1"/>
  <c r="F13" i="1"/>
  <c r="I13" i="1" s="1"/>
  <c r="G13" i="1"/>
  <c r="B14" i="1"/>
  <c r="C14" i="1"/>
  <c r="D14" i="1"/>
  <c r="I14" i="1" s="1"/>
  <c r="E14" i="1"/>
  <c r="F14" i="1"/>
  <c r="G14" i="1"/>
  <c r="H14" i="1" s="1"/>
  <c r="K14" i="1" s="1"/>
  <c r="B15" i="1"/>
  <c r="C15" i="1"/>
  <c r="D15" i="1" s="1"/>
  <c r="I15" i="1" s="1"/>
  <c r="E15" i="1"/>
  <c r="F15" i="1"/>
  <c r="G15" i="1"/>
  <c r="H15" i="1" s="1"/>
  <c r="K15" i="1" s="1"/>
  <c r="B16" i="1"/>
  <c r="C16" i="1"/>
  <c r="D16" i="1" s="1"/>
  <c r="H16" i="1" s="1"/>
  <c r="E16" i="1"/>
  <c r="F16" i="1"/>
  <c r="I16" i="1" s="1"/>
  <c r="G16" i="1"/>
  <c r="B17" i="1"/>
  <c r="C17" i="1"/>
  <c r="D17" i="1" s="1"/>
  <c r="E17" i="1"/>
  <c r="F17" i="1"/>
  <c r="I17" i="1" s="1"/>
  <c r="G17" i="1"/>
  <c r="H17" i="1" s="1"/>
  <c r="K17" i="1" s="1"/>
  <c r="B18" i="1"/>
  <c r="C18" i="1"/>
  <c r="D18" i="1"/>
  <c r="I18" i="1" s="1"/>
  <c r="E18" i="1"/>
  <c r="F18" i="1"/>
  <c r="G18" i="1"/>
  <c r="H18" i="1" s="1"/>
  <c r="K18" i="1" s="1"/>
  <c r="B19" i="1"/>
  <c r="C19" i="1"/>
  <c r="D19" i="1" s="1"/>
  <c r="I19" i="1" s="1"/>
  <c r="E19" i="1"/>
  <c r="F19" i="1"/>
  <c r="G19" i="1"/>
  <c r="B20" i="1"/>
  <c r="C20" i="1"/>
  <c r="D20" i="1" s="1"/>
  <c r="H20" i="1" s="1"/>
  <c r="E20" i="1"/>
  <c r="F20" i="1"/>
  <c r="I20" i="1" s="1"/>
  <c r="G20" i="1"/>
  <c r="B23" i="1"/>
  <c r="C23" i="1"/>
  <c r="D23" i="1" s="1"/>
  <c r="E23" i="1"/>
  <c r="F23" i="1"/>
  <c r="I23" i="1" s="1"/>
  <c r="G23" i="1"/>
  <c r="B24" i="1"/>
  <c r="C24" i="1"/>
  <c r="D24" i="1"/>
  <c r="E24" i="1"/>
  <c r="F24" i="1"/>
  <c r="H24" i="1" s="1"/>
  <c r="G24" i="1"/>
  <c r="B25" i="1"/>
  <c r="C25" i="1"/>
  <c r="D25" i="1"/>
  <c r="I25" i="1" s="1"/>
  <c r="E25" i="1"/>
  <c r="F25" i="1"/>
  <c r="G25" i="1"/>
  <c r="H25" i="1" s="1"/>
  <c r="K25" i="1" s="1"/>
  <c r="B26" i="1"/>
  <c r="D26" i="1" s="1"/>
  <c r="C26" i="1"/>
  <c r="E26" i="1"/>
  <c r="F26" i="1"/>
  <c r="G26" i="1"/>
  <c r="B27" i="1"/>
  <c r="C27" i="1"/>
  <c r="D27" i="1" s="1"/>
  <c r="H27" i="1" s="1"/>
  <c r="E27" i="1"/>
  <c r="F27" i="1"/>
  <c r="I27" i="1" s="1"/>
  <c r="G27" i="1"/>
  <c r="B28" i="1"/>
  <c r="C28" i="1"/>
  <c r="D28" i="1"/>
  <c r="E28" i="1"/>
  <c r="F28" i="1"/>
  <c r="H28" i="1" s="1"/>
  <c r="G28" i="1"/>
  <c r="B29" i="1"/>
  <c r="C29" i="1"/>
  <c r="D29" i="1"/>
  <c r="I29" i="1" s="1"/>
  <c r="E29" i="1"/>
  <c r="F29" i="1"/>
  <c r="G29" i="1"/>
  <c r="H29" i="1" s="1"/>
  <c r="B30" i="1"/>
  <c r="D30" i="1" s="1"/>
  <c r="C30" i="1"/>
  <c r="E30" i="1"/>
  <c r="F30" i="1"/>
  <c r="G30" i="1"/>
  <c r="B22" i="1"/>
  <c r="C22" i="1"/>
  <c r="D22" i="1" s="1"/>
  <c r="E22" i="1"/>
  <c r="F22" i="1"/>
  <c r="G22" i="1"/>
  <c r="F21" i="1"/>
  <c r="G21" i="1"/>
  <c r="E21" i="1"/>
  <c r="C21" i="1"/>
  <c r="D21" i="1" s="1"/>
  <c r="I21" i="1" s="1"/>
  <c r="B21" i="1"/>
  <c r="I106" i="1" l="1"/>
  <c r="H106" i="1"/>
  <c r="K106" i="1" s="1"/>
  <c r="K103" i="1"/>
  <c r="I105" i="1"/>
  <c r="K105" i="1" s="1"/>
  <c r="H104" i="1"/>
  <c r="K104" i="1" s="1"/>
  <c r="K92" i="1"/>
  <c r="K71" i="1"/>
  <c r="H62" i="1"/>
  <c r="I62" i="1"/>
  <c r="K60" i="1"/>
  <c r="H46" i="1"/>
  <c r="I46" i="1"/>
  <c r="K44" i="1"/>
  <c r="K41" i="1"/>
  <c r="I78" i="1"/>
  <c r="H78" i="1"/>
  <c r="K78" i="1" s="1"/>
  <c r="K59" i="1"/>
  <c r="K43" i="1"/>
  <c r="H34" i="1"/>
  <c r="K34" i="1" s="1"/>
  <c r="I34" i="1"/>
  <c r="I31" i="1"/>
  <c r="K75" i="1"/>
  <c r="K64" i="1"/>
  <c r="H50" i="1"/>
  <c r="I50" i="1"/>
  <c r="K48" i="1"/>
  <c r="H42" i="1"/>
  <c r="K42" i="1" s="1"/>
  <c r="I42" i="1"/>
  <c r="K31" i="1"/>
  <c r="H58" i="1"/>
  <c r="I58" i="1"/>
  <c r="I74" i="1"/>
  <c r="H74" i="1"/>
  <c r="K74" i="1" s="1"/>
  <c r="K85" i="1"/>
  <c r="I82" i="1"/>
  <c r="H82" i="1"/>
  <c r="K82" i="1" s="1"/>
  <c r="I66" i="1"/>
  <c r="H66" i="1"/>
  <c r="K66" i="1" s="1"/>
  <c r="K63" i="1"/>
  <c r="K47" i="1"/>
  <c r="K87" i="1"/>
  <c r="H86" i="1"/>
  <c r="K86" i="1" s="1"/>
  <c r="I83" i="1"/>
  <c r="K83" i="1" s="1"/>
  <c r="K79" i="1"/>
  <c r="I67" i="1"/>
  <c r="K67" i="1" s="1"/>
  <c r="H54" i="1"/>
  <c r="I54" i="1"/>
  <c r="K52" i="1"/>
  <c r="K49" i="1"/>
  <c r="H38" i="1"/>
  <c r="I38" i="1"/>
  <c r="K35" i="1"/>
  <c r="H94" i="1"/>
  <c r="K94" i="1" s="1"/>
  <c r="K93" i="1"/>
  <c r="K91" i="1"/>
  <c r="H90" i="1"/>
  <c r="K90" i="1" s="1"/>
  <c r="K81" i="1"/>
  <c r="I70" i="1"/>
  <c r="H70" i="1"/>
  <c r="K70" i="1" s="1"/>
  <c r="K68" i="1"/>
  <c r="H65" i="1"/>
  <c r="K65" i="1" s="1"/>
  <c r="I55" i="1"/>
  <c r="K55" i="1" s="1"/>
  <c r="K51" i="1"/>
  <c r="I39" i="1"/>
  <c r="K39" i="1" s="1"/>
  <c r="I93" i="1"/>
  <c r="I89" i="1"/>
  <c r="K89" i="1" s="1"/>
  <c r="I101" i="1"/>
  <c r="K101" i="1" s="1"/>
  <c r="H97" i="1"/>
  <c r="K97" i="1" s="1"/>
  <c r="K16" i="1"/>
  <c r="K8" i="1"/>
  <c r="K20" i="1"/>
  <c r="K10" i="1"/>
  <c r="H7" i="1"/>
  <c r="K7" i="1" s="1"/>
  <c r="H19" i="1"/>
  <c r="K19" i="1" s="1"/>
  <c r="H13" i="1"/>
  <c r="K13" i="1" s="1"/>
  <c r="I30" i="1"/>
  <c r="H30" i="1"/>
  <c r="K30" i="1" s="1"/>
  <c r="H26" i="1"/>
  <c r="I26" i="1"/>
  <c r="K27" i="1"/>
  <c r="K29" i="1"/>
  <c r="H23" i="1"/>
  <c r="K23" i="1" s="1"/>
  <c r="I28" i="1"/>
  <c r="K28" i="1" s="1"/>
  <c r="I24" i="1"/>
  <c r="K24" i="1" s="1"/>
  <c r="H22" i="1"/>
  <c r="K22" i="1" s="1"/>
  <c r="I22" i="1"/>
  <c r="H21" i="1"/>
  <c r="K21" i="1" s="1"/>
  <c r="K54" i="1" l="1"/>
  <c r="K50" i="1"/>
  <c r="K46" i="1"/>
  <c r="K58" i="1"/>
  <c r="K38" i="1"/>
  <c r="K62" i="1"/>
  <c r="K26" i="1"/>
</calcChain>
</file>

<file path=xl/sharedStrings.xml><?xml version="1.0" encoding="utf-8"?>
<sst xmlns="http://schemas.openxmlformats.org/spreadsheetml/2006/main" count="20" uniqueCount="16">
  <si>
    <t>VE</t>
  </si>
  <si>
    <t>unvax/100K</t>
  </si>
  <si>
    <t>vax/100K</t>
  </si>
  <si>
    <t>Covid 1 prik</t>
  </si>
  <si>
    <t>Covid tot</t>
  </si>
  <si>
    <t>ACM vaxxed</t>
  </si>
  <si>
    <t>eff vaxxed</t>
  </si>
  <si>
    <t>RIVM vaxxed</t>
  </si>
  <si>
    <t>ACM totaal</t>
  </si>
  <si>
    <t>CBS</t>
  </si>
  <si>
    <t>RIVM</t>
  </si>
  <si>
    <t>RIVM (ter info)</t>
  </si>
  <si>
    <t>calc</t>
  </si>
  <si>
    <t>Bron:</t>
  </si>
  <si>
    <t>VE gem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</si>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</sst>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13]d/mmm/yy;@"/>
    <numFmt numFmtId="166" formatCode="0.0%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16" fontId="0" fillId="0" borderId="0" xfId="0" applyNumberFormat="1"/>
    <xf numFmtId="165" fontId="0" fillId="2" borderId="0" xfId="0" applyNumberFormat="1" applyFill="1"/>
    <xf numFmtId="1" fontId="0" fillId="2" borderId="0" xfId="0" applyNumberFormat="1" applyFill="1"/>
    <xf numFmtId="0" fontId="0" fillId="2" borderId="0" xfId="0" applyFill="1"/>
    <xf numFmtId="10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0" fontId="0" fillId="3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VE mRNA vaccins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5.9963305557679078E-2"/>
          <c:y val="8.1849865951742623E-2"/>
          <c:w val="0.89032934651924034"/>
          <c:h val="0.85595638681893982"/>
        </c:manualLayout>
      </c:layout>
      <c:lineChart>
        <c:grouping val="standard"/>
        <c:varyColors val="0"/>
        <c:ser>
          <c:idx val="3"/>
          <c:order val="0"/>
          <c:tx>
            <c:v>VE</c:v>
          </c:tx>
          <c:spPr>
            <a:ln w="25400" cap="rnd">
              <a:solidFill>
                <a:schemeClr val="accent5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Blad1!$A$4:$A$107</c:f>
              <c:numCache>
                <c:formatCode>[$-413]d\/mmm\/\y\y;@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Blad1!$K$4:$K$107</c:f>
              <c:numCache>
                <c:formatCode>0.00%</c:formatCode>
                <c:ptCount val="104"/>
                <c:pt idx="3">
                  <c:v>-0.29295174403356927</c:v>
                </c:pt>
                <c:pt idx="4">
                  <c:v>0.36496385733437664</c:v>
                </c:pt>
                <c:pt idx="5">
                  <c:v>-0.28250231378008089</c:v>
                </c:pt>
                <c:pt idx="6">
                  <c:v>-0.43359145326945009</c:v>
                </c:pt>
                <c:pt idx="7">
                  <c:v>-0.30290163325092923</c:v>
                </c:pt>
                <c:pt idx="8">
                  <c:v>-0.11188601234304747</c:v>
                </c:pt>
                <c:pt idx="9">
                  <c:v>0.13448554534543028</c:v>
                </c:pt>
                <c:pt idx="10">
                  <c:v>0.40536778660338924</c:v>
                </c:pt>
                <c:pt idx="11">
                  <c:v>0.31357143128683079</c:v>
                </c:pt>
                <c:pt idx="12">
                  <c:v>0.50720550909337725</c:v>
                </c:pt>
                <c:pt idx="13">
                  <c:v>0.50565496597499537</c:v>
                </c:pt>
                <c:pt idx="14">
                  <c:v>0.53230754084600929</c:v>
                </c:pt>
                <c:pt idx="15">
                  <c:v>0.5910563954469723</c:v>
                </c:pt>
                <c:pt idx="16">
                  <c:v>0.57666078728442427</c:v>
                </c:pt>
                <c:pt idx="17">
                  <c:v>0.5333848864774412</c:v>
                </c:pt>
                <c:pt idx="18">
                  <c:v>0.44593910057972641</c:v>
                </c:pt>
                <c:pt idx="19">
                  <c:v>0.49594059724148493</c:v>
                </c:pt>
                <c:pt idx="20">
                  <c:v>0.71950010025545119</c:v>
                </c:pt>
                <c:pt idx="21">
                  <c:v>0.51192267437269634</c:v>
                </c:pt>
                <c:pt idx="22">
                  <c:v>0.62170076684849429</c:v>
                </c:pt>
                <c:pt idx="23">
                  <c:v>0.888780486607614</c:v>
                </c:pt>
                <c:pt idx="24">
                  <c:v>0.71001846447078421</c:v>
                </c:pt>
                <c:pt idx="25">
                  <c:v>0.40206638881907086</c:v>
                </c:pt>
                <c:pt idx="26">
                  <c:v>0.75841106770156119</c:v>
                </c:pt>
                <c:pt idx="27">
                  <c:v>0.67515061323284453</c:v>
                </c:pt>
                <c:pt idx="28">
                  <c:v>0.56445047489823608</c:v>
                </c:pt>
                <c:pt idx="29">
                  <c:v>0.56754226113753181</c:v>
                </c:pt>
                <c:pt idx="30">
                  <c:v>0.5963069867902353</c:v>
                </c:pt>
                <c:pt idx="31">
                  <c:v>0.57318991940564423</c:v>
                </c:pt>
                <c:pt idx="32">
                  <c:v>0.62035358240679273</c:v>
                </c:pt>
                <c:pt idx="33">
                  <c:v>0.67705999172361431</c:v>
                </c:pt>
                <c:pt idx="34">
                  <c:v>0.62082082811513595</c:v>
                </c:pt>
                <c:pt idx="35">
                  <c:v>0.60396772522022368</c:v>
                </c:pt>
                <c:pt idx="36">
                  <c:v>0.51861391946965807</c:v>
                </c:pt>
                <c:pt idx="37">
                  <c:v>0.52746983065462461</c:v>
                </c:pt>
                <c:pt idx="38">
                  <c:v>0.71281246463563119</c:v>
                </c:pt>
                <c:pt idx="39">
                  <c:v>0.73180450503701089</c:v>
                </c:pt>
                <c:pt idx="40">
                  <c:v>0.54833637208541908</c:v>
                </c:pt>
                <c:pt idx="41">
                  <c:v>0.16086423722276361</c:v>
                </c:pt>
                <c:pt idx="42">
                  <c:v>0.36670749181277079</c:v>
                </c:pt>
                <c:pt idx="43">
                  <c:v>0.30044586604441054</c:v>
                </c:pt>
                <c:pt idx="44">
                  <c:v>0.29641755921837043</c:v>
                </c:pt>
                <c:pt idx="45">
                  <c:v>0.23127982699081825</c:v>
                </c:pt>
                <c:pt idx="46">
                  <c:v>0.19862592314211758</c:v>
                </c:pt>
                <c:pt idx="47">
                  <c:v>0.21084019067532003</c:v>
                </c:pt>
                <c:pt idx="48">
                  <c:v>0.2422937055114531</c:v>
                </c:pt>
                <c:pt idx="49">
                  <c:v>0.38995111141054434</c:v>
                </c:pt>
                <c:pt idx="50">
                  <c:v>0.49479058174402202</c:v>
                </c:pt>
                <c:pt idx="51">
                  <c:v>0.52558934206903329</c:v>
                </c:pt>
                <c:pt idx="52">
                  <c:v>0.69001888659696553</c:v>
                </c:pt>
                <c:pt idx="53">
                  <c:v>0.6988861457294655</c:v>
                </c:pt>
                <c:pt idx="54">
                  <c:v>0.72778531618396669</c:v>
                </c:pt>
                <c:pt idx="55">
                  <c:v>0.64736639585136069</c:v>
                </c:pt>
                <c:pt idx="56">
                  <c:v>0.63767195767195761</c:v>
                </c:pt>
                <c:pt idx="57">
                  <c:v>0.73451355845549449</c:v>
                </c:pt>
                <c:pt idx="58">
                  <c:v>0.63875418177162346</c:v>
                </c:pt>
                <c:pt idx="59">
                  <c:v>0.71295596125454597</c:v>
                </c:pt>
                <c:pt idx="60">
                  <c:v>0.62728215846187607</c:v>
                </c:pt>
                <c:pt idx="61">
                  <c:v>0.42831905077069338</c:v>
                </c:pt>
                <c:pt idx="62">
                  <c:v>0.46900321297977038</c:v>
                </c:pt>
                <c:pt idx="63">
                  <c:v>0.35785415171346324</c:v>
                </c:pt>
                <c:pt idx="64">
                  <c:v>0.25536409866905907</c:v>
                </c:pt>
                <c:pt idx="65">
                  <c:v>0.38678768233387334</c:v>
                </c:pt>
                <c:pt idx="66">
                  <c:v>0.21158489654860102</c:v>
                </c:pt>
                <c:pt idx="67">
                  <c:v>-0.10099829315790133</c:v>
                </c:pt>
                <c:pt idx="68">
                  <c:v>0.30319490441716096</c:v>
                </c:pt>
                <c:pt idx="69">
                  <c:v>-0.63306326458531881</c:v>
                </c:pt>
                <c:pt idx="70">
                  <c:v>0.47095198009190259</c:v>
                </c:pt>
                <c:pt idx="71">
                  <c:v>0.14651888047360848</c:v>
                </c:pt>
                <c:pt idx="72">
                  <c:v>0.44802901518217769</c:v>
                </c:pt>
                <c:pt idx="73">
                  <c:v>-1.8812469138177614</c:v>
                </c:pt>
                <c:pt idx="74">
                  <c:v>0.47033330398458173</c:v>
                </c:pt>
                <c:pt idx="75">
                  <c:v>-0.22887740517259761</c:v>
                </c:pt>
                <c:pt idx="76">
                  <c:v>-1.1068411065997394</c:v>
                </c:pt>
                <c:pt idx="77">
                  <c:v>0.16615891855541781</c:v>
                </c:pt>
                <c:pt idx="78">
                  <c:v>0.20640300913775869</c:v>
                </c:pt>
                <c:pt idx="79">
                  <c:v>-6.2307999295707718E-2</c:v>
                </c:pt>
                <c:pt idx="80">
                  <c:v>0.21186298141215082</c:v>
                </c:pt>
                <c:pt idx="81">
                  <c:v>0.15812586093866138</c:v>
                </c:pt>
                <c:pt idx="82">
                  <c:v>-0.39180101264250011</c:v>
                </c:pt>
                <c:pt idx="83">
                  <c:v>-4.6029030675383692E-3</c:v>
                </c:pt>
                <c:pt idx="84">
                  <c:v>-9.9725845921741149E-3</c:v>
                </c:pt>
                <c:pt idx="85">
                  <c:v>-9.0086996336997377E-2</c:v>
                </c:pt>
                <c:pt idx="86">
                  <c:v>-1.2444740528167815</c:v>
                </c:pt>
                <c:pt idx="87">
                  <c:v>2.670371453641314E-2</c:v>
                </c:pt>
                <c:pt idx="88">
                  <c:v>6.1686031344690667E-2</c:v>
                </c:pt>
                <c:pt idx="89">
                  <c:v>0.31878979031598564</c:v>
                </c:pt>
                <c:pt idx="90">
                  <c:v>-0.50759617740750052</c:v>
                </c:pt>
                <c:pt idx="91">
                  <c:v>-1.6745130764749278E-2</c:v>
                </c:pt>
                <c:pt idx="92">
                  <c:v>-0.31114615621657993</c:v>
                </c:pt>
                <c:pt idx="93">
                  <c:v>7.6080255395891624E-2</c:v>
                </c:pt>
                <c:pt idx="94">
                  <c:v>0.33990854449498231</c:v>
                </c:pt>
                <c:pt idx="95">
                  <c:v>0.27764102496052173</c:v>
                </c:pt>
                <c:pt idx="96">
                  <c:v>0.24384432359831174</c:v>
                </c:pt>
                <c:pt idx="97">
                  <c:v>-2.228354318043059E-2</c:v>
                </c:pt>
                <c:pt idx="98">
                  <c:v>-0.30912249574924289</c:v>
                </c:pt>
                <c:pt idx="99">
                  <c:v>-0.71751606046619409</c:v>
                </c:pt>
                <c:pt idx="100">
                  <c:v>0.26952668319548734</c:v>
                </c:pt>
                <c:pt idx="101">
                  <c:v>-0.1238882523053423</c:v>
                </c:pt>
                <c:pt idx="102">
                  <c:v>0.2792229725584135</c:v>
                </c:pt>
                <c:pt idx="103">
                  <c:v>0.26155432469537326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2-AE43-A189-F51485274365}"/>
            </c:ext>
          </c:extLst>
        </c:ser>
        <c:ser>
          <c:idx val="4"/>
          <c:order val="1"/>
          <c:tx>
            <c:v> zero</c:v>
          </c:tx>
          <c:spPr>
            <a:ln w="38100" cap="rnd">
              <a:solidFill>
                <a:schemeClr val="tx1">
                  <a:alpha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Blad1!$A$4:$A$107</c:f>
              <c:numCache>
                <c:formatCode>[$-413]d\/mmm\/\y\y;@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Blad1!$W$4:$W$107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F82-AE43-A189-F51485274365}"/>
            </c:ext>
          </c:extLst>
        </c:ser>
        <c:ser>
          <c:idx val="0"/>
          <c:order val="2"/>
          <c:tx>
            <c:v>VE gem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Blad1!$A$4:$A$107</c:f>
              <c:numCache>
                <c:formatCode>[$-413]d\/mmm\/\y\y;@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Blad1!$L$4:$L$107</c:f>
              <c:numCache>
                <c:formatCode>General</c:formatCode>
                <c:ptCount val="104"/>
                <c:pt idx="5" formatCode="0.00%">
                  <c:v>-0.18939665739993056</c:v>
                </c:pt>
                <c:pt idx="6" formatCode="0.00%">
                  <c:v>-0.15318351106182621</c:v>
                </c:pt>
                <c:pt idx="7" formatCode="0.00%">
                  <c:v>-0.19927917345961546</c:v>
                </c:pt>
                <c:pt idx="8" formatCode="0.00%">
                  <c:v>-6.1705153382921485E-2</c:v>
                </c:pt>
                <c:pt idx="9" formatCode="0.00%">
                  <c:v>8.7727423528334722E-2</c:v>
                </c:pt>
                <c:pt idx="10" formatCode="0.00%">
                  <c:v>0.24974885199719604</c:v>
                </c:pt>
                <c:pt idx="11" formatCode="0.00%">
                  <c:v>0.37325704766080453</c:v>
                </c:pt>
                <c:pt idx="12" formatCode="0.00%">
                  <c:v>0.4528214467609204</c:v>
                </c:pt>
                <c:pt idx="13" formatCode="0.00%">
                  <c:v>0.489959168529637</c:v>
                </c:pt>
                <c:pt idx="14" formatCode="0.00%">
                  <c:v>0.54257703972915572</c:v>
                </c:pt>
                <c:pt idx="15" formatCode="0.00%">
                  <c:v>0.54781291520596842</c:v>
                </c:pt>
                <c:pt idx="16" formatCode="0.00%">
                  <c:v>0.53586974212691474</c:v>
                </c:pt>
                <c:pt idx="17" formatCode="0.00%">
                  <c:v>0.52859635340600986</c:v>
                </c:pt>
                <c:pt idx="18" formatCode="0.00%">
                  <c:v>0.55428509436770557</c:v>
                </c:pt>
                <c:pt idx="19" formatCode="0.00%">
                  <c:v>0.54133747178535996</c:v>
                </c:pt>
                <c:pt idx="20" formatCode="0.00%">
                  <c:v>0.55900064785957071</c:v>
                </c:pt>
                <c:pt idx="21" formatCode="0.00%">
                  <c:v>0.64756892506514807</c:v>
                </c:pt>
                <c:pt idx="22" formatCode="0.00%">
                  <c:v>0.69038449851100803</c:v>
                </c:pt>
                <c:pt idx="23" formatCode="0.00%">
                  <c:v>0.62689775622373189</c:v>
                </c:pt>
                <c:pt idx="24" formatCode="0.00%">
                  <c:v>0.67619543488950495</c:v>
                </c:pt>
                <c:pt idx="25" formatCode="0.00%">
                  <c:v>0.68688540416637489</c:v>
                </c:pt>
                <c:pt idx="26" formatCode="0.00%">
                  <c:v>0.62201940182449944</c:v>
                </c:pt>
                <c:pt idx="27" formatCode="0.00%">
                  <c:v>0.5935241611578489</c:v>
                </c:pt>
                <c:pt idx="28" formatCode="0.00%">
                  <c:v>0.63237228075208185</c:v>
                </c:pt>
                <c:pt idx="29" formatCode="0.00%">
                  <c:v>0.59532805109289844</c:v>
                </c:pt>
                <c:pt idx="30" formatCode="0.00%">
                  <c:v>0.58436864492768803</c:v>
                </c:pt>
                <c:pt idx="31" formatCode="0.00%">
                  <c:v>0.60689054829276368</c:v>
                </c:pt>
                <c:pt idx="32" formatCode="0.00%">
                  <c:v>0.61754626168828453</c:v>
                </c:pt>
                <c:pt idx="33" formatCode="0.00%">
                  <c:v>0.61907840937428216</c:v>
                </c:pt>
                <c:pt idx="34" formatCode="0.00%">
                  <c:v>0.6081632093870849</c:v>
                </c:pt>
                <c:pt idx="35" formatCode="0.00%">
                  <c:v>0.5895864590366513</c:v>
                </c:pt>
                <c:pt idx="36" formatCode="0.00%">
                  <c:v>0.59673695361905466</c:v>
                </c:pt>
                <c:pt idx="37" formatCode="0.00%">
                  <c:v>0.61893368900342971</c:v>
                </c:pt>
                <c:pt idx="38" formatCode="0.00%">
                  <c:v>0.60780741837646879</c:v>
                </c:pt>
                <c:pt idx="39" formatCode="0.00%">
                  <c:v>0.53625748192709</c:v>
                </c:pt>
                <c:pt idx="40" formatCode="0.00%">
                  <c:v>0.50410501415871911</c:v>
                </c:pt>
                <c:pt idx="41" formatCode="0.00%">
                  <c:v>0.42163169444047499</c:v>
                </c:pt>
                <c:pt idx="42" formatCode="0.00%">
                  <c:v>0.3345543052767469</c:v>
                </c:pt>
                <c:pt idx="43" formatCode="0.00%">
                  <c:v>0.27114299625782673</c:v>
                </c:pt>
                <c:pt idx="44" formatCode="0.00%">
                  <c:v>0.27869533344169756</c:v>
                </c:pt>
                <c:pt idx="45" formatCode="0.00%">
                  <c:v>0.24752187321420741</c:v>
                </c:pt>
                <c:pt idx="46" formatCode="0.00%">
                  <c:v>0.2358914411076159</c:v>
                </c:pt>
                <c:pt idx="47" formatCode="0.00%">
                  <c:v>0.25459815154605064</c:v>
                </c:pt>
                <c:pt idx="48" formatCode="0.00%">
                  <c:v>0.30730030249669138</c:v>
                </c:pt>
                <c:pt idx="49" formatCode="0.00%">
                  <c:v>0.37269298628207459</c:v>
                </c:pt>
                <c:pt idx="50" formatCode="0.00%">
                  <c:v>0.46852872546640362</c:v>
                </c:pt>
                <c:pt idx="51" formatCode="0.00%">
                  <c:v>0.55984721351000621</c:v>
                </c:pt>
                <c:pt idx="52" formatCode="0.00%">
                  <c:v>0.62741405446469067</c:v>
                </c:pt>
                <c:pt idx="53" formatCode="0.00%">
                  <c:v>0.65792921728615839</c:v>
                </c:pt>
                <c:pt idx="54" formatCode="0.00%">
                  <c:v>0.68034574040674323</c:v>
                </c:pt>
                <c:pt idx="55" formatCode="0.00%">
                  <c:v>0.68924467477844908</c:v>
                </c:pt>
                <c:pt idx="56" formatCode="0.00%">
                  <c:v>0.67721828198688061</c:v>
                </c:pt>
                <c:pt idx="57" formatCode="0.00%">
                  <c:v>0.67425241100099653</c:v>
                </c:pt>
                <c:pt idx="58" formatCode="0.00%">
                  <c:v>0.67023556352309943</c:v>
                </c:pt>
                <c:pt idx="59" formatCode="0.00%">
                  <c:v>0.62836498214284675</c:v>
                </c:pt>
                <c:pt idx="60" formatCode="0.00%">
                  <c:v>0.57526291304770194</c:v>
                </c:pt>
                <c:pt idx="61" formatCode="0.00%">
                  <c:v>0.51908290703606974</c:v>
                </c:pt>
                <c:pt idx="62" formatCode="0.00%">
                  <c:v>0.42756453451897247</c:v>
                </c:pt>
                <c:pt idx="63" formatCode="0.00%">
                  <c:v>0.37946563929337185</c:v>
                </c:pt>
                <c:pt idx="64" formatCode="0.00%">
                  <c:v>0.33611880844895337</c:v>
                </c:pt>
                <c:pt idx="65" formatCode="0.00%">
                  <c:v>0.22211850722141907</c:v>
                </c:pt>
                <c:pt idx="66" formatCode="0.00%">
                  <c:v>0.21118665776215861</c:v>
                </c:pt>
                <c:pt idx="67" formatCode="0.00%">
                  <c:v>3.3501185111283041E-2</c:v>
                </c:pt>
                <c:pt idx="68" formatCode="0.00%">
                  <c:v>5.0334044662888891E-2</c:v>
                </c:pt>
                <c:pt idx="69" formatCode="0.00%">
                  <c:v>3.7320841447890378E-2</c:v>
                </c:pt>
                <c:pt idx="70" formatCode="0.00%">
                  <c:v>0.14712630311590619</c:v>
                </c:pt>
                <c:pt idx="71" formatCode="0.00%">
                  <c:v>-0.28976206053107828</c:v>
                </c:pt>
                <c:pt idx="72" formatCode="0.00%">
                  <c:v>-6.9082746817098181E-2</c:v>
                </c:pt>
                <c:pt idx="73" formatCode="0.00%">
                  <c:v>-0.20904862386999823</c:v>
                </c:pt>
                <c:pt idx="74" formatCode="0.00%">
                  <c:v>-0.45972062128466779</c:v>
                </c:pt>
                <c:pt idx="75" formatCode="0.00%">
                  <c:v>-0.51609464061001975</c:v>
                </c:pt>
                <c:pt idx="76" formatCode="0.00%">
                  <c:v>-9.8564656018915772E-2</c:v>
                </c:pt>
                <c:pt idx="77" formatCode="0.00%">
                  <c:v>-0.20509291667497367</c:v>
                </c:pt>
                <c:pt idx="78" formatCode="0.00%">
                  <c:v>-0.11694483935802399</c:v>
                </c:pt>
                <c:pt idx="79" formatCode="0.00%">
                  <c:v>0.13604855414965619</c:v>
                </c:pt>
                <c:pt idx="80" formatCode="0.00%">
                  <c:v>2.4456567910072623E-2</c:v>
                </c:pt>
                <c:pt idx="81" formatCode="0.00%">
                  <c:v>-1.7744614530986805E-2</c:v>
                </c:pt>
                <c:pt idx="82" formatCode="0.00%">
                  <c:v>-7.2775315902800803E-3</c:v>
                </c:pt>
                <c:pt idx="83" formatCode="0.00%">
                  <c:v>-6.7667527140109721E-2</c:v>
                </c:pt>
                <c:pt idx="84" formatCode="0.00%">
                  <c:v>-0.34818750989119829</c:v>
                </c:pt>
                <c:pt idx="85" formatCode="0.00%">
                  <c:v>-0.26448656445541563</c:v>
                </c:pt>
                <c:pt idx="86" formatCode="0.00%">
                  <c:v>-0.25122877757296985</c:v>
                </c:pt>
                <c:pt idx="87" formatCode="0.00%">
                  <c:v>-0.1854763025913379</c:v>
                </c:pt>
                <c:pt idx="88" formatCode="0.00%">
                  <c:v>-0.26897813880543853</c:v>
                </c:pt>
                <c:pt idx="89" formatCode="0.00%">
                  <c:v>-2.3432354395032065E-2</c:v>
                </c:pt>
                <c:pt idx="90" formatCode="0.00%">
                  <c:v>-9.1002328545630687E-2</c:v>
                </c:pt>
                <c:pt idx="91" formatCode="0.00%">
                  <c:v>-8.8123483735390487E-2</c:v>
                </c:pt>
                <c:pt idx="92" formatCode="0.00%">
                  <c:v>-8.3899732899591156E-2</c:v>
                </c:pt>
                <c:pt idx="93" formatCode="0.00%">
                  <c:v>7.3147707574013301E-2</c:v>
                </c:pt>
                <c:pt idx="94" formatCode="0.00%">
                  <c:v>0.12526559844662549</c:v>
                </c:pt>
                <c:pt idx="95" formatCode="0.00%">
                  <c:v>0.18303812105385536</c:v>
                </c:pt>
                <c:pt idx="96" formatCode="0.00%">
                  <c:v>0.10599757082482845</c:v>
                </c:pt>
                <c:pt idx="97" formatCode="0.00%">
                  <c:v>-0.10548735016740682</c:v>
                </c:pt>
                <c:pt idx="98" formatCode="0.00%">
                  <c:v>-0.10711021852041369</c:v>
                </c:pt>
                <c:pt idx="99" formatCode="0.00%">
                  <c:v>-0.18065673370114452</c:v>
                </c:pt>
                <c:pt idx="100" formatCode="0.00%">
                  <c:v>-0.12035543055337569</c:v>
                </c:pt>
                <c:pt idx="101" formatCode="0.00%">
                  <c:v>-6.2200664644524563E-3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82-AE43-A189-F51485274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11839"/>
        <c:axId val="99973903"/>
      </c:lineChart>
      <c:dateAx>
        <c:axId val="4631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2"/>
        <c:majorTimeUnit val="months"/>
      </c:dateAx>
      <c:valAx>
        <c:axId val="99973903"/>
        <c:scaling>
          <c:orientation val="minMax"/>
          <c:max val="1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  <c:majorUnit val="0.25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7.8982903650344619E-2"/>
          <c:y val="1.7552760298602869E-2"/>
          <c:w val="0.23833875321651016"/>
          <c:h val="5.5113902134963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469900</xdr:colOff>
      <xdr:row>6</xdr:row>
      <xdr:rowOff>25400</xdr:rowOff>
    </xdr:from>
    <xdr:to>
      <xdr:col>21</xdr:col>
      <xdr:colOff>218599</xdr:colOff>
      <xdr:row>29</xdr:row>
      <xdr:rowOff>76470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D078194-B212-C94E-8069-F6B8E3FB9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rmansteigstra/Library/CloudStorage/Dropbox/Covid%2019/CBS%20wacht.xlsx" TargetMode="External"/><Relationship Id="rId1" Type="http://schemas.openxmlformats.org/officeDocument/2006/relationships/externalLinkPath" Target="CBS%20wac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311 cov wlz"/>
      <sheetName val="312 cov nwlz"/>
      <sheetName val="321 ncov wlz"/>
      <sheetName val="322 ncov nwlz"/>
      <sheetName val="verzamel"/>
      <sheetName val="Corona"/>
      <sheetName val="Schade"/>
      <sheetName val="Delta"/>
      <sheetName val="WhatIf"/>
      <sheetName val="CBS sterfte"/>
      <sheetName val="VE"/>
      <sheetName val="HVB"/>
      <sheetName val="nToTreat"/>
      <sheetName val="VaxOvst"/>
    </sheetNames>
    <sheetDataSet>
      <sheetData sheetId="0"/>
      <sheetData sheetId="1"/>
      <sheetData sheetId="2"/>
      <sheetData sheetId="3"/>
      <sheetData sheetId="4">
        <row r="2">
          <cell r="E2">
            <v>4144</v>
          </cell>
          <cell r="F2">
            <v>0</v>
          </cell>
          <cell r="H2">
            <v>3.9562452868417497E-3</v>
          </cell>
        </row>
        <row r="3">
          <cell r="E3">
            <v>3852</v>
          </cell>
          <cell r="F3">
            <v>0</v>
          </cell>
          <cell r="H3">
            <v>1.0727419086763277E-2</v>
          </cell>
        </row>
        <row r="4">
          <cell r="E4">
            <v>3862</v>
          </cell>
          <cell r="F4">
            <v>0</v>
          </cell>
          <cell r="H4">
            <v>1.2580578594446482E-2</v>
          </cell>
        </row>
        <row r="5">
          <cell r="E5">
            <v>3716</v>
          </cell>
          <cell r="F5">
            <v>30</v>
          </cell>
          <cell r="H5">
            <v>4.101773621429352E-2</v>
          </cell>
        </row>
        <row r="6">
          <cell r="E6">
            <v>3654</v>
          </cell>
          <cell r="F6">
            <v>269</v>
          </cell>
          <cell r="H6">
            <v>6.836435490676597E-2</v>
          </cell>
        </row>
        <row r="7">
          <cell r="E7">
            <v>3550</v>
          </cell>
          <cell r="F7">
            <v>569</v>
          </cell>
          <cell r="H7">
            <v>0.12132624804301823</v>
          </cell>
        </row>
        <row r="8">
          <cell r="E8">
            <v>3528</v>
          </cell>
          <cell r="F8">
            <v>774</v>
          </cell>
          <cell r="H8">
            <v>0.20065021857412088</v>
          </cell>
        </row>
        <row r="9">
          <cell r="E9">
            <v>3207</v>
          </cell>
          <cell r="F9">
            <v>735</v>
          </cell>
          <cell r="H9">
            <v>0.25746873431680917</v>
          </cell>
        </row>
        <row r="10">
          <cell r="E10">
            <v>3105</v>
          </cell>
          <cell r="F10">
            <v>777</v>
          </cell>
          <cell r="H10">
            <v>0.32611621122860501</v>
          </cell>
        </row>
        <row r="11">
          <cell r="E11">
            <v>3245</v>
          </cell>
          <cell r="F11">
            <v>922</v>
          </cell>
          <cell r="H11">
            <v>0.39384318144131625</v>
          </cell>
        </row>
        <row r="12">
          <cell r="E12">
            <v>3043</v>
          </cell>
          <cell r="F12">
            <v>879</v>
          </cell>
          <cell r="H12">
            <v>0.43971429419369773</v>
          </cell>
        </row>
        <row r="13">
          <cell r="E13">
            <v>3044</v>
          </cell>
          <cell r="F13">
            <v>946</v>
          </cell>
          <cell r="H13">
            <v>0.47679687656060044</v>
          </cell>
        </row>
        <row r="14">
          <cell r="E14">
            <v>3178</v>
          </cell>
          <cell r="F14">
            <v>1025</v>
          </cell>
          <cell r="H14">
            <v>0.49304657302742028</v>
          </cell>
        </row>
        <row r="15">
          <cell r="E15">
            <v>3162</v>
          </cell>
          <cell r="F15">
            <v>1109</v>
          </cell>
          <cell r="H15">
            <v>0.53012084299763929</v>
          </cell>
        </row>
        <row r="16">
          <cell r="E16">
            <v>3137</v>
          </cell>
          <cell r="F16">
            <v>1181</v>
          </cell>
          <cell r="H16">
            <v>0.56272519514501285</v>
          </cell>
        </row>
        <row r="17">
          <cell r="E17">
            <v>3144</v>
          </cell>
          <cell r="F17">
            <v>1347</v>
          </cell>
          <cell r="H17">
            <v>0.62447882388128828</v>
          </cell>
        </row>
        <row r="18">
          <cell r="E18">
            <v>3123</v>
          </cell>
          <cell r="F18">
            <v>1453</v>
          </cell>
          <cell r="H18">
            <v>0.68137080169680131</v>
          </cell>
        </row>
        <row r="19">
          <cell r="E19">
            <v>3000</v>
          </cell>
          <cell r="F19">
            <v>1528</v>
          </cell>
          <cell r="H19">
            <v>0.72359210896062887</v>
          </cell>
        </row>
        <row r="20">
          <cell r="E20">
            <v>3015</v>
          </cell>
          <cell r="F20">
            <v>1635</v>
          </cell>
          <cell r="H20">
            <v>0.75706005069821003</v>
          </cell>
        </row>
        <row r="21">
          <cell r="E21">
            <v>2988</v>
          </cell>
          <cell r="F21">
            <v>1752</v>
          </cell>
          <cell r="H21">
            <v>0.78420177958306814</v>
          </cell>
        </row>
        <row r="22">
          <cell r="E22">
            <v>2806</v>
          </cell>
          <cell r="F22">
            <v>1747</v>
          </cell>
          <cell r="H22">
            <v>0.80343470652027082</v>
          </cell>
        </row>
        <row r="23">
          <cell r="E23">
            <v>3009</v>
          </cell>
          <cell r="F23">
            <v>1942</v>
          </cell>
          <cell r="H23">
            <v>0.82584352589583765</v>
          </cell>
        </row>
        <row r="24">
          <cell r="E24">
            <v>2883</v>
          </cell>
          <cell r="F24">
            <v>1975</v>
          </cell>
          <cell r="H24">
            <v>0.8383514818934964</v>
          </cell>
        </row>
        <row r="25">
          <cell r="E25">
            <v>2869</v>
          </cell>
          <cell r="F25">
            <v>2022</v>
          </cell>
          <cell r="H25">
            <v>0.85634513945867008</v>
          </cell>
        </row>
        <row r="26">
          <cell r="E26">
            <v>2673</v>
          </cell>
          <cell r="F26">
            <v>1854</v>
          </cell>
          <cell r="H26">
            <v>0.86534755946844699</v>
          </cell>
        </row>
        <row r="27">
          <cell r="E27">
            <v>2794</v>
          </cell>
          <cell r="F27">
            <v>2009</v>
          </cell>
          <cell r="H27">
            <v>0.87073280394805397</v>
          </cell>
        </row>
        <row r="28">
          <cell r="E28">
            <v>2840</v>
          </cell>
          <cell r="F28">
            <v>2102</v>
          </cell>
          <cell r="H28">
            <v>0.8744140584264386</v>
          </cell>
        </row>
        <row r="29">
          <cell r="E29">
            <v>2873</v>
          </cell>
          <cell r="F29">
            <v>2183</v>
          </cell>
          <cell r="H29">
            <v>0.87705146088287711</v>
          </cell>
        </row>
        <row r="30">
          <cell r="E30">
            <v>2776</v>
          </cell>
          <cell r="F30">
            <v>2082</v>
          </cell>
          <cell r="H30">
            <v>0.87734254492213892</v>
          </cell>
        </row>
        <row r="31">
          <cell r="E31">
            <v>2917</v>
          </cell>
          <cell r="F31">
            <v>2235</v>
          </cell>
          <cell r="H31">
            <v>0.87850312149367393</v>
          </cell>
        </row>
        <row r="32">
          <cell r="E32">
            <v>2963</v>
          </cell>
          <cell r="F32">
            <v>2291</v>
          </cell>
          <cell r="H32">
            <v>0.88031214040098016</v>
          </cell>
        </row>
        <row r="33">
          <cell r="E33">
            <v>2843</v>
          </cell>
          <cell r="F33">
            <v>2143</v>
          </cell>
          <cell r="H33">
            <v>0.88102887363718807</v>
          </cell>
        </row>
        <row r="34">
          <cell r="E34">
            <v>2905</v>
          </cell>
          <cell r="F34">
            <v>2269</v>
          </cell>
          <cell r="H34">
            <v>0.8814699039358328</v>
          </cell>
        </row>
        <row r="35">
          <cell r="E35">
            <v>2933</v>
          </cell>
          <cell r="F35">
            <v>2183</v>
          </cell>
          <cell r="H35">
            <v>0.88456504068013542</v>
          </cell>
        </row>
        <row r="36">
          <cell r="E36">
            <v>2870</v>
          </cell>
          <cell r="F36">
            <v>2223</v>
          </cell>
          <cell r="H36">
            <v>0.8849098448500986</v>
          </cell>
        </row>
        <row r="37">
          <cell r="E37">
            <v>3094</v>
          </cell>
          <cell r="F37">
            <v>2394</v>
          </cell>
          <cell r="H37">
            <v>0.88680585818394675</v>
          </cell>
        </row>
        <row r="38">
          <cell r="E38">
            <v>2920</v>
          </cell>
          <cell r="F38">
            <v>2278</v>
          </cell>
          <cell r="H38">
            <v>0.88690448996584526</v>
          </cell>
        </row>
        <row r="39">
          <cell r="E39">
            <v>2889</v>
          </cell>
          <cell r="F39">
            <v>2301</v>
          </cell>
          <cell r="H39">
            <v>0.88690448996584526</v>
          </cell>
        </row>
        <row r="40">
          <cell r="E40">
            <v>3079</v>
          </cell>
          <cell r="F40">
            <v>2428</v>
          </cell>
          <cell r="H40">
            <v>0.88709453656999138</v>
          </cell>
        </row>
        <row r="41">
          <cell r="E41">
            <v>3073</v>
          </cell>
          <cell r="F41">
            <v>2465</v>
          </cell>
          <cell r="H41">
            <v>0.88724368706944789</v>
          </cell>
        </row>
        <row r="42">
          <cell r="E42">
            <v>3069</v>
          </cell>
          <cell r="F42">
            <v>2456</v>
          </cell>
          <cell r="H42">
            <v>0.88923733178318509</v>
          </cell>
        </row>
        <row r="43">
          <cell r="E43">
            <v>3280</v>
          </cell>
          <cell r="F43">
            <v>2603</v>
          </cell>
          <cell r="H43">
            <v>0.889954065019393</v>
          </cell>
        </row>
        <row r="44">
          <cell r="E44">
            <v>3391</v>
          </cell>
          <cell r="F44">
            <v>2757</v>
          </cell>
          <cell r="H44">
            <v>0.89000217808373372</v>
          </cell>
        </row>
        <row r="45">
          <cell r="E45">
            <v>3525</v>
          </cell>
          <cell r="F45">
            <v>2823</v>
          </cell>
          <cell r="H45">
            <v>0.89009840421241537</v>
          </cell>
        </row>
        <row r="46">
          <cell r="E46">
            <v>3790</v>
          </cell>
          <cell r="F46">
            <v>2987</v>
          </cell>
          <cell r="H46">
            <v>0.89019944164753095</v>
          </cell>
        </row>
        <row r="47">
          <cell r="E47">
            <v>4000</v>
          </cell>
          <cell r="F47">
            <v>3199</v>
          </cell>
          <cell r="H47">
            <v>0.89029326212299575</v>
          </cell>
        </row>
        <row r="48">
          <cell r="E48">
            <v>4199</v>
          </cell>
          <cell r="F48">
            <v>3379</v>
          </cell>
          <cell r="H48">
            <v>0.89038948825167741</v>
          </cell>
        </row>
        <row r="49">
          <cell r="E49">
            <v>4401</v>
          </cell>
          <cell r="F49">
            <v>3515</v>
          </cell>
          <cell r="H49">
            <v>0.89038948825167741</v>
          </cell>
        </row>
        <row r="50">
          <cell r="E50">
            <v>4387</v>
          </cell>
          <cell r="F50">
            <v>3512</v>
          </cell>
          <cell r="H50">
            <v>0.89064058408750302</v>
          </cell>
        </row>
        <row r="51">
          <cell r="E51">
            <v>4058</v>
          </cell>
          <cell r="F51">
            <v>3279</v>
          </cell>
          <cell r="H51">
            <v>0.89064058408750302</v>
          </cell>
        </row>
        <row r="52">
          <cell r="E52">
            <v>3770</v>
          </cell>
          <cell r="F52">
            <v>3090</v>
          </cell>
          <cell r="H52">
            <v>0.89069110280506092</v>
          </cell>
        </row>
        <row r="53">
          <cell r="E53">
            <v>3685</v>
          </cell>
          <cell r="F53">
            <v>3057</v>
          </cell>
          <cell r="H53">
            <v>0.89069110280506092</v>
          </cell>
        </row>
        <row r="54">
          <cell r="E54">
            <v>3436</v>
          </cell>
          <cell r="F54">
            <v>2855</v>
          </cell>
          <cell r="H54">
            <v>0.89069110280506092</v>
          </cell>
        </row>
        <row r="55">
          <cell r="E55">
            <v>3158</v>
          </cell>
          <cell r="F55">
            <v>2641</v>
          </cell>
          <cell r="H55">
            <v>0.89082318564794272</v>
          </cell>
        </row>
        <row r="56">
          <cell r="E56">
            <v>3193</v>
          </cell>
          <cell r="F56">
            <v>2709</v>
          </cell>
          <cell r="H56">
            <v>0.89083773170857206</v>
          </cell>
        </row>
        <row r="57">
          <cell r="E57">
            <v>3203</v>
          </cell>
          <cell r="F57">
            <v>2745</v>
          </cell>
          <cell r="H57">
            <v>0.89094104301500621</v>
          </cell>
        </row>
        <row r="58">
          <cell r="E58">
            <v>3287</v>
          </cell>
          <cell r="F58">
            <v>2775</v>
          </cell>
          <cell r="H58">
            <v>0.8910190686696382</v>
          </cell>
        </row>
        <row r="59">
          <cell r="E59">
            <v>3256</v>
          </cell>
          <cell r="F59">
            <v>2762</v>
          </cell>
          <cell r="H59">
            <v>0.89105168342241869</v>
          </cell>
        </row>
        <row r="60">
          <cell r="E60">
            <v>3378</v>
          </cell>
          <cell r="F60">
            <v>2837</v>
          </cell>
          <cell r="H60">
            <v>0.89105408907563555</v>
          </cell>
        </row>
        <row r="61">
          <cell r="E61">
            <v>3353</v>
          </cell>
          <cell r="F61">
            <v>2874</v>
          </cell>
          <cell r="H61">
            <v>0.8911297090770508</v>
          </cell>
        </row>
        <row r="62">
          <cell r="E62">
            <v>3234</v>
          </cell>
          <cell r="F62">
            <v>2774</v>
          </cell>
          <cell r="H62">
            <v>0.89113211473026777</v>
          </cell>
        </row>
        <row r="63">
          <cell r="E63">
            <v>3389</v>
          </cell>
          <cell r="F63">
            <v>2895</v>
          </cell>
          <cell r="H63">
            <v>0.89116472948304781</v>
          </cell>
        </row>
        <row r="64">
          <cell r="E64">
            <v>3607</v>
          </cell>
          <cell r="F64">
            <v>3094</v>
          </cell>
          <cell r="H64">
            <v>0.89116713513626522</v>
          </cell>
        </row>
        <row r="65">
          <cell r="E65">
            <v>3631</v>
          </cell>
          <cell r="F65">
            <v>3115</v>
          </cell>
          <cell r="H65">
            <v>0.89123542603670192</v>
          </cell>
        </row>
        <row r="66">
          <cell r="E66">
            <v>3568</v>
          </cell>
          <cell r="F66">
            <v>3068</v>
          </cell>
          <cell r="H66">
            <v>0.89124275513768025</v>
          </cell>
        </row>
        <row r="67">
          <cell r="E67">
            <v>3575</v>
          </cell>
          <cell r="F67">
            <v>3125</v>
          </cell>
          <cell r="H67">
            <v>0.89124516079089722</v>
          </cell>
        </row>
        <row r="68">
          <cell r="E68">
            <v>3516</v>
          </cell>
          <cell r="F68">
            <v>3082</v>
          </cell>
          <cell r="H68">
            <v>0.89124756644411429</v>
          </cell>
        </row>
        <row r="69">
          <cell r="E69">
            <v>3235</v>
          </cell>
          <cell r="F69">
            <v>2857</v>
          </cell>
          <cell r="H69">
            <v>0.89126419757314956</v>
          </cell>
        </row>
        <row r="70">
          <cell r="E70">
            <v>3142</v>
          </cell>
          <cell r="F70">
            <v>2790</v>
          </cell>
          <cell r="H70">
            <v>0.89128948322495161</v>
          </cell>
        </row>
        <row r="71">
          <cell r="E71">
            <v>3129</v>
          </cell>
          <cell r="F71">
            <v>2807</v>
          </cell>
          <cell r="H71">
            <v>0.89129188887816857</v>
          </cell>
        </row>
        <row r="72">
          <cell r="E72">
            <v>3128</v>
          </cell>
          <cell r="F72">
            <v>2741</v>
          </cell>
          <cell r="H72">
            <v>0.89129921797914691</v>
          </cell>
        </row>
        <row r="73">
          <cell r="E73">
            <v>3058</v>
          </cell>
          <cell r="F73">
            <v>2707</v>
          </cell>
          <cell r="H73">
            <v>0.89129921797914691</v>
          </cell>
        </row>
        <row r="74">
          <cell r="E74">
            <v>2923</v>
          </cell>
          <cell r="F74">
            <v>2598</v>
          </cell>
          <cell r="H74">
            <v>0.89130162363236387</v>
          </cell>
        </row>
        <row r="75">
          <cell r="E75">
            <v>2966</v>
          </cell>
          <cell r="F75">
            <v>2643</v>
          </cell>
          <cell r="H75">
            <v>0.89136061250474374</v>
          </cell>
        </row>
        <row r="76">
          <cell r="E76">
            <v>2943</v>
          </cell>
          <cell r="F76">
            <v>2621</v>
          </cell>
          <cell r="H76">
            <v>0.89137964928699609</v>
          </cell>
        </row>
        <row r="77">
          <cell r="E77">
            <v>3014</v>
          </cell>
          <cell r="F77">
            <v>2683</v>
          </cell>
          <cell r="H77">
            <v>0.89137964928699609</v>
          </cell>
        </row>
        <row r="78">
          <cell r="E78">
            <v>3136</v>
          </cell>
          <cell r="F78">
            <v>2799</v>
          </cell>
          <cell r="H78">
            <v>0.89138205494021328</v>
          </cell>
        </row>
        <row r="79">
          <cell r="E79">
            <v>3103</v>
          </cell>
          <cell r="F79">
            <v>2748</v>
          </cell>
          <cell r="H79">
            <v>0.89138205494021328</v>
          </cell>
        </row>
        <row r="80">
          <cell r="E80">
            <v>2976</v>
          </cell>
          <cell r="F80">
            <v>2651</v>
          </cell>
          <cell r="H80">
            <v>0.89141226403977636</v>
          </cell>
        </row>
        <row r="81">
          <cell r="E81">
            <v>3090</v>
          </cell>
          <cell r="F81">
            <v>2759</v>
          </cell>
          <cell r="H81">
            <v>0.89141226403977636</v>
          </cell>
        </row>
        <row r="82">
          <cell r="E82">
            <v>3190</v>
          </cell>
          <cell r="F82">
            <v>2829</v>
          </cell>
          <cell r="H82">
            <v>0.89141466969299332</v>
          </cell>
        </row>
        <row r="83">
          <cell r="E83">
            <v>3135</v>
          </cell>
          <cell r="F83">
            <v>2788</v>
          </cell>
          <cell r="H83">
            <v>0.89141466969299332</v>
          </cell>
        </row>
        <row r="84">
          <cell r="E84">
            <v>2963</v>
          </cell>
          <cell r="F84">
            <v>2628</v>
          </cell>
          <cell r="H84">
            <v>0.89142637737426755</v>
          </cell>
        </row>
        <row r="85">
          <cell r="E85">
            <v>2987</v>
          </cell>
          <cell r="F85">
            <v>2658</v>
          </cell>
          <cell r="H85">
            <v>0.89143370647524589</v>
          </cell>
        </row>
        <row r="86">
          <cell r="E86">
            <v>3079</v>
          </cell>
          <cell r="F86">
            <v>2737</v>
          </cell>
          <cell r="H86">
            <v>0.89143370647524589</v>
          </cell>
        </row>
        <row r="87">
          <cell r="E87">
            <v>3044</v>
          </cell>
          <cell r="F87">
            <v>2688</v>
          </cell>
          <cell r="H87">
            <v>0.89143611212846285</v>
          </cell>
        </row>
        <row r="88">
          <cell r="E88">
            <v>2968</v>
          </cell>
          <cell r="F88">
            <v>2661</v>
          </cell>
          <cell r="H88">
            <v>0.89143611212846285</v>
          </cell>
        </row>
        <row r="89">
          <cell r="E89">
            <v>2941</v>
          </cell>
          <cell r="F89">
            <v>2630</v>
          </cell>
          <cell r="H89">
            <v>0.89143611212846285</v>
          </cell>
        </row>
        <row r="90">
          <cell r="E90">
            <v>2822</v>
          </cell>
          <cell r="F90">
            <v>2499</v>
          </cell>
          <cell r="H90">
            <v>0.89143611212846285</v>
          </cell>
        </row>
        <row r="91">
          <cell r="E91">
            <v>3018</v>
          </cell>
          <cell r="F91">
            <v>2691</v>
          </cell>
          <cell r="H91">
            <v>0.89143611212846285</v>
          </cell>
        </row>
        <row r="92">
          <cell r="E92">
            <v>3207</v>
          </cell>
          <cell r="F92">
            <v>2862</v>
          </cell>
          <cell r="H92">
            <v>0.8914951010008425</v>
          </cell>
        </row>
        <row r="93">
          <cell r="E93">
            <v>3311</v>
          </cell>
          <cell r="F93">
            <v>2954</v>
          </cell>
          <cell r="H93">
            <v>0.8914951010008425</v>
          </cell>
        </row>
        <row r="94">
          <cell r="E94">
            <v>3310</v>
          </cell>
          <cell r="F94">
            <v>2982</v>
          </cell>
          <cell r="H94">
            <v>0.8914951010008425</v>
          </cell>
        </row>
        <row r="95">
          <cell r="E95">
            <v>3369</v>
          </cell>
          <cell r="F95">
            <v>2994</v>
          </cell>
          <cell r="H95">
            <v>0.8914951010008425</v>
          </cell>
        </row>
        <row r="96">
          <cell r="E96">
            <v>3310</v>
          </cell>
          <cell r="F96">
            <v>2941</v>
          </cell>
          <cell r="H96">
            <v>0.8914951010008425</v>
          </cell>
        </row>
        <row r="97">
          <cell r="E97">
            <v>3234</v>
          </cell>
          <cell r="F97">
            <v>2864</v>
          </cell>
          <cell r="H97">
            <v>0.8914951010008425</v>
          </cell>
        </row>
        <row r="98">
          <cell r="E98">
            <v>3171</v>
          </cell>
          <cell r="F98">
            <v>2830</v>
          </cell>
          <cell r="H98">
            <v>0.8914951010008425</v>
          </cell>
        </row>
        <row r="99">
          <cell r="E99">
            <v>3222</v>
          </cell>
          <cell r="F99">
            <v>2904</v>
          </cell>
          <cell r="H99">
            <v>0.8914951010008425</v>
          </cell>
        </row>
        <row r="100">
          <cell r="E100">
            <v>3409</v>
          </cell>
          <cell r="F100">
            <v>3078</v>
          </cell>
          <cell r="H100">
            <v>0.8914951010008425</v>
          </cell>
        </row>
        <row r="101">
          <cell r="E101">
            <v>3430</v>
          </cell>
          <cell r="F101">
            <v>3097</v>
          </cell>
          <cell r="H101">
            <v>0.8914951010008425</v>
          </cell>
        </row>
        <row r="102">
          <cell r="E102">
            <v>3616</v>
          </cell>
          <cell r="F102">
            <v>3227</v>
          </cell>
          <cell r="H102">
            <v>0.8914951010008425</v>
          </cell>
        </row>
        <row r="103">
          <cell r="E103">
            <v>3996</v>
          </cell>
          <cell r="F103">
            <v>3576</v>
          </cell>
          <cell r="H103">
            <v>0.8914951010008425</v>
          </cell>
        </row>
        <row r="104">
          <cell r="E104">
            <v>4202</v>
          </cell>
          <cell r="F104">
            <v>3771</v>
          </cell>
          <cell r="H104">
            <v>0.8914951010008425</v>
          </cell>
        </row>
        <row r="105">
          <cell r="E105">
            <v>4134</v>
          </cell>
          <cell r="F105">
            <v>3717</v>
          </cell>
        </row>
      </sheetData>
      <sheetData sheetId="5"/>
      <sheetData sheetId="6"/>
      <sheetData sheetId="7"/>
      <sheetData sheetId="8"/>
      <sheetData sheetId="9"/>
      <sheetData sheetId="10">
        <row r="2">
          <cell r="B2">
            <v>44200</v>
          </cell>
          <cell r="F2">
            <v>1145</v>
          </cell>
          <cell r="H2">
            <v>0</v>
          </cell>
          <cell r="S2">
            <v>0</v>
          </cell>
          <cell r="X2">
            <v>0.95</v>
          </cell>
        </row>
        <row r="3">
          <cell r="B3">
            <v>44207</v>
          </cell>
          <cell r="F3">
            <v>1026</v>
          </cell>
          <cell r="H3">
            <v>0</v>
          </cell>
          <cell r="S3">
            <v>0</v>
          </cell>
          <cell r="X3">
            <v>0.95</v>
          </cell>
        </row>
        <row r="4">
          <cell r="B4">
            <v>44214</v>
          </cell>
          <cell r="F4">
            <v>984</v>
          </cell>
          <cell r="H4">
            <v>0</v>
          </cell>
          <cell r="S4">
            <v>0</v>
          </cell>
          <cell r="X4">
            <v>0.95</v>
          </cell>
        </row>
        <row r="5">
          <cell r="B5">
            <v>44221</v>
          </cell>
          <cell r="F5">
            <v>822</v>
          </cell>
          <cell r="H5">
            <v>8.56</v>
          </cell>
          <cell r="S5">
            <v>0</v>
          </cell>
          <cell r="X5">
            <v>0.95</v>
          </cell>
        </row>
        <row r="6">
          <cell r="B6">
            <v>44228</v>
          </cell>
          <cell r="F6">
            <v>735</v>
          </cell>
          <cell r="H6">
            <v>35.31</v>
          </cell>
          <cell r="O6">
            <v>-0.1610204134371809</v>
          </cell>
          <cell r="S6">
            <v>0</v>
          </cell>
          <cell r="X6">
            <v>0.95</v>
          </cell>
        </row>
        <row r="7">
          <cell r="B7">
            <v>44235</v>
          </cell>
          <cell r="F7">
            <v>691</v>
          </cell>
          <cell r="H7">
            <v>135.89000000000001</v>
          </cell>
          <cell r="O7">
            <v>-0.18939665739993056</v>
          </cell>
          <cell r="S7">
            <v>0</v>
          </cell>
          <cell r="X7">
            <v>0.95</v>
          </cell>
        </row>
        <row r="8">
          <cell r="B8">
            <v>44242</v>
          </cell>
          <cell r="F8">
            <v>652</v>
          </cell>
          <cell r="H8">
            <v>187.25</v>
          </cell>
          <cell r="O8">
            <v>-0.15318351106182621</v>
          </cell>
          <cell r="S8">
            <v>0</v>
          </cell>
          <cell r="X8">
            <v>0.95</v>
          </cell>
        </row>
        <row r="9">
          <cell r="B9">
            <v>44249</v>
          </cell>
          <cell r="F9">
            <v>502</v>
          </cell>
          <cell r="H9">
            <v>140.17000000000002</v>
          </cell>
          <cell r="O9">
            <v>-0.19927917345961546</v>
          </cell>
          <cell r="S9">
            <v>0</v>
          </cell>
          <cell r="X9">
            <v>0.95</v>
          </cell>
        </row>
        <row r="10">
          <cell r="B10">
            <v>44256</v>
          </cell>
          <cell r="F10">
            <v>423</v>
          </cell>
          <cell r="H10">
            <v>114.49000000000001</v>
          </cell>
          <cell r="O10">
            <v>-6.1705153382921485E-2</v>
          </cell>
          <cell r="S10">
            <v>0</v>
          </cell>
          <cell r="X10">
            <v>0.95</v>
          </cell>
        </row>
        <row r="11">
          <cell r="B11">
            <v>44263</v>
          </cell>
          <cell r="F11">
            <v>385</v>
          </cell>
          <cell r="H11">
            <v>98.440000000000012</v>
          </cell>
          <cell r="O11">
            <v>8.7727423528334722E-2</v>
          </cell>
          <cell r="S11">
            <v>0</v>
          </cell>
          <cell r="X11">
            <v>0.95</v>
          </cell>
        </row>
        <row r="12">
          <cell r="B12">
            <v>44270</v>
          </cell>
          <cell r="F12">
            <v>352</v>
          </cell>
          <cell r="H12">
            <v>68.48</v>
          </cell>
          <cell r="O12">
            <v>0.24974885199719604</v>
          </cell>
          <cell r="S12">
            <v>0</v>
          </cell>
          <cell r="X12">
            <v>0.95</v>
          </cell>
        </row>
        <row r="13">
          <cell r="B13">
            <v>44277</v>
          </cell>
          <cell r="F13">
            <v>335</v>
          </cell>
          <cell r="H13">
            <v>79.180000000000007</v>
          </cell>
          <cell r="O13">
            <v>0.37325704766080453</v>
          </cell>
          <cell r="S13">
            <v>0</v>
          </cell>
          <cell r="X13">
            <v>0.95</v>
          </cell>
        </row>
        <row r="14">
          <cell r="B14">
            <v>44284</v>
          </cell>
          <cell r="F14">
            <v>366</v>
          </cell>
          <cell r="H14">
            <v>69.55</v>
          </cell>
          <cell r="O14">
            <v>0.4528214467609204</v>
          </cell>
          <cell r="S14">
            <v>0</v>
          </cell>
          <cell r="X14">
            <v>0.95</v>
          </cell>
        </row>
        <row r="15">
          <cell r="B15">
            <v>44291</v>
          </cell>
          <cell r="F15">
            <v>330</v>
          </cell>
          <cell r="H15">
            <v>69.55</v>
          </cell>
          <cell r="O15">
            <v>0.489959168529637</v>
          </cell>
          <cell r="S15">
            <v>0</v>
          </cell>
          <cell r="X15">
            <v>0.95</v>
          </cell>
        </row>
        <row r="16">
          <cell r="B16">
            <v>44298</v>
          </cell>
          <cell r="F16">
            <v>345</v>
          </cell>
          <cell r="H16">
            <v>75.97</v>
          </cell>
          <cell r="O16">
            <v>0.54257703972915572</v>
          </cell>
          <cell r="S16">
            <v>0</v>
          </cell>
          <cell r="X16">
            <v>0.95</v>
          </cell>
        </row>
        <row r="17">
          <cell r="B17">
            <v>44305</v>
          </cell>
          <cell r="F17">
            <v>301</v>
          </cell>
          <cell r="H17">
            <v>70.62</v>
          </cell>
          <cell r="O17">
            <v>0.54781291520596842</v>
          </cell>
          <cell r="S17">
            <v>0</v>
          </cell>
          <cell r="X17">
            <v>0.95</v>
          </cell>
        </row>
        <row r="18">
          <cell r="B18">
            <v>44312</v>
          </cell>
          <cell r="F18">
            <v>318</v>
          </cell>
          <cell r="H18">
            <v>85.600000000000009</v>
          </cell>
          <cell r="O18">
            <v>0.53586974212691474</v>
          </cell>
          <cell r="S18">
            <v>0</v>
          </cell>
          <cell r="X18">
            <v>0.95</v>
          </cell>
        </row>
        <row r="19">
          <cell r="B19">
            <v>44319</v>
          </cell>
          <cell r="F19">
            <v>282</v>
          </cell>
          <cell r="H19">
            <v>92.02000000000001</v>
          </cell>
          <cell r="O19">
            <v>0.52859635340600986</v>
          </cell>
          <cell r="S19">
            <v>0</v>
          </cell>
          <cell r="X19">
            <v>0.95</v>
          </cell>
        </row>
        <row r="20">
          <cell r="B20">
            <v>44326</v>
          </cell>
          <cell r="F20">
            <v>243</v>
          </cell>
          <cell r="H20">
            <v>96.300000000000011</v>
          </cell>
          <cell r="O20">
            <v>0.55428509436770557</v>
          </cell>
          <cell r="S20">
            <v>0</v>
          </cell>
          <cell r="X20">
            <v>0.95</v>
          </cell>
        </row>
        <row r="21">
          <cell r="B21">
            <v>44333</v>
          </cell>
          <cell r="F21">
            <v>190</v>
          </cell>
          <cell r="H21">
            <v>79.180000000000007</v>
          </cell>
          <cell r="O21">
            <v>0.54133747178535996</v>
          </cell>
          <cell r="S21">
            <v>0</v>
          </cell>
          <cell r="X21">
            <v>0.95</v>
          </cell>
        </row>
        <row r="22">
          <cell r="B22">
            <v>44340</v>
          </cell>
          <cell r="F22">
            <v>115</v>
          </cell>
          <cell r="H22">
            <v>36.380000000000003</v>
          </cell>
          <cell r="O22">
            <v>0.55900064785957071</v>
          </cell>
          <cell r="S22">
            <v>0</v>
          </cell>
          <cell r="X22">
            <v>0.95</v>
          </cell>
        </row>
        <row r="23">
          <cell r="B23">
            <v>44347</v>
          </cell>
          <cell r="F23">
            <v>116</v>
          </cell>
          <cell r="H23">
            <v>54.57</v>
          </cell>
          <cell r="O23">
            <v>0.64756892506514807</v>
          </cell>
          <cell r="S23">
            <v>0</v>
          </cell>
          <cell r="X23">
            <v>0.95</v>
          </cell>
        </row>
        <row r="24">
          <cell r="B24">
            <v>44354</v>
          </cell>
          <cell r="F24">
            <v>64</v>
          </cell>
          <cell r="H24">
            <v>28.89</v>
          </cell>
          <cell r="O24">
            <v>0.69038449851100803</v>
          </cell>
          <cell r="S24">
            <v>0</v>
          </cell>
          <cell r="X24">
            <v>0.95</v>
          </cell>
        </row>
        <row r="25">
          <cell r="B25">
            <v>44361</v>
          </cell>
          <cell r="F25">
            <v>51</v>
          </cell>
          <cell r="H25">
            <v>10.700000000000001</v>
          </cell>
          <cell r="O25">
            <v>0.62689775622373189</v>
          </cell>
          <cell r="S25">
            <v>0</v>
          </cell>
          <cell r="X25">
            <v>0.95</v>
          </cell>
        </row>
        <row r="26">
          <cell r="B26">
            <v>44368</v>
          </cell>
          <cell r="F26">
            <v>27</v>
          </cell>
          <cell r="H26">
            <v>10.700000000000001</v>
          </cell>
          <cell r="O26">
            <v>0.67619543488950495</v>
          </cell>
          <cell r="S26">
            <v>0</v>
          </cell>
          <cell r="X26">
            <v>0.95</v>
          </cell>
        </row>
        <row r="27">
          <cell r="B27">
            <v>44375</v>
          </cell>
          <cell r="F27">
            <v>23</v>
          </cell>
          <cell r="H27">
            <v>13.91</v>
          </cell>
          <cell r="O27">
            <v>0.68688540416637489</v>
          </cell>
          <cell r="S27">
            <v>0</v>
          </cell>
          <cell r="X27">
            <v>0.95</v>
          </cell>
        </row>
        <row r="28">
          <cell r="B28">
            <v>44382</v>
          </cell>
          <cell r="F28">
            <v>21</v>
          </cell>
          <cell r="H28">
            <v>8.56</v>
          </cell>
          <cell r="O28">
            <v>0.62201940182449944</v>
          </cell>
          <cell r="S28">
            <v>0</v>
          </cell>
          <cell r="X28">
            <v>0.95</v>
          </cell>
        </row>
        <row r="29">
          <cell r="B29">
            <v>44389</v>
          </cell>
          <cell r="F29">
            <v>19</v>
          </cell>
          <cell r="H29">
            <v>9.6300000000000008</v>
          </cell>
          <cell r="O29">
            <v>0.5935241611578489</v>
          </cell>
          <cell r="S29">
            <v>0</v>
          </cell>
          <cell r="X29">
            <v>0.95</v>
          </cell>
        </row>
        <row r="30">
          <cell r="B30">
            <v>44396</v>
          </cell>
          <cell r="F30">
            <v>68</v>
          </cell>
          <cell r="H30">
            <v>38.520000000000003</v>
          </cell>
          <cell r="O30">
            <v>0.63237228075208185</v>
          </cell>
          <cell r="S30">
            <v>0</v>
          </cell>
          <cell r="X30">
            <v>0.95</v>
          </cell>
        </row>
        <row r="31">
          <cell r="B31">
            <v>44403</v>
          </cell>
          <cell r="F31">
            <v>73</v>
          </cell>
          <cell r="H31">
            <v>42.800000000000004</v>
          </cell>
          <cell r="O31">
            <v>0.59532805109289844</v>
          </cell>
          <cell r="S31">
            <v>0</v>
          </cell>
          <cell r="X31">
            <v>0.95</v>
          </cell>
        </row>
        <row r="32">
          <cell r="B32">
            <v>44410</v>
          </cell>
          <cell r="F32">
            <v>109</v>
          </cell>
          <cell r="H32">
            <v>63.13</v>
          </cell>
          <cell r="O32">
            <v>0.58436864492768803</v>
          </cell>
          <cell r="S32">
            <v>0</v>
          </cell>
          <cell r="X32">
            <v>0.95</v>
          </cell>
        </row>
        <row r="33">
          <cell r="B33">
            <v>44417</v>
          </cell>
          <cell r="F33">
            <v>102</v>
          </cell>
          <cell r="H33">
            <v>57.78</v>
          </cell>
          <cell r="O33">
            <v>0.60689054829276368</v>
          </cell>
          <cell r="S33">
            <v>0</v>
          </cell>
          <cell r="X33">
            <v>0.95</v>
          </cell>
        </row>
        <row r="34">
          <cell r="B34">
            <v>44424</v>
          </cell>
          <cell r="F34">
            <v>93</v>
          </cell>
          <cell r="H34">
            <v>53.5</v>
          </cell>
          <cell r="O34">
            <v>0.61754626168828453</v>
          </cell>
          <cell r="S34">
            <v>0</v>
          </cell>
          <cell r="X34">
            <v>0.95</v>
          </cell>
        </row>
        <row r="35">
          <cell r="B35">
            <v>44431</v>
          </cell>
          <cell r="F35">
            <v>106</v>
          </cell>
          <cell r="H35">
            <v>51.36</v>
          </cell>
          <cell r="O35">
            <v>0.61907840937428216</v>
          </cell>
          <cell r="S35">
            <v>0</v>
          </cell>
          <cell r="X35">
            <v>0.95</v>
          </cell>
        </row>
        <row r="36">
          <cell r="B36">
            <v>44438</v>
          </cell>
          <cell r="F36">
            <v>87</v>
          </cell>
          <cell r="H36">
            <v>49.220000000000006</v>
          </cell>
          <cell r="O36">
            <v>0.6081632093870849</v>
          </cell>
          <cell r="S36">
            <v>0</v>
          </cell>
          <cell r="X36">
            <v>0.95</v>
          </cell>
        </row>
        <row r="37">
          <cell r="B37">
            <v>44445</v>
          </cell>
          <cell r="F37">
            <v>93</v>
          </cell>
          <cell r="H37">
            <v>53.5</v>
          </cell>
          <cell r="O37">
            <v>0.5895864590366513</v>
          </cell>
          <cell r="S37">
            <v>0</v>
          </cell>
          <cell r="X37">
            <v>0.95</v>
          </cell>
        </row>
        <row r="38">
          <cell r="B38">
            <v>44452</v>
          </cell>
          <cell r="F38">
            <v>95</v>
          </cell>
          <cell r="H38">
            <v>59.92</v>
          </cell>
          <cell r="O38">
            <v>0.59673695361905466</v>
          </cell>
          <cell r="S38">
            <v>0</v>
          </cell>
          <cell r="X38">
            <v>0.95</v>
          </cell>
        </row>
        <row r="39">
          <cell r="B39">
            <v>44459</v>
          </cell>
          <cell r="F39">
            <v>61</v>
          </cell>
          <cell r="H39">
            <v>39.590000000000003</v>
          </cell>
          <cell r="O39">
            <v>0.61893368900342971</v>
          </cell>
          <cell r="S39">
            <v>0</v>
          </cell>
          <cell r="X39">
            <v>0.95</v>
          </cell>
        </row>
        <row r="40">
          <cell r="B40">
            <v>44466</v>
          </cell>
          <cell r="F40">
            <v>60</v>
          </cell>
          <cell r="H40">
            <v>31.03</v>
          </cell>
          <cell r="O40">
            <v>0.60780741837646879</v>
          </cell>
          <cell r="S40">
            <v>0</v>
          </cell>
          <cell r="X40">
            <v>0.95</v>
          </cell>
        </row>
        <row r="41">
          <cell r="B41">
            <v>44473</v>
          </cell>
          <cell r="F41">
            <v>76</v>
          </cell>
          <cell r="H41">
            <v>39.590000000000003</v>
          </cell>
          <cell r="O41">
            <v>0.53625748192709</v>
          </cell>
          <cell r="S41">
            <v>0</v>
          </cell>
          <cell r="X41">
            <v>0.95</v>
          </cell>
        </row>
        <row r="42">
          <cell r="B42">
            <v>44480</v>
          </cell>
          <cell r="F42">
            <v>103</v>
          </cell>
          <cell r="H42">
            <v>66.34</v>
          </cell>
          <cell r="O42">
            <v>0.50410501415871911</v>
          </cell>
          <cell r="S42">
            <v>0</v>
          </cell>
          <cell r="X42">
            <v>0.95</v>
          </cell>
        </row>
        <row r="43">
          <cell r="B43">
            <v>44487</v>
          </cell>
          <cell r="F43">
            <v>171</v>
          </cell>
          <cell r="H43">
            <v>130.54000000000002</v>
          </cell>
          <cell r="O43">
            <v>0.42163169444047499</v>
          </cell>
          <cell r="S43">
            <v>0</v>
          </cell>
          <cell r="X43">
            <v>0.95</v>
          </cell>
        </row>
        <row r="44">
          <cell r="B44">
            <v>44494</v>
          </cell>
          <cell r="F44">
            <v>299</v>
          </cell>
          <cell r="H44">
            <v>219.35000000000002</v>
          </cell>
          <cell r="O44">
            <v>0.3345543052767469</v>
          </cell>
          <cell r="S44">
            <v>0</v>
          </cell>
          <cell r="X44">
            <v>0.95</v>
          </cell>
        </row>
        <row r="45">
          <cell r="B45">
            <v>44501</v>
          </cell>
          <cell r="F45">
            <v>409</v>
          </cell>
          <cell r="H45">
            <v>301.74</v>
          </cell>
          <cell r="O45">
            <v>0.27114299625782673</v>
          </cell>
          <cell r="S45">
            <v>0</v>
          </cell>
          <cell r="X45">
            <v>0.95</v>
          </cell>
        </row>
        <row r="46">
          <cell r="B46">
            <v>44508</v>
          </cell>
          <cell r="F46">
            <v>559</v>
          </cell>
          <cell r="H46">
            <v>404.46000000000004</v>
          </cell>
          <cell r="O46">
            <v>0.27869533344169756</v>
          </cell>
          <cell r="S46">
            <v>0</v>
          </cell>
          <cell r="X46">
            <v>0.95</v>
          </cell>
        </row>
        <row r="47">
          <cell r="B47">
            <v>44515</v>
          </cell>
          <cell r="F47">
            <v>827</v>
          </cell>
          <cell r="H47">
            <v>623.81000000000006</v>
          </cell>
          <cell r="O47">
            <v>0.24752187321420741</v>
          </cell>
          <cell r="S47">
            <v>0</v>
          </cell>
          <cell r="X47">
            <v>0.95</v>
          </cell>
        </row>
        <row r="48">
          <cell r="B48">
            <v>44522</v>
          </cell>
          <cell r="F48">
            <v>1026</v>
          </cell>
          <cell r="H48">
            <v>787.5200000000001</v>
          </cell>
          <cell r="O48">
            <v>0.2358914411076159</v>
          </cell>
          <cell r="S48">
            <v>0</v>
          </cell>
          <cell r="X48">
            <v>0.95</v>
          </cell>
        </row>
        <row r="49">
          <cell r="B49">
            <v>44529</v>
          </cell>
          <cell r="F49">
            <v>1080</v>
          </cell>
          <cell r="H49">
            <v>818.55000000000007</v>
          </cell>
          <cell r="O49">
            <v>0.25459815154605064</v>
          </cell>
          <cell r="S49">
            <v>0</v>
          </cell>
          <cell r="X49">
            <v>0.95</v>
          </cell>
        </row>
        <row r="50">
          <cell r="B50">
            <v>44536</v>
          </cell>
          <cell r="F50">
            <v>1055</v>
          </cell>
          <cell r="H50">
            <v>793.94</v>
          </cell>
          <cell r="O50">
            <v>0.30730030249669138</v>
          </cell>
          <cell r="S50">
            <v>0</v>
          </cell>
          <cell r="X50">
            <v>0.95</v>
          </cell>
        </row>
        <row r="51">
          <cell r="B51">
            <v>44543</v>
          </cell>
          <cell r="F51">
            <v>782</v>
          </cell>
          <cell r="H51">
            <v>562.82000000000005</v>
          </cell>
          <cell r="O51">
            <v>0.37269298628207459</v>
          </cell>
          <cell r="S51">
            <v>0</v>
          </cell>
          <cell r="X51">
            <v>0.95</v>
          </cell>
        </row>
        <row r="52">
          <cell r="B52">
            <v>44550</v>
          </cell>
          <cell r="F52">
            <v>596</v>
          </cell>
          <cell r="H52">
            <v>415.16</v>
          </cell>
          <cell r="O52">
            <v>0.46852872546640362</v>
          </cell>
          <cell r="S52">
            <v>0</v>
          </cell>
          <cell r="X52">
            <v>0.95</v>
          </cell>
        </row>
        <row r="53">
          <cell r="B53">
            <v>44557</v>
          </cell>
          <cell r="F53">
            <v>414</v>
          </cell>
          <cell r="H53">
            <v>288.90000000000003</v>
          </cell>
          <cell r="O53">
            <v>0.55984721351000621</v>
          </cell>
          <cell r="S53">
            <v>0</v>
          </cell>
          <cell r="X53">
            <v>0.95</v>
          </cell>
        </row>
        <row r="54">
          <cell r="B54">
            <v>44564</v>
          </cell>
          <cell r="F54">
            <v>296</v>
          </cell>
          <cell r="H54">
            <v>178.69</v>
          </cell>
          <cell r="O54">
            <v>0.62741405446469067</v>
          </cell>
          <cell r="S54">
            <v>0</v>
          </cell>
          <cell r="X54">
            <v>0.95</v>
          </cell>
        </row>
        <row r="55">
          <cell r="B55">
            <v>44571</v>
          </cell>
          <cell r="F55">
            <v>226</v>
          </cell>
          <cell r="H55">
            <v>136.96</v>
          </cell>
          <cell r="O55">
            <v>0.65792921728615839</v>
          </cell>
          <cell r="S55">
            <v>0</v>
          </cell>
          <cell r="X55">
            <v>0.95</v>
          </cell>
        </row>
        <row r="56">
          <cell r="B56">
            <v>44578</v>
          </cell>
          <cell r="F56">
            <v>179</v>
          </cell>
          <cell r="H56">
            <v>108.07000000000001</v>
          </cell>
          <cell r="O56">
            <v>0.68034574040674323</v>
          </cell>
          <cell r="S56">
            <v>0</v>
          </cell>
          <cell r="X56">
            <v>0.95</v>
          </cell>
        </row>
        <row r="57">
          <cell r="B57">
            <v>44585</v>
          </cell>
          <cell r="F57">
            <v>186</v>
          </cell>
          <cell r="H57">
            <v>126.26</v>
          </cell>
          <cell r="O57">
            <v>0.68924467477844908</v>
          </cell>
          <cell r="S57">
            <v>0</v>
          </cell>
          <cell r="X57">
            <v>0.95</v>
          </cell>
        </row>
        <row r="58">
          <cell r="B58">
            <v>44592</v>
          </cell>
          <cell r="F58">
            <v>239</v>
          </cell>
          <cell r="H58">
            <v>158.36000000000001</v>
          </cell>
          <cell r="O58">
            <v>0.67721828198688061</v>
          </cell>
          <cell r="S58">
            <v>0</v>
          </cell>
          <cell r="X58">
            <v>0.95</v>
          </cell>
        </row>
        <row r="59">
          <cell r="B59">
            <v>44599</v>
          </cell>
          <cell r="F59">
            <v>274</v>
          </cell>
          <cell r="H59">
            <v>163.71</v>
          </cell>
          <cell r="O59">
            <v>0.67425241100099653</v>
          </cell>
          <cell r="S59">
            <v>0</v>
          </cell>
          <cell r="X59">
            <v>0.95</v>
          </cell>
        </row>
        <row r="60">
          <cell r="B60">
            <v>44606</v>
          </cell>
          <cell r="F60">
            <v>291</v>
          </cell>
          <cell r="H60">
            <v>190.46</v>
          </cell>
          <cell r="O60">
            <v>0.67023556352309943</v>
          </cell>
          <cell r="S60">
            <v>0</v>
          </cell>
          <cell r="X60">
            <v>0.95</v>
          </cell>
        </row>
        <row r="61">
          <cell r="B61">
            <v>44613</v>
          </cell>
          <cell r="F61">
            <v>252</v>
          </cell>
          <cell r="H61">
            <v>159.43</v>
          </cell>
          <cell r="O61">
            <v>0.62836498214284675</v>
          </cell>
          <cell r="S61">
            <v>0</v>
          </cell>
          <cell r="X61">
            <v>0.95</v>
          </cell>
        </row>
        <row r="62">
          <cell r="B62">
            <v>44620</v>
          </cell>
          <cell r="F62">
            <v>235</v>
          </cell>
          <cell r="H62">
            <v>162.64000000000001</v>
          </cell>
          <cell r="O62">
            <v>0.57526291304770194</v>
          </cell>
          <cell r="S62">
            <v>0</v>
          </cell>
          <cell r="X62">
            <v>0.95</v>
          </cell>
        </row>
        <row r="63">
          <cell r="B63">
            <v>44627</v>
          </cell>
          <cell r="F63">
            <v>314</v>
          </cell>
          <cell r="H63">
            <v>241.82000000000002</v>
          </cell>
          <cell r="O63">
            <v>0.51908290703606974</v>
          </cell>
          <cell r="S63">
            <v>0</v>
          </cell>
          <cell r="X63">
            <v>0.95</v>
          </cell>
        </row>
        <row r="64">
          <cell r="B64">
            <v>44634</v>
          </cell>
          <cell r="F64">
            <v>410</v>
          </cell>
          <cell r="H64">
            <v>312.44</v>
          </cell>
          <cell r="O64">
            <v>0.42756453451897247</v>
          </cell>
          <cell r="S64">
            <v>0</v>
          </cell>
          <cell r="X64">
            <v>0.95</v>
          </cell>
        </row>
        <row r="65">
          <cell r="B65">
            <v>44641</v>
          </cell>
          <cell r="F65">
            <v>389</v>
          </cell>
          <cell r="H65">
            <v>309.23</v>
          </cell>
          <cell r="O65">
            <v>0.37946563929337185</v>
          </cell>
          <cell r="S65">
            <v>0</v>
          </cell>
          <cell r="X65">
            <v>0.95</v>
          </cell>
        </row>
        <row r="66">
          <cell r="B66">
            <v>44648</v>
          </cell>
          <cell r="F66">
            <v>343</v>
          </cell>
          <cell r="H66">
            <v>281.41000000000003</v>
          </cell>
          <cell r="O66">
            <v>0.33611880844895337</v>
          </cell>
          <cell r="S66">
            <v>0</v>
          </cell>
          <cell r="X66">
            <v>0.95</v>
          </cell>
        </row>
        <row r="67">
          <cell r="B67">
            <v>44655</v>
          </cell>
          <cell r="F67">
            <v>292</v>
          </cell>
          <cell r="H67">
            <v>236.47000000000003</v>
          </cell>
          <cell r="O67">
            <v>0.22211850722141907</v>
          </cell>
          <cell r="S67">
            <v>0</v>
          </cell>
          <cell r="X67">
            <v>0.95</v>
          </cell>
        </row>
        <row r="68">
          <cell r="B68">
            <v>44662</v>
          </cell>
          <cell r="F68">
            <v>227</v>
          </cell>
          <cell r="H68">
            <v>192.60000000000002</v>
          </cell>
          <cell r="O68">
            <v>0.21118665776215861</v>
          </cell>
          <cell r="S68">
            <v>0</v>
          </cell>
          <cell r="X68">
            <v>0.95</v>
          </cell>
        </row>
        <row r="69">
          <cell r="B69">
            <v>44669</v>
          </cell>
          <cell r="F69">
            <v>169</v>
          </cell>
          <cell r="H69">
            <v>150.87</v>
          </cell>
          <cell r="O69">
            <v>3.3501185111283041E-2</v>
          </cell>
          <cell r="S69">
            <v>0</v>
          </cell>
          <cell r="X69">
            <v>0.95</v>
          </cell>
        </row>
        <row r="70">
          <cell r="B70">
            <v>44676</v>
          </cell>
          <cell r="F70">
            <v>115</v>
          </cell>
          <cell r="H70">
            <v>97.37</v>
          </cell>
          <cell r="O70">
            <v>5.0334044662888891E-2</v>
          </cell>
          <cell r="S70">
            <v>0</v>
          </cell>
          <cell r="X70">
            <v>0.95</v>
          </cell>
        </row>
        <row r="71">
          <cell r="B71">
            <v>44683</v>
          </cell>
          <cell r="F71">
            <v>71</v>
          </cell>
          <cell r="H71">
            <v>66.34</v>
          </cell>
          <cell r="O71">
            <v>3.7320841447890378E-2</v>
          </cell>
          <cell r="S71">
            <v>0</v>
          </cell>
          <cell r="X71">
            <v>0.95</v>
          </cell>
        </row>
        <row r="72">
          <cell r="B72">
            <v>44690</v>
          </cell>
          <cell r="F72">
            <v>61</v>
          </cell>
          <cell r="H72">
            <v>48.150000000000006</v>
          </cell>
          <cell r="O72">
            <v>0.14712630311590619</v>
          </cell>
          <cell r="S72">
            <v>0</v>
          </cell>
          <cell r="X72">
            <v>0.95</v>
          </cell>
        </row>
        <row r="73">
          <cell r="B73">
            <v>44697</v>
          </cell>
          <cell r="F73">
            <v>53</v>
          </cell>
          <cell r="H73">
            <v>46.010000000000005</v>
          </cell>
          <cell r="O73">
            <v>-0.28976206053107828</v>
          </cell>
          <cell r="S73">
            <v>0</v>
          </cell>
          <cell r="X73">
            <v>0.95</v>
          </cell>
        </row>
        <row r="74">
          <cell r="B74">
            <v>44704</v>
          </cell>
          <cell r="F74">
            <v>42</v>
          </cell>
          <cell r="H74">
            <v>34.24</v>
          </cell>
          <cell r="O74">
            <v>-6.9082746817098181E-2</v>
          </cell>
          <cell r="S74">
            <v>0</v>
          </cell>
          <cell r="X74">
            <v>0.95</v>
          </cell>
        </row>
        <row r="75">
          <cell r="B75">
            <v>44711</v>
          </cell>
          <cell r="F75">
            <v>29</v>
          </cell>
          <cell r="H75">
            <v>27.82</v>
          </cell>
          <cell r="O75">
            <v>-0.20904862386999823</v>
          </cell>
          <cell r="S75">
            <v>0</v>
          </cell>
          <cell r="X75">
            <v>0.95</v>
          </cell>
        </row>
        <row r="76">
          <cell r="B76">
            <v>44718</v>
          </cell>
          <cell r="F76">
            <v>29</v>
          </cell>
          <cell r="H76">
            <v>23.540000000000003</v>
          </cell>
          <cell r="O76">
            <v>-0.45972062128466779</v>
          </cell>
          <cell r="S76">
            <v>0</v>
          </cell>
          <cell r="X76">
            <v>0.95</v>
          </cell>
        </row>
        <row r="77">
          <cell r="B77">
            <v>44725</v>
          </cell>
          <cell r="F77">
            <v>73</v>
          </cell>
          <cell r="H77">
            <v>66.34</v>
          </cell>
          <cell r="O77">
            <v>-0.51609464061001975</v>
          </cell>
          <cell r="S77">
            <v>0</v>
          </cell>
          <cell r="X77">
            <v>0.95</v>
          </cell>
        </row>
        <row r="78">
          <cell r="B78">
            <v>44732</v>
          </cell>
          <cell r="F78">
            <v>69</v>
          </cell>
          <cell r="H78">
            <v>65.27000000000001</v>
          </cell>
          <cell r="O78">
            <v>-9.8564656018915772E-2</v>
          </cell>
          <cell r="S78">
            <v>0</v>
          </cell>
          <cell r="X78">
            <v>0.95</v>
          </cell>
        </row>
        <row r="79">
          <cell r="B79">
            <v>44739</v>
          </cell>
          <cell r="F79">
            <v>152</v>
          </cell>
          <cell r="H79">
            <v>131.61000000000001</v>
          </cell>
          <cell r="O79">
            <v>-0.20509291667497367</v>
          </cell>
          <cell r="S79">
            <v>0</v>
          </cell>
          <cell r="X79">
            <v>0.95</v>
          </cell>
        </row>
        <row r="80">
          <cell r="B80">
            <v>44746</v>
          </cell>
          <cell r="F80">
            <v>105</v>
          </cell>
          <cell r="H80">
            <v>90.95</v>
          </cell>
          <cell r="O80">
            <v>-0.11694483935802399</v>
          </cell>
          <cell r="S80">
            <v>0</v>
          </cell>
          <cell r="X80">
            <v>0.95</v>
          </cell>
        </row>
        <row r="81">
          <cell r="B81">
            <v>44753</v>
          </cell>
          <cell r="F81">
            <v>156</v>
          </cell>
          <cell r="H81">
            <v>140.17000000000002</v>
          </cell>
          <cell r="O81">
            <v>0.13604855414965619</v>
          </cell>
          <cell r="S81">
            <v>0</v>
          </cell>
          <cell r="X81">
            <v>0.95</v>
          </cell>
        </row>
        <row r="82">
          <cell r="B82">
            <v>44760</v>
          </cell>
          <cell r="F82">
            <v>184</v>
          </cell>
          <cell r="H82">
            <v>158.36000000000001</v>
          </cell>
          <cell r="O82">
            <v>2.4456567910072623E-2</v>
          </cell>
          <cell r="S82">
            <v>0</v>
          </cell>
          <cell r="X82">
            <v>0.95</v>
          </cell>
        </row>
        <row r="83">
          <cell r="B83">
            <v>44767</v>
          </cell>
          <cell r="F83">
            <v>183</v>
          </cell>
          <cell r="H83">
            <v>159.43</v>
          </cell>
          <cell r="O83">
            <v>-1.7744614530986805E-2</v>
          </cell>
          <cell r="S83">
            <v>0</v>
          </cell>
          <cell r="X83">
            <v>0.95</v>
          </cell>
        </row>
        <row r="84">
          <cell r="B84">
            <v>44774</v>
          </cell>
          <cell r="F84">
            <v>146</v>
          </cell>
          <cell r="H84">
            <v>133.75</v>
          </cell>
          <cell r="O84">
            <v>-7.2775315902800803E-3</v>
          </cell>
          <cell r="S84">
            <v>0</v>
          </cell>
          <cell r="X84">
            <v>0.95</v>
          </cell>
        </row>
        <row r="85">
          <cell r="B85">
            <v>44781</v>
          </cell>
          <cell r="F85">
            <v>131</v>
          </cell>
          <cell r="H85">
            <v>116.63000000000001</v>
          </cell>
          <cell r="O85">
            <v>-6.7667527140109721E-2</v>
          </cell>
          <cell r="S85">
            <v>0</v>
          </cell>
          <cell r="X85">
            <v>0.95</v>
          </cell>
        </row>
        <row r="86">
          <cell r="B86">
            <v>44788</v>
          </cell>
          <cell r="F86">
            <v>101</v>
          </cell>
          <cell r="H86">
            <v>89.88000000000001</v>
          </cell>
          <cell r="O86">
            <v>-0.34818750989119829</v>
          </cell>
          <cell r="S86">
            <v>0</v>
          </cell>
          <cell r="X86">
            <v>0.95</v>
          </cell>
        </row>
        <row r="87">
          <cell r="B87">
            <v>44795</v>
          </cell>
          <cell r="F87">
            <v>84</v>
          </cell>
          <cell r="H87">
            <v>74.900000000000006</v>
          </cell>
          <cell r="O87">
            <v>-0.26448656445541563</v>
          </cell>
          <cell r="S87">
            <v>0</v>
          </cell>
          <cell r="X87">
            <v>0.95</v>
          </cell>
        </row>
        <row r="88">
          <cell r="B88">
            <v>44802</v>
          </cell>
          <cell r="F88">
            <v>63</v>
          </cell>
          <cell r="H88">
            <v>59.92</v>
          </cell>
          <cell r="O88">
            <v>-0.25122877757296985</v>
          </cell>
          <cell r="S88">
            <v>0</v>
          </cell>
          <cell r="X88">
            <v>0.95</v>
          </cell>
        </row>
        <row r="89">
          <cell r="B89">
            <v>44809</v>
          </cell>
          <cell r="F89">
            <v>72</v>
          </cell>
          <cell r="H89">
            <v>64.2</v>
          </cell>
          <cell r="O89">
            <v>-0.1854763025913379</v>
          </cell>
          <cell r="S89">
            <v>0</v>
          </cell>
          <cell r="X89">
            <v>0.95</v>
          </cell>
        </row>
        <row r="90">
          <cell r="B90">
            <v>44816</v>
          </cell>
          <cell r="F90">
            <v>56</v>
          </cell>
          <cell r="H90">
            <v>49.220000000000006</v>
          </cell>
          <cell r="O90">
            <v>-0.26897813880543853</v>
          </cell>
          <cell r="S90">
            <v>0</v>
          </cell>
          <cell r="X90">
            <v>0.95</v>
          </cell>
        </row>
        <row r="91">
          <cell r="B91">
            <v>44823</v>
          </cell>
          <cell r="F91">
            <v>58</v>
          </cell>
          <cell r="H91">
            <v>49.220000000000006</v>
          </cell>
          <cell r="O91">
            <v>-2.3432354395032065E-2</v>
          </cell>
          <cell r="S91">
            <v>0</v>
          </cell>
          <cell r="X91">
            <v>0.95</v>
          </cell>
        </row>
        <row r="92">
          <cell r="B92">
            <v>44830</v>
          </cell>
          <cell r="F92">
            <v>104</v>
          </cell>
          <cell r="H92">
            <v>96.300000000000011</v>
          </cell>
          <cell r="O92">
            <v>-9.1002328545630687E-2</v>
          </cell>
          <cell r="S92">
            <v>0</v>
          </cell>
          <cell r="X92">
            <v>0.95</v>
          </cell>
        </row>
        <row r="93">
          <cell r="B93">
            <v>44837</v>
          </cell>
          <cell r="F93">
            <v>170</v>
          </cell>
          <cell r="H93">
            <v>151.94</v>
          </cell>
          <cell r="O93">
            <v>-8.8123483735390487E-2</v>
          </cell>
          <cell r="S93">
            <v>0</v>
          </cell>
          <cell r="X93">
            <v>0.95</v>
          </cell>
        </row>
        <row r="94">
          <cell r="B94">
            <v>44844</v>
          </cell>
          <cell r="F94">
            <v>196</v>
          </cell>
          <cell r="H94">
            <v>180.83</v>
          </cell>
          <cell r="O94">
            <v>-8.3899732899591156E-2</v>
          </cell>
          <cell r="S94">
            <v>0</v>
          </cell>
          <cell r="X94">
            <v>0.95</v>
          </cell>
        </row>
        <row r="95">
          <cell r="B95">
            <v>44851</v>
          </cell>
          <cell r="F95">
            <v>226</v>
          </cell>
          <cell r="H95">
            <v>199.02</v>
          </cell>
          <cell r="O95">
            <v>7.3147707574013301E-2</v>
          </cell>
          <cell r="S95">
            <v>0</v>
          </cell>
          <cell r="X95">
            <v>0.95</v>
          </cell>
        </row>
        <row r="96">
          <cell r="B96">
            <v>44858</v>
          </cell>
          <cell r="F96">
            <v>177</v>
          </cell>
          <cell r="H96">
            <v>148.73000000000002</v>
          </cell>
          <cell r="O96">
            <v>0.12526559844662549</v>
          </cell>
          <cell r="S96">
            <v>0</v>
          </cell>
          <cell r="X96">
            <v>0.95</v>
          </cell>
        </row>
        <row r="97">
          <cell r="B97">
            <v>44865</v>
          </cell>
          <cell r="F97">
            <v>111</v>
          </cell>
          <cell r="H97">
            <v>94.160000000000011</v>
          </cell>
          <cell r="O97">
            <v>0.18303812105385536</v>
          </cell>
          <cell r="S97">
            <v>0</v>
          </cell>
          <cell r="X97">
            <v>0.95</v>
          </cell>
        </row>
        <row r="98">
          <cell r="B98">
            <v>44872</v>
          </cell>
          <cell r="F98">
            <v>98</v>
          </cell>
          <cell r="H98">
            <v>84.53</v>
          </cell>
          <cell r="O98">
            <v>0.10599757082482845</v>
          </cell>
          <cell r="S98">
            <v>0</v>
          </cell>
          <cell r="X98">
            <v>0.95</v>
          </cell>
        </row>
        <row r="99">
          <cell r="B99">
            <v>44879</v>
          </cell>
          <cell r="F99">
            <v>77</v>
          </cell>
          <cell r="H99">
            <v>69.55</v>
          </cell>
          <cell r="O99">
            <v>-0.10548735016740682</v>
          </cell>
          <cell r="S99">
            <v>0</v>
          </cell>
          <cell r="X99">
            <v>0.95</v>
          </cell>
        </row>
        <row r="100">
          <cell r="B100">
            <v>44886</v>
          </cell>
          <cell r="F100">
            <v>66</v>
          </cell>
          <cell r="H100">
            <v>60.99</v>
          </cell>
          <cell r="O100">
            <v>-0.10711021852041369</v>
          </cell>
          <cell r="S100">
            <v>0</v>
          </cell>
          <cell r="X100">
            <v>0.95</v>
          </cell>
        </row>
        <row r="101">
          <cell r="B101">
            <v>44893</v>
          </cell>
          <cell r="F101">
            <v>83</v>
          </cell>
          <cell r="H101">
            <v>78.11</v>
          </cell>
          <cell r="O101">
            <v>-0.18065673370114452</v>
          </cell>
          <cell r="S101">
            <v>0</v>
          </cell>
          <cell r="X101">
            <v>0.95</v>
          </cell>
        </row>
        <row r="102">
          <cell r="B102">
            <v>44900</v>
          </cell>
          <cell r="F102">
            <v>91</v>
          </cell>
          <cell r="H102">
            <v>78.11</v>
          </cell>
          <cell r="O102">
            <v>-0.12035543055337569</v>
          </cell>
          <cell r="S102">
            <v>0</v>
          </cell>
          <cell r="X102">
            <v>0.95</v>
          </cell>
        </row>
        <row r="103">
          <cell r="B103">
            <v>44907</v>
          </cell>
          <cell r="F103">
            <v>117</v>
          </cell>
          <cell r="H103">
            <v>105.93</v>
          </cell>
          <cell r="O103">
            <v>-6.2200664644524563E-3</v>
          </cell>
          <cell r="S103">
            <v>0</v>
          </cell>
          <cell r="X103">
            <v>0.95</v>
          </cell>
        </row>
        <row r="104">
          <cell r="B104">
            <v>44914</v>
          </cell>
          <cell r="F104">
            <v>150</v>
          </cell>
          <cell r="H104">
            <v>129.47</v>
          </cell>
          <cell r="O104">
            <v>0.17160393203598295</v>
          </cell>
          <cell r="S104">
            <v>0</v>
          </cell>
          <cell r="X104">
            <v>0.95</v>
          </cell>
        </row>
        <row r="105">
          <cell r="B105">
            <v>44921</v>
          </cell>
          <cell r="F105">
            <v>159</v>
          </cell>
          <cell r="H105">
            <v>138.03</v>
          </cell>
          <cell r="O105">
            <v>0.13896301498281483</v>
          </cell>
          <cell r="S105">
            <v>0</v>
          </cell>
          <cell r="X105">
            <v>0.95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79DC-5ADA-E74E-84C7-DBD8F6487951}">
  <dimension ref="A1:W107"/>
  <sheetViews>
    <sheetView tabSelected="1" workbookViewId="0">
      <pane xSplit="1" ySplit="3" topLeftCell="C13" activePane="bottomRight" state="frozen"/>
      <selection pane="topRight" activeCell="B1" sqref="B1"/>
      <selection pane="bottomLeft" activeCell="A4" sqref="A4"/>
      <selection pane="bottomRight" activeCell="E107" sqref="E107"/>
    </sheetView>
  </sheetViews>
  <sheetFormatPr baseColWidth="10" defaultRowHeight="16" x14ac:dyDescent="0.2"/>
  <cols>
    <col min="5" max="5" width="10.83203125" style="12"/>
  </cols>
  <sheetData>
    <row r="1" spans="1:23" x14ac:dyDescent="0.2">
      <c r="A1" t="s">
        <v>13</v>
      </c>
      <c r="B1" t="s">
        <v>9</v>
      </c>
      <c r="C1" s="6">
        <v>45345</v>
      </c>
      <c r="D1" t="s">
        <v>12</v>
      </c>
      <c r="E1" s="12" t="s">
        <v>11</v>
      </c>
      <c r="F1" s="6">
        <v>45345</v>
      </c>
      <c r="G1" t="s">
        <v>10</v>
      </c>
      <c r="H1" t="s">
        <v>12</v>
      </c>
      <c r="I1" t="s">
        <v>12</v>
      </c>
      <c r="K1" t="s">
        <v>12</v>
      </c>
      <c r="L1" t="s">
        <v>12</v>
      </c>
      <c r="W1" t="s">
        <v>15</v>
      </c>
    </row>
    <row r="2" spans="1:23" x14ac:dyDescent="0.2">
      <c r="B2" t="s">
        <v>8</v>
      </c>
      <c r="C2" t="s">
        <v>5</v>
      </c>
      <c r="D2" t="s">
        <v>6</v>
      </c>
      <c r="E2" s="12" t="s">
        <v>7</v>
      </c>
      <c r="F2" t="s">
        <v>3</v>
      </c>
      <c r="G2" t="s">
        <v>4</v>
      </c>
      <c r="H2" t="s">
        <v>1</v>
      </c>
      <c r="I2" t="s">
        <v>2</v>
      </c>
      <c r="K2" t="s">
        <v>0</v>
      </c>
      <c r="L2" t="s">
        <v>14</v>
      </c>
    </row>
    <row r="4" spans="1:23" x14ac:dyDescent="0.2">
      <c r="A4" s="1">
        <v>44200</v>
      </c>
      <c r="B4" s="2">
        <f>[1]verzamel!E2</f>
        <v>4144</v>
      </c>
      <c r="C4">
        <f>[1]verzamel!F2</f>
        <v>0</v>
      </c>
      <c r="D4" s="3">
        <f t="shared" ref="D4:D20" si="0">C4/B4</f>
        <v>0</v>
      </c>
      <c r="E4" s="13">
        <f>[1]verzamel!H2</f>
        <v>3.9562452868417497E-3</v>
      </c>
      <c r="F4" s="2">
        <f>[1]VE!H2</f>
        <v>0</v>
      </c>
      <c r="G4">
        <f>[1]VE!F2</f>
        <v>1145</v>
      </c>
      <c r="H4" s="4">
        <f t="shared" ref="H4:H20" si="1">(G4-F4)/(178*(1-D4))</f>
        <v>6.4325842696629216</v>
      </c>
      <c r="I4" s="4"/>
      <c r="K4" s="3"/>
      <c r="O4" s="2"/>
      <c r="P4" s="5"/>
      <c r="W4">
        <v>0</v>
      </c>
    </row>
    <row r="5" spans="1:23" x14ac:dyDescent="0.2">
      <c r="A5" s="1">
        <f t="shared" ref="A4:A20" si="2">A4+7</f>
        <v>44207</v>
      </c>
      <c r="B5" s="2">
        <f>[1]verzamel!E3</f>
        <v>3852</v>
      </c>
      <c r="C5">
        <f>[1]verzamel!F3</f>
        <v>0</v>
      </c>
      <c r="D5" s="3">
        <f t="shared" si="0"/>
        <v>0</v>
      </c>
      <c r="E5" s="13">
        <f>[1]verzamel!H3</f>
        <v>1.0727419086763277E-2</v>
      </c>
      <c r="F5" s="2">
        <f>[1]VE!H3</f>
        <v>0</v>
      </c>
      <c r="G5">
        <f>[1]VE!F3</f>
        <v>1026</v>
      </c>
      <c r="H5" s="4">
        <f t="shared" si="1"/>
        <v>5.7640449438202248</v>
      </c>
      <c r="I5" s="4"/>
      <c r="K5" s="3"/>
      <c r="W5">
        <v>0</v>
      </c>
    </row>
    <row r="6" spans="1:23" x14ac:dyDescent="0.2">
      <c r="A6" s="1">
        <f t="shared" si="2"/>
        <v>44214</v>
      </c>
      <c r="B6" s="2">
        <f>[1]verzamel!E4</f>
        <v>3862</v>
      </c>
      <c r="C6">
        <f>[1]verzamel!F4</f>
        <v>0</v>
      </c>
      <c r="D6" s="3">
        <f t="shared" si="0"/>
        <v>0</v>
      </c>
      <c r="E6" s="13">
        <f>[1]verzamel!H4</f>
        <v>1.2580578594446482E-2</v>
      </c>
      <c r="F6" s="2">
        <f>[1]VE!H4</f>
        <v>0</v>
      </c>
      <c r="G6">
        <f>[1]VE!F4</f>
        <v>984</v>
      </c>
      <c r="H6" s="4">
        <f t="shared" si="1"/>
        <v>5.5280898876404496</v>
      </c>
      <c r="I6" s="4"/>
      <c r="K6" s="3"/>
      <c r="W6">
        <v>0</v>
      </c>
    </row>
    <row r="7" spans="1:23" x14ac:dyDescent="0.2">
      <c r="A7" s="1">
        <f t="shared" si="2"/>
        <v>44221</v>
      </c>
      <c r="B7" s="2">
        <f>[1]verzamel!E5</f>
        <v>3716</v>
      </c>
      <c r="C7">
        <f>[1]verzamel!F5</f>
        <v>30</v>
      </c>
      <c r="D7" s="3">
        <f t="shared" si="0"/>
        <v>8.0731969860064583E-3</v>
      </c>
      <c r="E7" s="13">
        <f>[1]verzamel!H5</f>
        <v>4.101773621429352E-2</v>
      </c>
      <c r="F7" s="2">
        <f>[1]VE!H5</f>
        <v>8.56</v>
      </c>
      <c r="G7">
        <f>[1]VE!F5</f>
        <v>822</v>
      </c>
      <c r="H7" s="4">
        <f t="shared" si="1"/>
        <v>4.6070815170673125</v>
      </c>
      <c r="I7" s="4">
        <f t="shared" ref="I4:I20" si="3">F7/(178*D7)</f>
        <v>5.9567340823970039</v>
      </c>
      <c r="K7" s="3">
        <f t="shared" ref="K4:K20" si="4">(H7-I7)/H7</f>
        <v>-0.29295174403356927</v>
      </c>
      <c r="W7">
        <v>0</v>
      </c>
    </row>
    <row r="8" spans="1:23" x14ac:dyDescent="0.2">
      <c r="A8" s="1">
        <f t="shared" si="2"/>
        <v>44228</v>
      </c>
      <c r="B8" s="2">
        <f>[1]verzamel!E6</f>
        <v>3654</v>
      </c>
      <c r="C8">
        <f>[1]verzamel!F6</f>
        <v>269</v>
      </c>
      <c r="D8" s="3">
        <f t="shared" si="0"/>
        <v>7.3617952928297758E-2</v>
      </c>
      <c r="E8" s="13">
        <f>[1]verzamel!H6</f>
        <v>6.836435490676597E-2</v>
      </c>
      <c r="F8" s="2">
        <f>[1]VE!H6</f>
        <v>35.31</v>
      </c>
      <c r="G8">
        <f>[1]VE!F6</f>
        <v>735</v>
      </c>
      <c r="H8" s="4">
        <f t="shared" si="1"/>
        <v>4.2432198562727175</v>
      </c>
      <c r="I8" s="4">
        <f t="shared" si="3"/>
        <v>2.6945979700096072</v>
      </c>
      <c r="K8" s="3">
        <f t="shared" si="4"/>
        <v>0.36496385733437664</v>
      </c>
      <c r="W8">
        <v>0</v>
      </c>
    </row>
    <row r="9" spans="1:23" x14ac:dyDescent="0.2">
      <c r="A9" s="1">
        <f t="shared" si="2"/>
        <v>44235</v>
      </c>
      <c r="B9" s="2">
        <f>[1]verzamel!E7</f>
        <v>3550</v>
      </c>
      <c r="C9">
        <f>[1]verzamel!F7</f>
        <v>569</v>
      </c>
      <c r="D9" s="3">
        <f t="shared" si="0"/>
        <v>0.16028169014084506</v>
      </c>
      <c r="E9" s="13">
        <f>[1]verzamel!H7</f>
        <v>0.12132624804301823</v>
      </c>
      <c r="F9" s="2">
        <f>[1]VE!H7</f>
        <v>135.89000000000001</v>
      </c>
      <c r="G9">
        <f>[1]VE!F7</f>
        <v>691</v>
      </c>
      <c r="H9" s="4">
        <f t="shared" si="1"/>
        <v>3.7138591227587452</v>
      </c>
      <c r="I9" s="4">
        <f t="shared" si="3"/>
        <v>4.7630329179913522</v>
      </c>
      <c r="K9" s="3">
        <f t="shared" si="4"/>
        <v>-0.28250231378008089</v>
      </c>
      <c r="L9" s="3">
        <f>AVERAGE((K7:K11))</f>
        <v>-0.18939665739993056</v>
      </c>
      <c r="W9">
        <v>0</v>
      </c>
    </row>
    <row r="10" spans="1:23" x14ac:dyDescent="0.2">
      <c r="A10" s="1">
        <f t="shared" si="2"/>
        <v>44242</v>
      </c>
      <c r="B10" s="2">
        <f>[1]verzamel!E8</f>
        <v>3528</v>
      </c>
      <c r="C10">
        <f>[1]verzamel!F8</f>
        <v>774</v>
      </c>
      <c r="D10" s="3">
        <f t="shared" si="0"/>
        <v>0.21938775510204081</v>
      </c>
      <c r="E10" s="13">
        <f>[1]verzamel!H8</f>
        <v>0.20065021857412088</v>
      </c>
      <c r="F10" s="2">
        <f>[1]VE!H8</f>
        <v>187.25</v>
      </c>
      <c r="G10">
        <f>[1]VE!F8</f>
        <v>652</v>
      </c>
      <c r="H10" s="4">
        <f t="shared" si="1"/>
        <v>3.3447528824263784</v>
      </c>
      <c r="I10" s="4">
        <f t="shared" si="3"/>
        <v>4.7950091455448138</v>
      </c>
      <c r="K10" s="3">
        <f t="shared" si="4"/>
        <v>-0.43359145326945009</v>
      </c>
      <c r="L10" s="3">
        <f t="shared" ref="L10:L73" si="5">AVERAGE((K8:K12))</f>
        <v>-0.15318351106182621</v>
      </c>
      <c r="W10">
        <v>0</v>
      </c>
    </row>
    <row r="11" spans="1:23" x14ac:dyDescent="0.2">
      <c r="A11" s="1">
        <f t="shared" si="2"/>
        <v>44249</v>
      </c>
      <c r="B11" s="2">
        <f>[1]verzamel!E9</f>
        <v>3207</v>
      </c>
      <c r="C11">
        <f>[1]verzamel!F9</f>
        <v>735</v>
      </c>
      <c r="D11" s="3">
        <f t="shared" si="0"/>
        <v>0.22918615528531339</v>
      </c>
      <c r="E11" s="13">
        <f>[1]verzamel!H9</f>
        <v>0.25746873431680917</v>
      </c>
      <c r="F11" s="2">
        <f>[1]VE!H9</f>
        <v>140.17000000000002</v>
      </c>
      <c r="G11">
        <f>[1]VE!F9</f>
        <v>502</v>
      </c>
      <c r="H11" s="4">
        <f t="shared" si="1"/>
        <v>2.637151399040035</v>
      </c>
      <c r="I11" s="4">
        <f t="shared" si="3"/>
        <v>3.4359488649392347</v>
      </c>
      <c r="K11" s="3">
        <f t="shared" si="4"/>
        <v>-0.30290163325092923</v>
      </c>
      <c r="L11" s="3">
        <f t="shared" si="5"/>
        <v>-0.19927917345961546</v>
      </c>
      <c r="W11">
        <v>0</v>
      </c>
    </row>
    <row r="12" spans="1:23" x14ac:dyDescent="0.2">
      <c r="A12" s="1">
        <f t="shared" si="2"/>
        <v>44256</v>
      </c>
      <c r="B12" s="2">
        <f>[1]verzamel!E10</f>
        <v>3105</v>
      </c>
      <c r="C12">
        <f>[1]verzamel!F10</f>
        <v>777</v>
      </c>
      <c r="D12" s="3">
        <f t="shared" si="0"/>
        <v>0.25024154589371983</v>
      </c>
      <c r="E12" s="13">
        <f>[1]verzamel!H10</f>
        <v>0.32611621122860501</v>
      </c>
      <c r="F12" s="2">
        <f>[1]VE!H10</f>
        <v>114.49000000000001</v>
      </c>
      <c r="G12">
        <f>[1]VE!F10</f>
        <v>423</v>
      </c>
      <c r="H12" s="4">
        <f t="shared" si="1"/>
        <v>2.3116808322715166</v>
      </c>
      <c r="I12" s="4">
        <f t="shared" si="3"/>
        <v>2.5703255824042337</v>
      </c>
      <c r="K12" s="3">
        <f t="shared" si="4"/>
        <v>-0.11188601234304747</v>
      </c>
      <c r="L12" s="3">
        <f t="shared" si="5"/>
        <v>-6.1705153382921485E-2</v>
      </c>
      <c r="W12">
        <v>0</v>
      </c>
    </row>
    <row r="13" spans="1:23" x14ac:dyDescent="0.2">
      <c r="A13" s="1">
        <f t="shared" si="2"/>
        <v>44263</v>
      </c>
      <c r="B13" s="2">
        <f>[1]verzamel!E11</f>
        <v>3245</v>
      </c>
      <c r="C13">
        <f>[1]verzamel!F11</f>
        <v>922</v>
      </c>
      <c r="D13" s="3">
        <f t="shared" si="0"/>
        <v>0.28412942989214174</v>
      </c>
      <c r="E13" s="13">
        <f>[1]verzamel!H11</f>
        <v>0.39384318144131625</v>
      </c>
      <c r="F13" s="2">
        <f>[1]VE!H11</f>
        <v>98.440000000000012</v>
      </c>
      <c r="G13">
        <f>[1]VE!F11</f>
        <v>385</v>
      </c>
      <c r="H13" s="4">
        <f t="shared" si="1"/>
        <v>2.2488529458710405</v>
      </c>
      <c r="I13" s="4">
        <f t="shared" si="3"/>
        <v>1.9464147310438962</v>
      </c>
      <c r="K13" s="3">
        <f t="shared" si="4"/>
        <v>0.13448554534543028</v>
      </c>
      <c r="L13" s="3">
        <f t="shared" si="5"/>
        <v>8.7727423528334722E-2</v>
      </c>
      <c r="W13">
        <v>0</v>
      </c>
    </row>
    <row r="14" spans="1:23" x14ac:dyDescent="0.2">
      <c r="A14" s="1">
        <f t="shared" si="2"/>
        <v>44270</v>
      </c>
      <c r="B14" s="2">
        <f>[1]verzamel!E12</f>
        <v>3043</v>
      </c>
      <c r="C14">
        <f>[1]verzamel!F12</f>
        <v>879</v>
      </c>
      <c r="D14" s="3">
        <f t="shared" si="0"/>
        <v>0.28885967794939205</v>
      </c>
      <c r="E14" s="13">
        <f>[1]verzamel!H12</f>
        <v>0.43971429419369773</v>
      </c>
      <c r="F14" s="2">
        <f>[1]VE!H12</f>
        <v>68.48</v>
      </c>
      <c r="G14">
        <f>[1]VE!F12</f>
        <v>352</v>
      </c>
      <c r="H14" s="4">
        <f t="shared" si="1"/>
        <v>2.2397956343849299</v>
      </c>
      <c r="I14" s="4">
        <f t="shared" si="3"/>
        <v>1.3318546356303769</v>
      </c>
      <c r="K14" s="3">
        <f t="shared" si="4"/>
        <v>0.40536778660338924</v>
      </c>
      <c r="L14" s="3">
        <f t="shared" si="5"/>
        <v>0.24974885199719604</v>
      </c>
      <c r="W14">
        <v>0</v>
      </c>
    </row>
    <row r="15" spans="1:23" x14ac:dyDescent="0.2">
      <c r="A15" s="1">
        <f t="shared" si="2"/>
        <v>44277</v>
      </c>
      <c r="B15" s="2">
        <f>[1]verzamel!E13</f>
        <v>3044</v>
      </c>
      <c r="C15">
        <f>[1]verzamel!F13</f>
        <v>946</v>
      </c>
      <c r="D15" s="3">
        <f t="shared" si="0"/>
        <v>0.31077529566360051</v>
      </c>
      <c r="E15" s="13">
        <f>[1]verzamel!H13</f>
        <v>0.47679687656060044</v>
      </c>
      <c r="F15" s="2">
        <f>[1]VE!H13</f>
        <v>79.180000000000007</v>
      </c>
      <c r="G15">
        <f>[1]VE!F13</f>
        <v>335</v>
      </c>
      <c r="H15" s="4">
        <f t="shared" si="1"/>
        <v>2.0852285215453992</v>
      </c>
      <c r="I15" s="4">
        <f t="shared" si="3"/>
        <v>1.4313604294842863</v>
      </c>
      <c r="K15" s="3">
        <f t="shared" si="4"/>
        <v>0.31357143128683079</v>
      </c>
      <c r="L15" s="3">
        <f t="shared" si="5"/>
        <v>0.37325704766080453</v>
      </c>
      <c r="W15">
        <v>0</v>
      </c>
    </row>
    <row r="16" spans="1:23" x14ac:dyDescent="0.2">
      <c r="A16" s="1">
        <f t="shared" si="2"/>
        <v>44284</v>
      </c>
      <c r="B16" s="2">
        <f>[1]verzamel!E14</f>
        <v>3178</v>
      </c>
      <c r="C16">
        <f>[1]verzamel!F14</f>
        <v>1025</v>
      </c>
      <c r="D16" s="3">
        <f t="shared" si="0"/>
        <v>0.32252989301447449</v>
      </c>
      <c r="E16" s="13">
        <f>[1]verzamel!H14</f>
        <v>0.49304657302742028</v>
      </c>
      <c r="F16" s="2">
        <f>[1]VE!H14</f>
        <v>69.55</v>
      </c>
      <c r="G16">
        <f>[1]VE!F14</f>
        <v>366</v>
      </c>
      <c r="H16" s="4">
        <f t="shared" si="1"/>
        <v>2.4583364210899865</v>
      </c>
      <c r="I16" s="4">
        <f t="shared" si="3"/>
        <v>1.2114546451082489</v>
      </c>
      <c r="K16" s="3">
        <f t="shared" si="4"/>
        <v>0.50720550909337725</v>
      </c>
      <c r="L16" s="3">
        <f t="shared" si="5"/>
        <v>0.4528214467609204</v>
      </c>
      <c r="W16">
        <v>0</v>
      </c>
    </row>
    <row r="17" spans="1:23" x14ac:dyDescent="0.2">
      <c r="A17" s="1">
        <f t="shared" si="2"/>
        <v>44291</v>
      </c>
      <c r="B17" s="2">
        <f>[1]verzamel!E15</f>
        <v>3162</v>
      </c>
      <c r="C17">
        <f>[1]verzamel!F15</f>
        <v>1109</v>
      </c>
      <c r="D17" s="3">
        <f t="shared" si="0"/>
        <v>0.35072738772928524</v>
      </c>
      <c r="E17" s="13">
        <f>[1]verzamel!H15</f>
        <v>0.53012084299763929</v>
      </c>
      <c r="F17" s="2">
        <f>[1]VE!H15</f>
        <v>69.55</v>
      </c>
      <c r="G17">
        <f>[1]VE!F15</f>
        <v>330</v>
      </c>
      <c r="H17" s="4">
        <f t="shared" si="1"/>
        <v>2.2536022920691559</v>
      </c>
      <c r="I17" s="4">
        <f t="shared" si="3"/>
        <v>1.1140571017517553</v>
      </c>
      <c r="K17" s="3">
        <f t="shared" si="4"/>
        <v>0.50565496597499537</v>
      </c>
      <c r="L17" s="3">
        <f t="shared" si="5"/>
        <v>0.489959168529637</v>
      </c>
      <c r="W17">
        <v>0</v>
      </c>
    </row>
    <row r="18" spans="1:23" x14ac:dyDescent="0.2">
      <c r="A18" s="1">
        <f t="shared" si="2"/>
        <v>44298</v>
      </c>
      <c r="B18" s="2">
        <f>[1]verzamel!E16</f>
        <v>3137</v>
      </c>
      <c r="C18">
        <f>[1]verzamel!F16</f>
        <v>1181</v>
      </c>
      <c r="D18" s="3">
        <f t="shared" si="0"/>
        <v>0.37647433854000639</v>
      </c>
      <c r="E18" s="13">
        <f>[1]verzamel!H16</f>
        <v>0.56272519514501285</v>
      </c>
      <c r="F18" s="2">
        <f>[1]VE!H16</f>
        <v>75.97</v>
      </c>
      <c r="G18">
        <f>[1]VE!F16</f>
        <v>345</v>
      </c>
      <c r="H18" s="4">
        <f t="shared" si="1"/>
        <v>2.4239651834746443</v>
      </c>
      <c r="I18" s="4">
        <f t="shared" si="3"/>
        <v>1.1336702375629106</v>
      </c>
      <c r="K18" s="3">
        <f t="shared" si="4"/>
        <v>0.53230754084600929</v>
      </c>
      <c r="L18" s="3">
        <f t="shared" si="5"/>
        <v>0.54257703972915572</v>
      </c>
      <c r="W18">
        <v>0</v>
      </c>
    </row>
    <row r="19" spans="1:23" x14ac:dyDescent="0.2">
      <c r="A19" s="1">
        <f t="shared" si="2"/>
        <v>44305</v>
      </c>
      <c r="B19" s="2">
        <f>[1]verzamel!E17</f>
        <v>3144</v>
      </c>
      <c r="C19">
        <f>[1]verzamel!F17</f>
        <v>1347</v>
      </c>
      <c r="D19" s="3">
        <f t="shared" si="0"/>
        <v>0.42843511450381677</v>
      </c>
      <c r="E19" s="13">
        <f>[1]verzamel!H17</f>
        <v>0.62447882388128828</v>
      </c>
      <c r="F19" s="2">
        <f>[1]VE!H17</f>
        <v>70.62</v>
      </c>
      <c r="G19">
        <f>[1]VE!F17</f>
        <v>301</v>
      </c>
      <c r="H19" s="4">
        <f t="shared" si="1"/>
        <v>2.2644317307872668</v>
      </c>
      <c r="I19" s="4">
        <f t="shared" si="3"/>
        <v>0.92602487425239621</v>
      </c>
      <c r="K19" s="3">
        <f t="shared" si="4"/>
        <v>0.5910563954469723</v>
      </c>
      <c r="L19" s="3">
        <f t="shared" si="5"/>
        <v>0.54781291520596842</v>
      </c>
      <c r="W19">
        <v>0</v>
      </c>
    </row>
    <row r="20" spans="1:23" x14ac:dyDescent="0.2">
      <c r="A20" s="1">
        <f t="shared" si="2"/>
        <v>44312</v>
      </c>
      <c r="B20" s="2">
        <f>[1]verzamel!E18</f>
        <v>3123</v>
      </c>
      <c r="C20">
        <f>[1]verzamel!F18</f>
        <v>1453</v>
      </c>
      <c r="D20" s="3">
        <f t="shared" si="0"/>
        <v>0.46525776496958055</v>
      </c>
      <c r="E20" s="13">
        <f>[1]verzamel!H18</f>
        <v>0.68137080169680131</v>
      </c>
      <c r="F20" s="2">
        <f>[1]VE!H18</f>
        <v>85.600000000000009</v>
      </c>
      <c r="G20">
        <f>[1]VE!F18</f>
        <v>318</v>
      </c>
      <c r="H20" s="4">
        <f t="shared" si="1"/>
        <v>2.4415837986947455</v>
      </c>
      <c r="I20" s="4">
        <f t="shared" si="3"/>
        <v>1.0336181631185384</v>
      </c>
      <c r="K20" s="3">
        <f t="shared" si="4"/>
        <v>0.57666078728442427</v>
      </c>
      <c r="L20" s="3">
        <f t="shared" si="5"/>
        <v>0.53586974212691474</v>
      </c>
      <c r="W20">
        <v>0</v>
      </c>
    </row>
    <row r="21" spans="1:23" s="9" customFormat="1" x14ac:dyDescent="0.2">
      <c r="A21" s="7">
        <f>A20+7</f>
        <v>44319</v>
      </c>
      <c r="B21" s="8">
        <f>[1]verzamel!E19</f>
        <v>3000</v>
      </c>
      <c r="C21" s="9">
        <f>[1]verzamel!F19</f>
        <v>1528</v>
      </c>
      <c r="D21" s="10">
        <f>C21/B21</f>
        <v>0.5093333333333333</v>
      </c>
      <c r="E21" s="13">
        <f>[1]verzamel!H19</f>
        <v>0.72359210896062887</v>
      </c>
      <c r="F21" s="8">
        <f>[1]VE!H19</f>
        <v>92.02000000000001</v>
      </c>
      <c r="G21" s="9">
        <f>[1]VE!F19</f>
        <v>282</v>
      </c>
      <c r="H21" s="11">
        <f>(G21-F21)/(178*(1-D21))</f>
        <v>2.1752106741573032</v>
      </c>
      <c r="I21" s="11">
        <f>F21/(178*D21)</f>
        <v>1.0149861756573917</v>
      </c>
      <c r="K21" s="10">
        <f>(H21-I21)/H21</f>
        <v>0.5333848864774412</v>
      </c>
      <c r="L21" s="3">
        <f t="shared" si="5"/>
        <v>0.52859635340600986</v>
      </c>
      <c r="W21">
        <v>0</v>
      </c>
    </row>
    <row r="22" spans="1:23" x14ac:dyDescent="0.2">
      <c r="A22" s="1">
        <f>A21+7</f>
        <v>44326</v>
      </c>
      <c r="B22" s="2">
        <f>[1]verzamel!E20</f>
        <v>3015</v>
      </c>
      <c r="C22">
        <f>[1]verzamel!F20</f>
        <v>1635</v>
      </c>
      <c r="D22" s="3">
        <f>C22/B22</f>
        <v>0.54228855721393032</v>
      </c>
      <c r="E22" s="13">
        <f>[1]verzamel!H20</f>
        <v>0.75706005069821003</v>
      </c>
      <c r="F22" s="2">
        <f>[1]VE!H20</f>
        <v>96.300000000000011</v>
      </c>
      <c r="G22">
        <f>[1]VE!F20</f>
        <v>243</v>
      </c>
      <c r="H22" s="4">
        <f>(G22-F22)/(178*(1-D22))</f>
        <v>1.800604543234001</v>
      </c>
      <c r="I22" s="4">
        <f>F22/(178*D22)</f>
        <v>0.9976445727244615</v>
      </c>
      <c r="K22" s="3">
        <f>(H22-I22)/H22</f>
        <v>0.44593910057972641</v>
      </c>
      <c r="L22" s="3">
        <f t="shared" si="5"/>
        <v>0.55428509436770557</v>
      </c>
      <c r="W22">
        <v>0</v>
      </c>
    </row>
    <row r="23" spans="1:23" x14ac:dyDescent="0.2">
      <c r="A23" s="1">
        <f t="shared" ref="A23:A30" si="6">A22+7</f>
        <v>44333</v>
      </c>
      <c r="B23" s="2">
        <f>[1]verzamel!E21</f>
        <v>2988</v>
      </c>
      <c r="C23">
        <f>[1]verzamel!F21</f>
        <v>1752</v>
      </c>
      <c r="D23" s="3">
        <f t="shared" ref="D23:D30" si="7">C23/B23</f>
        <v>0.58634538152610438</v>
      </c>
      <c r="E23" s="13">
        <f>[1]verzamel!H21</f>
        <v>0.78420177958306814</v>
      </c>
      <c r="F23" s="2">
        <f>[1]VE!H21</f>
        <v>79.180000000000007</v>
      </c>
      <c r="G23">
        <f>[1]VE!F21</f>
        <v>190</v>
      </c>
      <c r="H23" s="4">
        <f t="shared" ref="H23:H30" si="8">(G23-F23)/(178*(1-D23))</f>
        <v>1.505082360641431</v>
      </c>
      <c r="I23" s="4">
        <f t="shared" ref="I23:I30" si="9">F23/(178*D23)</f>
        <v>0.75865091580729571</v>
      </c>
      <c r="K23" s="3">
        <f t="shared" ref="K23:K30" si="10">(H23-I23)/H23</f>
        <v>0.49594059724148493</v>
      </c>
      <c r="L23" s="3">
        <f t="shared" si="5"/>
        <v>0.54133747178535996</v>
      </c>
      <c r="W23">
        <v>0</v>
      </c>
    </row>
    <row r="24" spans="1:23" x14ac:dyDescent="0.2">
      <c r="A24" s="1">
        <f t="shared" si="6"/>
        <v>44340</v>
      </c>
      <c r="B24" s="2">
        <f>[1]verzamel!E22</f>
        <v>2806</v>
      </c>
      <c r="C24">
        <f>[1]verzamel!F22</f>
        <v>1747</v>
      </c>
      <c r="D24" s="3">
        <f t="shared" si="7"/>
        <v>0.62259444048467572</v>
      </c>
      <c r="E24" s="13">
        <f>[1]verzamel!H22</f>
        <v>0.80343470652027082</v>
      </c>
      <c r="F24" s="2">
        <f>[1]VE!H22</f>
        <v>36.380000000000003</v>
      </c>
      <c r="G24">
        <f>[1]VE!F22</f>
        <v>115</v>
      </c>
      <c r="H24" s="4">
        <f t="shared" si="8"/>
        <v>1.1703203149038208</v>
      </c>
      <c r="I24" s="4">
        <f t="shared" si="9"/>
        <v>0.32827473099953053</v>
      </c>
      <c r="K24" s="3">
        <f t="shared" si="10"/>
        <v>0.71950010025545119</v>
      </c>
      <c r="L24" s="3">
        <f t="shared" si="5"/>
        <v>0.55900064785957071</v>
      </c>
      <c r="W24">
        <v>0</v>
      </c>
    </row>
    <row r="25" spans="1:23" x14ac:dyDescent="0.2">
      <c r="A25" s="1">
        <f t="shared" si="6"/>
        <v>44347</v>
      </c>
      <c r="B25" s="2">
        <f>[1]verzamel!E23</f>
        <v>3009</v>
      </c>
      <c r="C25">
        <f>[1]verzamel!F23</f>
        <v>1942</v>
      </c>
      <c r="D25" s="3">
        <f t="shared" si="7"/>
        <v>0.64539714190761055</v>
      </c>
      <c r="E25" s="13">
        <f>[1]verzamel!H23</f>
        <v>0.82584352589583765</v>
      </c>
      <c r="F25" s="2">
        <f>[1]VE!H23</f>
        <v>54.57</v>
      </c>
      <c r="G25">
        <f>[1]VE!F23</f>
        <v>116</v>
      </c>
      <c r="H25" s="4">
        <f t="shared" si="8"/>
        <v>0.97323626043827616</v>
      </c>
      <c r="I25" s="4">
        <f t="shared" si="9"/>
        <v>0.47501455119823183</v>
      </c>
      <c r="K25" s="3">
        <f t="shared" si="10"/>
        <v>0.51192267437269634</v>
      </c>
      <c r="L25" s="3">
        <f t="shared" si="5"/>
        <v>0.64756892506514807</v>
      </c>
      <c r="W25">
        <v>0</v>
      </c>
    </row>
    <row r="26" spans="1:23" x14ac:dyDescent="0.2">
      <c r="A26" s="1">
        <f t="shared" si="6"/>
        <v>44354</v>
      </c>
      <c r="B26" s="2">
        <f>[1]verzamel!E24</f>
        <v>2883</v>
      </c>
      <c r="C26">
        <f>[1]verzamel!F24</f>
        <v>1975</v>
      </c>
      <c r="D26" s="3">
        <f t="shared" si="7"/>
        <v>0.68505029483177249</v>
      </c>
      <c r="E26" s="13">
        <f>[1]verzamel!H24</f>
        <v>0.8383514818934964</v>
      </c>
      <c r="F26" s="2">
        <f>[1]VE!H24</f>
        <v>28.89</v>
      </c>
      <c r="G26">
        <f>[1]VE!F24</f>
        <v>64</v>
      </c>
      <c r="H26" s="4">
        <f t="shared" si="8"/>
        <v>0.62628155471959612</v>
      </c>
      <c r="I26" s="4">
        <f t="shared" si="9"/>
        <v>0.23692183188735599</v>
      </c>
      <c r="K26" s="3">
        <f t="shared" si="10"/>
        <v>0.62170076684849429</v>
      </c>
      <c r="L26" s="3">
        <f t="shared" si="5"/>
        <v>0.69038449851100803</v>
      </c>
      <c r="W26">
        <v>0</v>
      </c>
    </row>
    <row r="27" spans="1:23" x14ac:dyDescent="0.2">
      <c r="A27" s="1">
        <f t="shared" si="6"/>
        <v>44361</v>
      </c>
      <c r="B27" s="2">
        <f>[1]verzamel!E25</f>
        <v>2869</v>
      </c>
      <c r="C27">
        <f>[1]verzamel!F25</f>
        <v>2022</v>
      </c>
      <c r="D27" s="3">
        <f t="shared" si="7"/>
        <v>0.70477518299058906</v>
      </c>
      <c r="E27" s="13">
        <f>[1]verzamel!H25</f>
        <v>0.85634513945867008</v>
      </c>
      <c r="F27" s="2">
        <f>[1]VE!H25</f>
        <v>10.700000000000001</v>
      </c>
      <c r="G27">
        <f>[1]VE!F25</f>
        <v>51</v>
      </c>
      <c r="H27" s="4">
        <f t="shared" si="8"/>
        <v>0.76688842311927086</v>
      </c>
      <c r="I27" s="4">
        <f t="shared" si="9"/>
        <v>8.5292957245579532E-2</v>
      </c>
      <c r="K27" s="3">
        <f t="shared" si="10"/>
        <v>0.888780486607614</v>
      </c>
      <c r="L27" s="3">
        <f t="shared" si="5"/>
        <v>0.62689775622373189</v>
      </c>
      <c r="W27">
        <v>0</v>
      </c>
    </row>
    <row r="28" spans="1:23" x14ac:dyDescent="0.2">
      <c r="A28" s="1">
        <f t="shared" si="6"/>
        <v>44368</v>
      </c>
      <c r="B28" s="2">
        <f>[1]verzamel!E26</f>
        <v>2673</v>
      </c>
      <c r="C28">
        <f>[1]verzamel!F26</f>
        <v>1854</v>
      </c>
      <c r="D28" s="3">
        <f t="shared" si="7"/>
        <v>0.69360269360269355</v>
      </c>
      <c r="E28" s="13">
        <f>[1]verzamel!H26</f>
        <v>0.86534755946844699</v>
      </c>
      <c r="F28" s="2">
        <f>[1]VE!H26</f>
        <v>10.700000000000001</v>
      </c>
      <c r="G28">
        <f>[1]VE!F26</f>
        <v>27</v>
      </c>
      <c r="H28" s="4">
        <f t="shared" si="8"/>
        <v>0.2988702308927027</v>
      </c>
      <c r="I28" s="4">
        <f t="shared" si="9"/>
        <v>8.6666848478237177E-2</v>
      </c>
      <c r="K28" s="3">
        <f t="shared" si="10"/>
        <v>0.71001846447078421</v>
      </c>
      <c r="L28" s="3">
        <f t="shared" si="5"/>
        <v>0.67619543488950495</v>
      </c>
      <c r="W28">
        <v>0</v>
      </c>
    </row>
    <row r="29" spans="1:23" x14ac:dyDescent="0.2">
      <c r="A29" s="1">
        <f t="shared" si="6"/>
        <v>44375</v>
      </c>
      <c r="B29" s="2">
        <f>[1]verzamel!E27</f>
        <v>2794</v>
      </c>
      <c r="C29">
        <f>[1]verzamel!F27</f>
        <v>2009</v>
      </c>
      <c r="D29" s="3">
        <f t="shared" si="7"/>
        <v>0.71904080171796703</v>
      </c>
      <c r="E29" s="13">
        <f>[1]verzamel!H27</f>
        <v>0.87073280394805397</v>
      </c>
      <c r="F29" s="2">
        <f>[1]VE!H27</f>
        <v>13.91</v>
      </c>
      <c r="G29">
        <f>[1]VE!F27</f>
        <v>23</v>
      </c>
      <c r="H29" s="4">
        <f t="shared" si="8"/>
        <v>0.18176096758033347</v>
      </c>
      <c r="I29" s="4">
        <f t="shared" si="9"/>
        <v>0.10868099171704858</v>
      </c>
      <c r="K29" s="3">
        <f t="shared" si="10"/>
        <v>0.40206638881907086</v>
      </c>
      <c r="L29" s="3">
        <f t="shared" si="5"/>
        <v>0.68688540416637489</v>
      </c>
      <c r="W29">
        <v>0</v>
      </c>
    </row>
    <row r="30" spans="1:23" x14ac:dyDescent="0.2">
      <c r="A30" s="1">
        <f t="shared" si="6"/>
        <v>44382</v>
      </c>
      <c r="B30" s="2">
        <f>[1]verzamel!E28</f>
        <v>2840</v>
      </c>
      <c r="C30">
        <f>[1]verzamel!F28</f>
        <v>2102</v>
      </c>
      <c r="D30" s="3">
        <f t="shared" si="7"/>
        <v>0.74014084507042255</v>
      </c>
      <c r="E30" s="13">
        <f>[1]verzamel!H28</f>
        <v>0.8744140584264386</v>
      </c>
      <c r="F30" s="2">
        <f>[1]VE!H28</f>
        <v>8.56</v>
      </c>
      <c r="G30">
        <f>[1]VE!F28</f>
        <v>21</v>
      </c>
      <c r="H30" s="4">
        <f t="shared" si="8"/>
        <v>0.26894430742060232</v>
      </c>
      <c r="I30" s="4">
        <f t="shared" si="9"/>
        <v>6.4973968077486399E-2</v>
      </c>
      <c r="K30" s="3">
        <f t="shared" si="10"/>
        <v>0.75841106770156119</v>
      </c>
      <c r="L30" s="3">
        <f t="shared" si="5"/>
        <v>0.62201940182449944</v>
      </c>
      <c r="W30">
        <v>0</v>
      </c>
    </row>
    <row r="31" spans="1:23" x14ac:dyDescent="0.2">
      <c r="A31" s="1">
        <f t="shared" ref="A31:A94" si="11">A30+7</f>
        <v>44389</v>
      </c>
      <c r="B31" s="2">
        <f>[1]verzamel!E29</f>
        <v>2873</v>
      </c>
      <c r="C31">
        <f>[1]verzamel!F29</f>
        <v>2183</v>
      </c>
      <c r="D31" s="3">
        <f t="shared" ref="D31:D94" si="12">C31/B31</f>
        <v>0.75983292725374174</v>
      </c>
      <c r="E31" s="13">
        <f>[1]verzamel!H29</f>
        <v>0.87705146088287711</v>
      </c>
      <c r="F31" s="2">
        <f>[1]VE!H29</f>
        <v>9.6300000000000008</v>
      </c>
      <c r="G31">
        <f>[1]VE!F29</f>
        <v>19</v>
      </c>
      <c r="H31" s="4">
        <f t="shared" ref="H31:H94" si="13">(G31-F31)/(178*(1-D31))</f>
        <v>0.219182624979645</v>
      </c>
      <c r="I31" s="4">
        <f t="shared" ref="I31:I94" si="14">F31/(178*D31)</f>
        <v>7.1201341314653069E-2</v>
      </c>
      <c r="K31" s="3">
        <f t="shared" ref="K31:K94" si="15">(H31-I31)/H31</f>
        <v>0.67515061323284453</v>
      </c>
      <c r="L31" s="3">
        <f t="shared" si="5"/>
        <v>0.5935241611578489</v>
      </c>
      <c r="W31">
        <v>0</v>
      </c>
    </row>
    <row r="32" spans="1:23" x14ac:dyDescent="0.2">
      <c r="A32" s="1">
        <f t="shared" si="11"/>
        <v>44396</v>
      </c>
      <c r="B32" s="2">
        <f>[1]verzamel!E30</f>
        <v>2776</v>
      </c>
      <c r="C32">
        <f>[1]verzamel!F30</f>
        <v>2082</v>
      </c>
      <c r="D32" s="3">
        <f t="shared" si="12"/>
        <v>0.75</v>
      </c>
      <c r="E32" s="13">
        <f>[1]verzamel!H30</f>
        <v>0.87734254492213892</v>
      </c>
      <c r="F32" s="2">
        <f>[1]VE!H30</f>
        <v>38.520000000000003</v>
      </c>
      <c r="G32">
        <f>[1]VE!F30</f>
        <v>68</v>
      </c>
      <c r="H32" s="4">
        <f t="shared" si="13"/>
        <v>0.66247191011235951</v>
      </c>
      <c r="I32" s="4">
        <f t="shared" si="14"/>
        <v>0.28853932584269665</v>
      </c>
      <c r="K32" s="3">
        <f t="shared" si="15"/>
        <v>0.56445047489823608</v>
      </c>
      <c r="L32" s="3">
        <f t="shared" si="5"/>
        <v>0.63237228075208185</v>
      </c>
      <c r="W32">
        <v>0</v>
      </c>
    </row>
    <row r="33" spans="1:23" x14ac:dyDescent="0.2">
      <c r="A33" s="1">
        <f t="shared" si="11"/>
        <v>44403</v>
      </c>
      <c r="B33" s="2">
        <f>[1]verzamel!E31</f>
        <v>2917</v>
      </c>
      <c r="C33">
        <f>[1]verzamel!F31</f>
        <v>2235</v>
      </c>
      <c r="D33" s="3">
        <f t="shared" si="12"/>
        <v>0.76619814878299619</v>
      </c>
      <c r="E33" s="13">
        <f>[1]verzamel!H31</f>
        <v>0.87850312149367393</v>
      </c>
      <c r="F33" s="2">
        <f>[1]VE!H31</f>
        <v>42.800000000000004</v>
      </c>
      <c r="G33">
        <f>[1]VE!F31</f>
        <v>73</v>
      </c>
      <c r="H33" s="4">
        <f t="shared" si="13"/>
        <v>0.72566970905136885</v>
      </c>
      <c r="I33" s="4">
        <f t="shared" si="14"/>
        <v>0.31382148153734013</v>
      </c>
      <c r="K33" s="3">
        <f t="shared" si="15"/>
        <v>0.56754226113753181</v>
      </c>
      <c r="L33" s="3">
        <f t="shared" si="5"/>
        <v>0.59532805109289844</v>
      </c>
      <c r="W33">
        <v>0</v>
      </c>
    </row>
    <row r="34" spans="1:23" x14ac:dyDescent="0.2">
      <c r="A34" s="1">
        <f t="shared" si="11"/>
        <v>44410</v>
      </c>
      <c r="B34" s="2">
        <f>[1]verzamel!E32</f>
        <v>2963</v>
      </c>
      <c r="C34">
        <f>[1]verzamel!F32</f>
        <v>2291</v>
      </c>
      <c r="D34" s="3">
        <f t="shared" si="12"/>
        <v>0.77320283496456299</v>
      </c>
      <c r="E34" s="13">
        <f>[1]verzamel!H32</f>
        <v>0.88031214040098016</v>
      </c>
      <c r="F34" s="2">
        <f>[1]VE!H32</f>
        <v>63.13</v>
      </c>
      <c r="G34">
        <f>[1]VE!F32</f>
        <v>109</v>
      </c>
      <c r="H34" s="4">
        <f t="shared" si="13"/>
        <v>1.1362427267255217</v>
      </c>
      <c r="I34" s="4">
        <f t="shared" si="14"/>
        <v>0.45869325008950512</v>
      </c>
      <c r="K34" s="3">
        <f t="shared" si="15"/>
        <v>0.5963069867902353</v>
      </c>
      <c r="L34" s="3">
        <f t="shared" si="5"/>
        <v>0.58436864492768803</v>
      </c>
      <c r="W34">
        <v>0</v>
      </c>
    </row>
    <row r="35" spans="1:23" x14ac:dyDescent="0.2">
      <c r="A35" s="1">
        <f t="shared" si="11"/>
        <v>44417</v>
      </c>
      <c r="B35" s="2">
        <f>[1]verzamel!E33</f>
        <v>2843</v>
      </c>
      <c r="C35">
        <f>[1]verzamel!F33</f>
        <v>2143</v>
      </c>
      <c r="D35" s="3">
        <f t="shared" si="12"/>
        <v>0.75378121702427014</v>
      </c>
      <c r="E35" s="13">
        <f>[1]verzamel!H33</f>
        <v>0.88102887363718807</v>
      </c>
      <c r="F35" s="2">
        <f>[1]VE!H33</f>
        <v>57.78</v>
      </c>
      <c r="G35">
        <f>[1]VE!F33</f>
        <v>102</v>
      </c>
      <c r="H35" s="4">
        <f t="shared" si="13"/>
        <v>1.008968378812199</v>
      </c>
      <c r="I35" s="4">
        <f t="shared" si="14"/>
        <v>0.43063787507799112</v>
      </c>
      <c r="K35" s="3">
        <f t="shared" si="15"/>
        <v>0.57318991940564423</v>
      </c>
      <c r="L35" s="3">
        <f t="shared" si="5"/>
        <v>0.60689054829276368</v>
      </c>
      <c r="W35">
        <v>0</v>
      </c>
    </row>
    <row r="36" spans="1:23" x14ac:dyDescent="0.2">
      <c r="A36" s="1">
        <f t="shared" si="11"/>
        <v>44424</v>
      </c>
      <c r="B36" s="2">
        <f>[1]verzamel!E34</f>
        <v>2905</v>
      </c>
      <c r="C36">
        <f>[1]verzamel!F34</f>
        <v>2269</v>
      </c>
      <c r="D36" s="3">
        <f t="shared" si="12"/>
        <v>0.7810671256454389</v>
      </c>
      <c r="E36" s="13">
        <f>[1]verzamel!H34</f>
        <v>0.8814699039358328</v>
      </c>
      <c r="F36" s="2">
        <f>[1]VE!H34</f>
        <v>53.5</v>
      </c>
      <c r="G36">
        <f>[1]VE!F34</f>
        <v>93</v>
      </c>
      <c r="H36" s="4">
        <f t="shared" si="13"/>
        <v>1.0135988622712175</v>
      </c>
      <c r="I36" s="4">
        <f t="shared" si="14"/>
        <v>0.38480917693781846</v>
      </c>
      <c r="K36" s="3">
        <f t="shared" si="15"/>
        <v>0.62035358240679273</v>
      </c>
      <c r="L36" s="3">
        <f t="shared" si="5"/>
        <v>0.61754626168828453</v>
      </c>
      <c r="W36">
        <v>0</v>
      </c>
    </row>
    <row r="37" spans="1:23" x14ac:dyDescent="0.2">
      <c r="A37" s="1">
        <f t="shared" si="11"/>
        <v>44431</v>
      </c>
      <c r="B37" s="2">
        <f>[1]verzamel!E35</f>
        <v>2933</v>
      </c>
      <c r="C37">
        <f>[1]verzamel!F35</f>
        <v>2183</v>
      </c>
      <c r="D37" s="3">
        <f t="shared" si="12"/>
        <v>0.74428912376406409</v>
      </c>
      <c r="E37" s="13">
        <f>[1]verzamel!H35</f>
        <v>0.88456504068013542</v>
      </c>
      <c r="F37" s="2">
        <f>[1]VE!H35</f>
        <v>51.36</v>
      </c>
      <c r="G37">
        <f>[1]VE!F35</f>
        <v>106</v>
      </c>
      <c r="H37" s="4">
        <f t="shared" si="13"/>
        <v>1.2004428464419474</v>
      </c>
      <c r="I37" s="4">
        <f t="shared" si="14"/>
        <v>0.38767102276529053</v>
      </c>
      <c r="K37" s="3">
        <f t="shared" si="15"/>
        <v>0.67705999172361431</v>
      </c>
      <c r="L37" s="3">
        <f t="shared" si="5"/>
        <v>0.61907840937428216</v>
      </c>
      <c r="W37">
        <v>0</v>
      </c>
    </row>
    <row r="38" spans="1:23" x14ac:dyDescent="0.2">
      <c r="A38" s="1">
        <f t="shared" si="11"/>
        <v>44438</v>
      </c>
      <c r="B38" s="2">
        <f>[1]verzamel!E36</f>
        <v>2870</v>
      </c>
      <c r="C38">
        <f>[1]verzamel!F36</f>
        <v>2223</v>
      </c>
      <c r="D38" s="3">
        <f t="shared" si="12"/>
        <v>0.77456445993031364</v>
      </c>
      <c r="E38" s="13">
        <f>[1]verzamel!H36</f>
        <v>0.8849098448500986</v>
      </c>
      <c r="F38" s="2">
        <f>[1]VE!H36</f>
        <v>49.220000000000006</v>
      </c>
      <c r="G38">
        <f>[1]VE!F36</f>
        <v>87</v>
      </c>
      <c r="H38" s="4">
        <f t="shared" si="13"/>
        <v>0.94149835889064493</v>
      </c>
      <c r="I38" s="4">
        <f t="shared" si="14"/>
        <v>0.35699656805511332</v>
      </c>
      <c r="K38" s="3">
        <f t="shared" si="15"/>
        <v>0.62082082811513595</v>
      </c>
      <c r="L38" s="3">
        <f t="shared" si="5"/>
        <v>0.6081632093870849</v>
      </c>
      <c r="W38">
        <v>0</v>
      </c>
    </row>
    <row r="39" spans="1:23" x14ac:dyDescent="0.2">
      <c r="A39" s="1">
        <f t="shared" si="11"/>
        <v>44445</v>
      </c>
      <c r="B39" s="2">
        <f>[1]verzamel!E37</f>
        <v>3094</v>
      </c>
      <c r="C39">
        <f>[1]verzamel!F37</f>
        <v>2394</v>
      </c>
      <c r="D39" s="3">
        <f t="shared" si="12"/>
        <v>0.77375565610859731</v>
      </c>
      <c r="E39" s="13">
        <f>[1]verzamel!H37</f>
        <v>0.88680585818394675</v>
      </c>
      <c r="F39" s="2">
        <f>[1]VE!H37</f>
        <v>53.5</v>
      </c>
      <c r="G39">
        <f>[1]VE!F37</f>
        <v>93</v>
      </c>
      <c r="H39" s="4">
        <f t="shared" si="13"/>
        <v>0.98084269662921364</v>
      </c>
      <c r="I39" s="4">
        <f t="shared" si="14"/>
        <v>0.38844536434719756</v>
      </c>
      <c r="K39" s="3">
        <f t="shared" si="15"/>
        <v>0.60396772522022368</v>
      </c>
      <c r="L39" s="3">
        <f t="shared" si="5"/>
        <v>0.5895864590366513</v>
      </c>
      <c r="W39">
        <v>0</v>
      </c>
    </row>
    <row r="40" spans="1:23" x14ac:dyDescent="0.2">
      <c r="A40" s="1">
        <f t="shared" si="11"/>
        <v>44452</v>
      </c>
      <c r="B40" s="2">
        <f>[1]verzamel!E38</f>
        <v>2920</v>
      </c>
      <c r="C40">
        <f>[1]verzamel!F38</f>
        <v>2278</v>
      </c>
      <c r="D40" s="3">
        <f t="shared" si="12"/>
        <v>0.78013698630136985</v>
      </c>
      <c r="E40" s="13">
        <f>[1]verzamel!H38</f>
        <v>0.88690448996584526</v>
      </c>
      <c r="F40" s="2">
        <f>[1]VE!H38</f>
        <v>59.92</v>
      </c>
      <c r="G40">
        <f>[1]VE!F38</f>
        <v>95</v>
      </c>
      <c r="H40" s="4">
        <f t="shared" si="13"/>
        <v>0.8963701914662745</v>
      </c>
      <c r="I40" s="4">
        <f t="shared" si="14"/>
        <v>0.43150013317418201</v>
      </c>
      <c r="K40" s="3">
        <f t="shared" si="15"/>
        <v>0.51861391946965807</v>
      </c>
      <c r="L40" s="3">
        <f t="shared" si="5"/>
        <v>0.59673695361905466</v>
      </c>
      <c r="W40">
        <v>0</v>
      </c>
    </row>
    <row r="41" spans="1:23" x14ac:dyDescent="0.2">
      <c r="A41" s="1">
        <f t="shared" si="11"/>
        <v>44459</v>
      </c>
      <c r="B41" s="2">
        <f>[1]verzamel!E39</f>
        <v>2889</v>
      </c>
      <c r="C41">
        <f>[1]verzamel!F39</f>
        <v>2301</v>
      </c>
      <c r="D41" s="3">
        <f t="shared" si="12"/>
        <v>0.79646936656282452</v>
      </c>
      <c r="E41" s="13">
        <f>[1]verzamel!H39</f>
        <v>0.88690448996584526</v>
      </c>
      <c r="F41" s="2">
        <f>[1]VE!H39</f>
        <v>39.590000000000003</v>
      </c>
      <c r="G41">
        <f>[1]VE!F39</f>
        <v>61</v>
      </c>
      <c r="H41" s="4">
        <f t="shared" si="13"/>
        <v>0.59097196743866076</v>
      </c>
      <c r="I41" s="4">
        <f t="shared" si="14"/>
        <v>0.27925208385216005</v>
      </c>
      <c r="K41" s="3">
        <f t="shared" si="15"/>
        <v>0.52746983065462461</v>
      </c>
      <c r="L41" s="3">
        <f t="shared" si="5"/>
        <v>0.61893368900342971</v>
      </c>
      <c r="W41">
        <v>0</v>
      </c>
    </row>
    <row r="42" spans="1:23" x14ac:dyDescent="0.2">
      <c r="A42" s="1">
        <f t="shared" si="11"/>
        <v>44466</v>
      </c>
      <c r="B42" s="2">
        <f>[1]verzamel!E40</f>
        <v>3079</v>
      </c>
      <c r="C42">
        <f>[1]verzamel!F40</f>
        <v>2428</v>
      </c>
      <c r="D42" s="3">
        <f t="shared" si="12"/>
        <v>0.788567716791166</v>
      </c>
      <c r="E42" s="13">
        <f>[1]verzamel!H40</f>
        <v>0.88709453656999138</v>
      </c>
      <c r="F42" s="2">
        <f>[1]VE!H40</f>
        <v>31.03</v>
      </c>
      <c r="G42">
        <f>[1]VE!F40</f>
        <v>60</v>
      </c>
      <c r="H42" s="4">
        <f t="shared" si="13"/>
        <v>0.76976328552443096</v>
      </c>
      <c r="I42" s="4">
        <f t="shared" si="14"/>
        <v>0.22106642078374025</v>
      </c>
      <c r="K42" s="3">
        <f t="shared" si="15"/>
        <v>0.71281246463563119</v>
      </c>
      <c r="L42" s="3">
        <f t="shared" si="5"/>
        <v>0.60780741837646879</v>
      </c>
      <c r="W42">
        <v>0</v>
      </c>
    </row>
    <row r="43" spans="1:23" x14ac:dyDescent="0.2">
      <c r="A43" s="1">
        <f t="shared" si="11"/>
        <v>44473</v>
      </c>
      <c r="B43" s="2">
        <f>[1]verzamel!E41</f>
        <v>3073</v>
      </c>
      <c r="C43">
        <f>[1]verzamel!F41</f>
        <v>2465</v>
      </c>
      <c r="D43" s="3">
        <f t="shared" si="12"/>
        <v>0.80214773836641717</v>
      </c>
      <c r="E43" s="13">
        <f>[1]verzamel!H41</f>
        <v>0.88724368706944789</v>
      </c>
      <c r="F43" s="2">
        <f>[1]VE!H41</f>
        <v>39.590000000000003</v>
      </c>
      <c r="G43">
        <f>[1]VE!F41</f>
        <v>76</v>
      </c>
      <c r="H43" s="4">
        <f t="shared" si="13"/>
        <v>1.0338550598758129</v>
      </c>
      <c r="I43" s="4">
        <f t="shared" si="14"/>
        <v>0.27727526950338449</v>
      </c>
      <c r="K43" s="3">
        <f t="shared" si="15"/>
        <v>0.73180450503701089</v>
      </c>
      <c r="L43" s="3">
        <f t="shared" si="5"/>
        <v>0.53625748192709</v>
      </c>
      <c r="W43">
        <v>0</v>
      </c>
    </row>
    <row r="44" spans="1:23" x14ac:dyDescent="0.2">
      <c r="A44" s="1">
        <f t="shared" si="11"/>
        <v>44480</v>
      </c>
      <c r="B44" s="2">
        <f>[1]verzamel!E42</f>
        <v>3069</v>
      </c>
      <c r="C44">
        <f>[1]verzamel!F42</f>
        <v>2456</v>
      </c>
      <c r="D44" s="3">
        <f t="shared" si="12"/>
        <v>0.80026067122841316</v>
      </c>
      <c r="E44" s="13">
        <f>[1]verzamel!H42</f>
        <v>0.88923733178318509</v>
      </c>
      <c r="F44" s="2">
        <f>[1]VE!H42</f>
        <v>66.34</v>
      </c>
      <c r="G44">
        <f>[1]VE!F42</f>
        <v>103</v>
      </c>
      <c r="H44" s="4">
        <f t="shared" si="13"/>
        <v>1.0311191964367541</v>
      </c>
      <c r="I44" s="4">
        <f t="shared" si="14"/>
        <v>0.46571903707499174</v>
      </c>
      <c r="K44" s="3">
        <f t="shared" si="15"/>
        <v>0.54833637208541908</v>
      </c>
      <c r="L44" s="3">
        <f t="shared" si="5"/>
        <v>0.50410501415871911</v>
      </c>
      <c r="W44">
        <v>0</v>
      </c>
    </row>
    <row r="45" spans="1:23" x14ac:dyDescent="0.2">
      <c r="A45" s="1">
        <f t="shared" si="11"/>
        <v>44487</v>
      </c>
      <c r="B45" s="2">
        <f>[1]verzamel!E43</f>
        <v>3280</v>
      </c>
      <c r="C45">
        <f>[1]verzamel!F43</f>
        <v>2603</v>
      </c>
      <c r="D45" s="3">
        <f t="shared" si="12"/>
        <v>0.79359756097560974</v>
      </c>
      <c r="E45" s="13">
        <f>[1]verzamel!H43</f>
        <v>0.889954065019393</v>
      </c>
      <c r="F45" s="2">
        <f>[1]VE!H43</f>
        <v>130.54000000000002</v>
      </c>
      <c r="G45">
        <f>[1]VE!F43</f>
        <v>171</v>
      </c>
      <c r="H45" s="4">
        <f t="shared" si="13"/>
        <v>1.1012630076510708</v>
      </c>
      <c r="I45" s="4">
        <f t="shared" si="14"/>
        <v>0.92410917394363479</v>
      </c>
      <c r="K45" s="3">
        <f t="shared" si="15"/>
        <v>0.16086423722276361</v>
      </c>
      <c r="L45" s="3">
        <f t="shared" si="5"/>
        <v>0.42163169444047499</v>
      </c>
      <c r="W45">
        <v>0</v>
      </c>
    </row>
    <row r="46" spans="1:23" x14ac:dyDescent="0.2">
      <c r="A46" s="1">
        <f t="shared" si="11"/>
        <v>44494</v>
      </c>
      <c r="B46" s="2">
        <f>[1]verzamel!E44</f>
        <v>3391</v>
      </c>
      <c r="C46">
        <f>[1]verzamel!F44</f>
        <v>2757</v>
      </c>
      <c r="D46" s="3">
        <f t="shared" si="12"/>
        <v>0.81303450309643177</v>
      </c>
      <c r="E46" s="13">
        <f>[1]verzamel!H44</f>
        <v>0.89000217808373372</v>
      </c>
      <c r="F46" s="2">
        <f>[1]VE!H44</f>
        <v>219.35000000000002</v>
      </c>
      <c r="G46">
        <f>[1]VE!F44</f>
        <v>299</v>
      </c>
      <c r="H46" s="4">
        <f t="shared" si="13"/>
        <v>2.3933395066104279</v>
      </c>
      <c r="I46" s="4">
        <f t="shared" si="14"/>
        <v>1.5156839790849035</v>
      </c>
      <c r="K46" s="3">
        <f t="shared" si="15"/>
        <v>0.36670749181277079</v>
      </c>
      <c r="L46" s="3">
        <f t="shared" si="5"/>
        <v>0.3345543052767469</v>
      </c>
      <c r="W46">
        <v>0</v>
      </c>
    </row>
    <row r="47" spans="1:23" x14ac:dyDescent="0.2">
      <c r="A47" s="1">
        <f t="shared" si="11"/>
        <v>44501</v>
      </c>
      <c r="B47" s="2">
        <f>[1]verzamel!E45</f>
        <v>3525</v>
      </c>
      <c r="C47">
        <f>[1]verzamel!F45</f>
        <v>2823</v>
      </c>
      <c r="D47" s="3">
        <f t="shared" si="12"/>
        <v>0.80085106382978721</v>
      </c>
      <c r="E47" s="13">
        <f>[1]verzamel!H45</f>
        <v>0.89009840421241537</v>
      </c>
      <c r="F47" s="2">
        <f>[1]VE!H45</f>
        <v>301.74</v>
      </c>
      <c r="G47">
        <f>[1]VE!F45</f>
        <v>409</v>
      </c>
      <c r="H47" s="4">
        <f t="shared" si="13"/>
        <v>3.0257970805723611</v>
      </c>
      <c r="I47" s="4">
        <f t="shared" si="14"/>
        <v>2.116708856225149</v>
      </c>
      <c r="K47" s="3">
        <f t="shared" si="15"/>
        <v>0.30044586604441054</v>
      </c>
      <c r="L47" s="3">
        <f t="shared" si="5"/>
        <v>0.27114299625782673</v>
      </c>
      <c r="W47">
        <v>0</v>
      </c>
    </row>
    <row r="48" spans="1:23" x14ac:dyDescent="0.2">
      <c r="A48" s="1">
        <f t="shared" si="11"/>
        <v>44508</v>
      </c>
      <c r="B48" s="2">
        <f>[1]verzamel!E46</f>
        <v>3790</v>
      </c>
      <c r="C48">
        <f>[1]verzamel!F46</f>
        <v>2987</v>
      </c>
      <c r="D48" s="3">
        <f t="shared" si="12"/>
        <v>0.78812664907651719</v>
      </c>
      <c r="E48" s="13">
        <f>[1]verzamel!H46</f>
        <v>0.89019944164753095</v>
      </c>
      <c r="F48" s="2">
        <f>[1]VE!H46</f>
        <v>404.46000000000004</v>
      </c>
      <c r="G48">
        <f>[1]VE!F46</f>
        <v>559</v>
      </c>
      <c r="H48" s="4">
        <f t="shared" si="13"/>
        <v>4.0977416150111239</v>
      </c>
      <c r="I48" s="4">
        <f t="shared" si="14"/>
        <v>2.8830990471819833</v>
      </c>
      <c r="K48" s="3">
        <f t="shared" si="15"/>
        <v>0.29641755921837043</v>
      </c>
      <c r="L48" s="3">
        <f t="shared" si="5"/>
        <v>0.27869533344169756</v>
      </c>
      <c r="W48">
        <v>0</v>
      </c>
    </row>
    <row r="49" spans="1:23" x14ac:dyDescent="0.2">
      <c r="A49" s="1">
        <f t="shared" si="11"/>
        <v>44515</v>
      </c>
      <c r="B49" s="2">
        <f>[1]verzamel!E47</f>
        <v>4000</v>
      </c>
      <c r="C49">
        <f>[1]verzamel!F47</f>
        <v>3199</v>
      </c>
      <c r="D49" s="3">
        <f t="shared" si="12"/>
        <v>0.79974999999999996</v>
      </c>
      <c r="E49" s="13">
        <f>[1]verzamel!H47</f>
        <v>0.89029326212299575</v>
      </c>
      <c r="F49" s="2">
        <f>[1]VE!H47</f>
        <v>623.81000000000006</v>
      </c>
      <c r="G49">
        <f>[1]VE!F47</f>
        <v>827</v>
      </c>
      <c r="H49" s="4">
        <f t="shared" si="13"/>
        <v>5.7004586962925528</v>
      </c>
      <c r="I49" s="4">
        <f t="shared" si="14"/>
        <v>4.3820575952457057</v>
      </c>
      <c r="K49" s="3">
        <f t="shared" si="15"/>
        <v>0.23127982699081825</v>
      </c>
      <c r="L49" s="3">
        <f t="shared" si="5"/>
        <v>0.24752187321420741</v>
      </c>
      <c r="W49">
        <v>0</v>
      </c>
    </row>
    <row r="50" spans="1:23" x14ac:dyDescent="0.2">
      <c r="A50" s="1">
        <f t="shared" si="11"/>
        <v>44522</v>
      </c>
      <c r="B50" s="2">
        <f>[1]verzamel!E48</f>
        <v>4199</v>
      </c>
      <c r="C50">
        <f>[1]verzamel!F48</f>
        <v>3379</v>
      </c>
      <c r="D50" s="3">
        <f t="shared" si="12"/>
        <v>0.80471540843057876</v>
      </c>
      <c r="E50" s="13">
        <f>[1]verzamel!H48</f>
        <v>0.89038948825167741</v>
      </c>
      <c r="F50" s="2">
        <f>[1]VE!H48</f>
        <v>787.5200000000001</v>
      </c>
      <c r="G50">
        <f>[1]VE!F48</f>
        <v>1026</v>
      </c>
      <c r="H50" s="4">
        <f t="shared" si="13"/>
        <v>6.8606297615785143</v>
      </c>
      <c r="I50" s="4">
        <f t="shared" si="14"/>
        <v>5.4979308418486958</v>
      </c>
      <c r="K50" s="3">
        <f t="shared" si="15"/>
        <v>0.19862592314211758</v>
      </c>
      <c r="L50" s="3">
        <f t="shared" si="5"/>
        <v>0.2358914411076159</v>
      </c>
      <c r="W50">
        <v>0</v>
      </c>
    </row>
    <row r="51" spans="1:23" x14ac:dyDescent="0.2">
      <c r="A51" s="1">
        <f t="shared" si="11"/>
        <v>44529</v>
      </c>
      <c r="B51" s="2">
        <f>[1]verzamel!E49</f>
        <v>4401</v>
      </c>
      <c r="C51">
        <f>[1]verzamel!F49</f>
        <v>3515</v>
      </c>
      <c r="D51" s="3">
        <f t="shared" si="12"/>
        <v>0.79868211770052255</v>
      </c>
      <c r="E51" s="13">
        <f>[1]verzamel!H49</f>
        <v>0.89038948825167741</v>
      </c>
      <c r="F51" s="2">
        <f>[1]VE!H49</f>
        <v>818.55000000000007</v>
      </c>
      <c r="G51">
        <f>[1]VE!F49</f>
        <v>1080</v>
      </c>
      <c r="H51" s="4">
        <f t="shared" si="13"/>
        <v>7.2960246151114676</v>
      </c>
      <c r="I51" s="4">
        <f t="shared" si="14"/>
        <v>5.7577293940895373</v>
      </c>
      <c r="K51" s="3">
        <f t="shared" si="15"/>
        <v>0.21084019067532003</v>
      </c>
      <c r="L51" s="3">
        <f t="shared" si="5"/>
        <v>0.25459815154605064</v>
      </c>
      <c r="W51">
        <v>0</v>
      </c>
    </row>
    <row r="52" spans="1:23" x14ac:dyDescent="0.2">
      <c r="A52" s="1">
        <f t="shared" si="11"/>
        <v>44536</v>
      </c>
      <c r="B52" s="2">
        <f>[1]verzamel!E50</f>
        <v>4387</v>
      </c>
      <c r="C52">
        <f>[1]verzamel!F50</f>
        <v>3512</v>
      </c>
      <c r="D52" s="3">
        <f t="shared" si="12"/>
        <v>0.80054707089126964</v>
      </c>
      <c r="E52" s="13">
        <f>[1]verzamel!H50</f>
        <v>0.89064058408750302</v>
      </c>
      <c r="F52" s="2">
        <f>[1]VE!H50</f>
        <v>793.94</v>
      </c>
      <c r="G52">
        <f>[1]VE!F50</f>
        <v>1055</v>
      </c>
      <c r="H52" s="4">
        <f t="shared" si="13"/>
        <v>7.3532598394863538</v>
      </c>
      <c r="I52" s="4">
        <f t="shared" si="14"/>
        <v>5.5716112653886523</v>
      </c>
      <c r="K52" s="3">
        <f t="shared" si="15"/>
        <v>0.2422937055114531</v>
      </c>
      <c r="L52" s="3">
        <f t="shared" si="5"/>
        <v>0.30730030249669138</v>
      </c>
      <c r="W52">
        <v>0</v>
      </c>
    </row>
    <row r="53" spans="1:23" x14ac:dyDescent="0.2">
      <c r="A53" s="1">
        <f t="shared" si="11"/>
        <v>44543</v>
      </c>
      <c r="B53" s="2">
        <f>[1]verzamel!E51</f>
        <v>4058</v>
      </c>
      <c r="C53">
        <f>[1]verzamel!F51</f>
        <v>3279</v>
      </c>
      <c r="D53" s="3">
        <f t="shared" si="12"/>
        <v>0.80803351404632828</v>
      </c>
      <c r="E53" s="13">
        <f>[1]verzamel!H51</f>
        <v>0.89064058408750302</v>
      </c>
      <c r="F53" s="2">
        <f>[1]VE!H51</f>
        <v>562.82000000000005</v>
      </c>
      <c r="G53">
        <f>[1]VE!F51</f>
        <v>782</v>
      </c>
      <c r="H53" s="4">
        <f t="shared" si="13"/>
        <v>6.4143921189655426</v>
      </c>
      <c r="I53" s="4">
        <f t="shared" si="14"/>
        <v>3.9130927831518929</v>
      </c>
      <c r="K53" s="3">
        <f t="shared" si="15"/>
        <v>0.38995111141054434</v>
      </c>
      <c r="L53" s="3">
        <f t="shared" si="5"/>
        <v>0.37269298628207459</v>
      </c>
      <c r="W53">
        <v>0</v>
      </c>
    </row>
    <row r="54" spans="1:23" x14ac:dyDescent="0.2">
      <c r="A54" s="1">
        <f t="shared" si="11"/>
        <v>44550</v>
      </c>
      <c r="B54" s="2">
        <f>[1]verzamel!E52</f>
        <v>3770</v>
      </c>
      <c r="C54">
        <f>[1]verzamel!F52</f>
        <v>3090</v>
      </c>
      <c r="D54" s="3">
        <f t="shared" si="12"/>
        <v>0.81962864721485407</v>
      </c>
      <c r="E54" s="13">
        <f>[1]verzamel!H52</f>
        <v>0.89069110280506092</v>
      </c>
      <c r="F54" s="2">
        <f>[1]VE!H52</f>
        <v>415.16</v>
      </c>
      <c r="G54">
        <f>[1]VE!F52</f>
        <v>596</v>
      </c>
      <c r="H54" s="4">
        <f t="shared" si="13"/>
        <v>5.6325743555849277</v>
      </c>
      <c r="I54" s="4">
        <f t="shared" si="14"/>
        <v>2.8456296134686014</v>
      </c>
      <c r="K54" s="3">
        <f t="shared" si="15"/>
        <v>0.49479058174402202</v>
      </c>
      <c r="L54" s="3">
        <f t="shared" si="5"/>
        <v>0.46852872546640362</v>
      </c>
      <c r="W54">
        <v>0</v>
      </c>
    </row>
    <row r="55" spans="1:23" x14ac:dyDescent="0.2">
      <c r="A55" s="1">
        <f t="shared" si="11"/>
        <v>44557</v>
      </c>
      <c r="B55" s="2">
        <f>[1]verzamel!E53</f>
        <v>3685</v>
      </c>
      <c r="C55">
        <f>[1]verzamel!F53</f>
        <v>3057</v>
      </c>
      <c r="D55" s="3">
        <f t="shared" si="12"/>
        <v>0.82957937584803254</v>
      </c>
      <c r="E55" s="13">
        <f>[1]verzamel!H53</f>
        <v>0.89069110280506092</v>
      </c>
      <c r="F55" s="2">
        <f>[1]VE!H53</f>
        <v>288.90000000000003</v>
      </c>
      <c r="G55">
        <f>[1]VE!F53</f>
        <v>414</v>
      </c>
      <c r="H55" s="4">
        <f t="shared" si="13"/>
        <v>4.1239667573176826</v>
      </c>
      <c r="I55" s="4">
        <f t="shared" si="14"/>
        <v>1.9564537826245167</v>
      </c>
      <c r="K55" s="3">
        <f t="shared" si="15"/>
        <v>0.52558934206903329</v>
      </c>
      <c r="L55" s="3">
        <f t="shared" si="5"/>
        <v>0.55984721351000621</v>
      </c>
      <c r="W55">
        <v>0</v>
      </c>
    </row>
    <row r="56" spans="1:23" x14ac:dyDescent="0.2">
      <c r="A56" s="1">
        <f t="shared" si="11"/>
        <v>44564</v>
      </c>
      <c r="B56" s="2">
        <f>[1]verzamel!E54</f>
        <v>3436</v>
      </c>
      <c r="C56">
        <f>[1]verzamel!F54</f>
        <v>2855</v>
      </c>
      <c r="D56" s="3">
        <f t="shared" si="12"/>
        <v>0.83090803259604196</v>
      </c>
      <c r="E56" s="13">
        <f>[1]verzamel!H54</f>
        <v>0.89069110280506092</v>
      </c>
      <c r="F56" s="2">
        <f>[1]VE!H54</f>
        <v>178.69</v>
      </c>
      <c r="G56">
        <f>[1]VE!F54</f>
        <v>296</v>
      </c>
      <c r="H56" s="4">
        <f t="shared" si="13"/>
        <v>3.8975532305788172</v>
      </c>
      <c r="I56" s="4">
        <f t="shared" si="14"/>
        <v>1.2081678899624155</v>
      </c>
      <c r="K56" s="3">
        <f t="shared" si="15"/>
        <v>0.69001888659696553</v>
      </c>
      <c r="L56" s="3">
        <f t="shared" si="5"/>
        <v>0.62741405446469067</v>
      </c>
      <c r="W56">
        <v>0</v>
      </c>
    </row>
    <row r="57" spans="1:23" x14ac:dyDescent="0.2">
      <c r="A57" s="1">
        <f t="shared" si="11"/>
        <v>44571</v>
      </c>
      <c r="B57" s="2">
        <f>[1]verzamel!E55</f>
        <v>3158</v>
      </c>
      <c r="C57">
        <f>[1]verzamel!F55</f>
        <v>2641</v>
      </c>
      <c r="D57" s="3">
        <f t="shared" si="12"/>
        <v>0.83628879037365422</v>
      </c>
      <c r="E57" s="13">
        <f>[1]verzamel!H55</f>
        <v>0.89082318564794272</v>
      </c>
      <c r="F57" s="2">
        <f>[1]VE!H55</f>
        <v>136.96</v>
      </c>
      <c r="G57">
        <f>[1]VE!F55</f>
        <v>226</v>
      </c>
      <c r="H57" s="4">
        <f t="shared" si="13"/>
        <v>3.0555312629039619</v>
      </c>
      <c r="I57" s="4">
        <f t="shared" si="14"/>
        <v>0.92006279541712577</v>
      </c>
      <c r="K57" s="3">
        <f t="shared" si="15"/>
        <v>0.6988861457294655</v>
      </c>
      <c r="L57" s="3">
        <f t="shared" si="5"/>
        <v>0.65792921728615839</v>
      </c>
      <c r="W57">
        <v>0</v>
      </c>
    </row>
    <row r="58" spans="1:23" x14ac:dyDescent="0.2">
      <c r="A58" s="1">
        <f t="shared" si="11"/>
        <v>44578</v>
      </c>
      <c r="B58" s="2">
        <f>[1]verzamel!E56</f>
        <v>3193</v>
      </c>
      <c r="C58">
        <f>[1]verzamel!F56</f>
        <v>2709</v>
      </c>
      <c r="D58" s="3">
        <f t="shared" si="12"/>
        <v>0.84841841528343254</v>
      </c>
      <c r="E58" s="13">
        <f>[1]verzamel!H56</f>
        <v>0.89083773170857206</v>
      </c>
      <c r="F58" s="2">
        <f>[1]VE!H56</f>
        <v>108.07000000000001</v>
      </c>
      <c r="G58">
        <f>[1]VE!F56</f>
        <v>179</v>
      </c>
      <c r="H58" s="4">
        <f t="shared" si="13"/>
        <v>2.6288361268455755</v>
      </c>
      <c r="I58" s="4">
        <f t="shared" si="14"/>
        <v>0.71560779507343386</v>
      </c>
      <c r="K58" s="3">
        <f t="shared" si="15"/>
        <v>0.72778531618396669</v>
      </c>
      <c r="L58" s="3">
        <f t="shared" si="5"/>
        <v>0.68034574040674323</v>
      </c>
      <c r="W58">
        <v>0</v>
      </c>
    </row>
    <row r="59" spans="1:23" x14ac:dyDescent="0.2">
      <c r="A59" s="1">
        <f t="shared" si="11"/>
        <v>44585</v>
      </c>
      <c r="B59" s="2">
        <f>[1]verzamel!E57</f>
        <v>3203</v>
      </c>
      <c r="C59">
        <f>[1]verzamel!F57</f>
        <v>2745</v>
      </c>
      <c r="D59" s="3">
        <f t="shared" si="12"/>
        <v>0.85700905401186389</v>
      </c>
      <c r="E59" s="13">
        <f>[1]verzamel!H57</f>
        <v>0.89094104301500621</v>
      </c>
      <c r="F59" s="2">
        <f>[1]VE!H57</f>
        <v>126.26</v>
      </c>
      <c r="G59">
        <f>[1]VE!F57</f>
        <v>186</v>
      </c>
      <c r="H59" s="4">
        <f t="shared" si="13"/>
        <v>2.3471274716647859</v>
      </c>
      <c r="I59" s="4">
        <f t="shared" si="14"/>
        <v>0.82767601972943661</v>
      </c>
      <c r="K59" s="3">
        <f t="shared" si="15"/>
        <v>0.64736639585136069</v>
      </c>
      <c r="L59" s="3">
        <f t="shared" si="5"/>
        <v>0.68924467477844908</v>
      </c>
      <c r="W59">
        <v>0</v>
      </c>
    </row>
    <row r="60" spans="1:23" x14ac:dyDescent="0.2">
      <c r="A60" s="1">
        <f t="shared" si="11"/>
        <v>44592</v>
      </c>
      <c r="B60" s="2">
        <f>[1]verzamel!E58</f>
        <v>3287</v>
      </c>
      <c r="C60">
        <f>[1]verzamel!F58</f>
        <v>2775</v>
      </c>
      <c r="D60" s="3">
        <f t="shared" si="12"/>
        <v>0.84423486461819286</v>
      </c>
      <c r="E60" s="13">
        <f>[1]verzamel!H58</f>
        <v>0.8910190686696382</v>
      </c>
      <c r="F60" s="2">
        <f>[1]VE!H58</f>
        <v>158.36000000000001</v>
      </c>
      <c r="G60">
        <f>[1]VE!F58</f>
        <v>239</v>
      </c>
      <c r="H60" s="4">
        <f t="shared" si="13"/>
        <v>2.9084410112359542</v>
      </c>
      <c r="I60" s="4">
        <f t="shared" si="14"/>
        <v>1.0538097378277154</v>
      </c>
      <c r="K60" s="3">
        <f t="shared" si="15"/>
        <v>0.63767195767195761</v>
      </c>
      <c r="L60" s="3">
        <f t="shared" si="5"/>
        <v>0.67721828198688061</v>
      </c>
      <c r="W60">
        <v>0</v>
      </c>
    </row>
    <row r="61" spans="1:23" x14ac:dyDescent="0.2">
      <c r="A61" s="1">
        <f t="shared" si="11"/>
        <v>44599</v>
      </c>
      <c r="B61" s="2">
        <f>[1]verzamel!E59</f>
        <v>3256</v>
      </c>
      <c r="C61">
        <f>[1]verzamel!F59</f>
        <v>2762</v>
      </c>
      <c r="D61" s="3">
        <f t="shared" si="12"/>
        <v>0.84828009828009832</v>
      </c>
      <c r="E61" s="13">
        <f>[1]verzamel!H59</f>
        <v>0.89105168342241869</v>
      </c>
      <c r="F61" s="2">
        <f>[1]VE!H59</f>
        <v>163.71</v>
      </c>
      <c r="G61">
        <f>[1]VE!F59</f>
        <v>274</v>
      </c>
      <c r="H61" s="4">
        <f t="shared" si="13"/>
        <v>4.0838857298821827</v>
      </c>
      <c r="I61" s="4">
        <f t="shared" si="14"/>
        <v>1.0842162901008063</v>
      </c>
      <c r="K61" s="3">
        <f t="shared" si="15"/>
        <v>0.73451355845549449</v>
      </c>
      <c r="L61" s="3">
        <f t="shared" si="5"/>
        <v>0.67425241100099653</v>
      </c>
      <c r="W61">
        <v>0</v>
      </c>
    </row>
    <row r="62" spans="1:23" x14ac:dyDescent="0.2">
      <c r="A62" s="1">
        <f t="shared" si="11"/>
        <v>44606</v>
      </c>
      <c r="B62" s="2">
        <f>[1]verzamel!E60</f>
        <v>3378</v>
      </c>
      <c r="C62">
        <f>[1]verzamel!F60</f>
        <v>2837</v>
      </c>
      <c r="D62" s="3">
        <f t="shared" si="12"/>
        <v>0.83984606275902907</v>
      </c>
      <c r="E62" s="13">
        <f>[1]verzamel!H60</f>
        <v>0.89105408907563555</v>
      </c>
      <c r="F62" s="2">
        <f>[1]VE!H60</f>
        <v>190.46</v>
      </c>
      <c r="G62">
        <f>[1]VE!F60</f>
        <v>291</v>
      </c>
      <c r="H62" s="4">
        <f t="shared" si="13"/>
        <v>3.5268034642464028</v>
      </c>
      <c r="I62" s="4">
        <f t="shared" si="14"/>
        <v>1.2740430031723651</v>
      </c>
      <c r="K62" s="3">
        <f t="shared" si="15"/>
        <v>0.63875418177162346</v>
      </c>
      <c r="L62" s="3">
        <f t="shared" si="5"/>
        <v>0.67023556352309943</v>
      </c>
      <c r="W62">
        <v>0</v>
      </c>
    </row>
    <row r="63" spans="1:23" x14ac:dyDescent="0.2">
      <c r="A63" s="1">
        <f t="shared" si="11"/>
        <v>44613</v>
      </c>
      <c r="B63" s="2">
        <f>[1]verzamel!E61</f>
        <v>3353</v>
      </c>
      <c r="C63">
        <f>[1]verzamel!F61</f>
        <v>2874</v>
      </c>
      <c r="D63" s="3">
        <f t="shared" si="12"/>
        <v>0.8571428571428571</v>
      </c>
      <c r="E63" s="13">
        <f>[1]verzamel!H61</f>
        <v>0.8911297090770508</v>
      </c>
      <c r="F63" s="2">
        <f>[1]VE!H61</f>
        <v>159.43</v>
      </c>
      <c r="G63">
        <f>[1]VE!F61</f>
        <v>252</v>
      </c>
      <c r="H63" s="4">
        <f t="shared" si="13"/>
        <v>3.6403932584269647</v>
      </c>
      <c r="I63" s="4">
        <f t="shared" si="14"/>
        <v>1.0449531835205994</v>
      </c>
      <c r="K63" s="3">
        <f t="shared" si="15"/>
        <v>0.71295596125454597</v>
      </c>
      <c r="L63" s="3">
        <f t="shared" si="5"/>
        <v>0.62836498214284675</v>
      </c>
      <c r="W63">
        <v>0</v>
      </c>
    </row>
    <row r="64" spans="1:23" x14ac:dyDescent="0.2">
      <c r="A64" s="1">
        <f t="shared" si="11"/>
        <v>44620</v>
      </c>
      <c r="B64" s="2">
        <f>[1]verzamel!E62</f>
        <v>3234</v>
      </c>
      <c r="C64">
        <f>[1]verzamel!F62</f>
        <v>2774</v>
      </c>
      <c r="D64" s="3">
        <f t="shared" si="12"/>
        <v>0.85776128633271487</v>
      </c>
      <c r="E64" s="13">
        <f>[1]verzamel!H62</f>
        <v>0.89113211473026777</v>
      </c>
      <c r="F64" s="2">
        <f>[1]VE!H62</f>
        <v>162.64000000000001</v>
      </c>
      <c r="G64">
        <f>[1]VE!F62</f>
        <v>235</v>
      </c>
      <c r="H64" s="4">
        <f t="shared" si="13"/>
        <v>2.8579902296042974</v>
      </c>
      <c r="I64" s="4">
        <f t="shared" si="14"/>
        <v>1.065223949515161</v>
      </c>
      <c r="K64" s="3">
        <f t="shared" si="15"/>
        <v>0.62728215846187607</v>
      </c>
      <c r="L64" s="3">
        <f t="shared" si="5"/>
        <v>0.57526291304770194</v>
      </c>
      <c r="W64">
        <v>0</v>
      </c>
    </row>
    <row r="65" spans="1:23" x14ac:dyDescent="0.2">
      <c r="A65" s="1">
        <f t="shared" si="11"/>
        <v>44627</v>
      </c>
      <c r="B65" s="2">
        <f>[1]verzamel!E63</f>
        <v>3389</v>
      </c>
      <c r="C65">
        <f>[1]verzamel!F63</f>
        <v>2895</v>
      </c>
      <c r="D65" s="3">
        <f t="shared" si="12"/>
        <v>0.85423428740041307</v>
      </c>
      <c r="E65" s="13">
        <f>[1]verzamel!H63</f>
        <v>0.89116472948304781</v>
      </c>
      <c r="F65" s="2">
        <f>[1]VE!H63</f>
        <v>241.82000000000002</v>
      </c>
      <c r="G65">
        <f>[1]VE!F63</f>
        <v>314</v>
      </c>
      <c r="H65" s="4">
        <f t="shared" si="13"/>
        <v>2.7818998771778181</v>
      </c>
      <c r="I65" s="4">
        <f t="shared" si="14"/>
        <v>1.5903591624459066</v>
      </c>
      <c r="K65" s="3">
        <f t="shared" si="15"/>
        <v>0.42831905077069338</v>
      </c>
      <c r="L65" s="3">
        <f t="shared" si="5"/>
        <v>0.51908290703606974</v>
      </c>
      <c r="W65">
        <v>0</v>
      </c>
    </row>
    <row r="66" spans="1:23" x14ac:dyDescent="0.2">
      <c r="A66" s="1">
        <f t="shared" si="11"/>
        <v>44634</v>
      </c>
      <c r="B66" s="2">
        <f>[1]verzamel!E64</f>
        <v>3607</v>
      </c>
      <c r="C66">
        <f>[1]verzamel!F64</f>
        <v>3094</v>
      </c>
      <c r="D66" s="3">
        <f t="shared" si="12"/>
        <v>0.85777654560576655</v>
      </c>
      <c r="E66" s="13">
        <f>[1]verzamel!H64</f>
        <v>0.89116713513626522</v>
      </c>
      <c r="F66" s="2">
        <f>[1]VE!H64</f>
        <v>312.44</v>
      </c>
      <c r="G66">
        <f>[1]VE!F64</f>
        <v>410</v>
      </c>
      <c r="H66" s="4">
        <f t="shared" si="13"/>
        <v>3.8537236349300215</v>
      </c>
      <c r="I66" s="4">
        <f t="shared" si="14"/>
        <v>2.0463148682117618</v>
      </c>
      <c r="K66" s="3">
        <f t="shared" si="15"/>
        <v>0.46900321297977038</v>
      </c>
      <c r="L66" s="3">
        <f t="shared" si="5"/>
        <v>0.42756453451897247</v>
      </c>
      <c r="W66">
        <v>0</v>
      </c>
    </row>
    <row r="67" spans="1:23" x14ac:dyDescent="0.2">
      <c r="A67" s="1">
        <f t="shared" si="11"/>
        <v>44641</v>
      </c>
      <c r="B67" s="2">
        <f>[1]verzamel!E65</f>
        <v>3631</v>
      </c>
      <c r="C67">
        <f>[1]verzamel!F65</f>
        <v>3115</v>
      </c>
      <c r="D67" s="3">
        <f t="shared" si="12"/>
        <v>0.85789038832277609</v>
      </c>
      <c r="E67" s="13">
        <f>[1]verzamel!H65</f>
        <v>0.89123542603670192</v>
      </c>
      <c r="F67" s="2">
        <f>[1]VE!H65</f>
        <v>309.23</v>
      </c>
      <c r="G67">
        <f>[1]VE!F65</f>
        <v>389</v>
      </c>
      <c r="H67" s="4">
        <f t="shared" si="13"/>
        <v>3.1535239743924737</v>
      </c>
      <c r="I67" s="4">
        <f t="shared" si="14"/>
        <v>2.0250223276281858</v>
      </c>
      <c r="K67" s="3">
        <f t="shared" si="15"/>
        <v>0.35785415171346324</v>
      </c>
      <c r="L67" s="3">
        <f t="shared" si="5"/>
        <v>0.37946563929337185</v>
      </c>
      <c r="W67">
        <v>0</v>
      </c>
    </row>
    <row r="68" spans="1:23" x14ac:dyDescent="0.2">
      <c r="A68" s="1">
        <f t="shared" si="11"/>
        <v>44648</v>
      </c>
      <c r="B68" s="2">
        <f>[1]verzamel!E66</f>
        <v>3568</v>
      </c>
      <c r="C68">
        <f>[1]verzamel!F66</f>
        <v>3068</v>
      </c>
      <c r="D68" s="3">
        <f t="shared" si="12"/>
        <v>0.85986547085201792</v>
      </c>
      <c r="E68" s="13">
        <f>[1]verzamel!H66</f>
        <v>0.89124275513768025</v>
      </c>
      <c r="F68" s="2">
        <f>[1]VE!H66</f>
        <v>281.41000000000003</v>
      </c>
      <c r="G68">
        <f>[1]VE!F66</f>
        <v>343</v>
      </c>
      <c r="H68" s="4">
        <f t="shared" si="13"/>
        <v>2.4691361797752798</v>
      </c>
      <c r="I68" s="4">
        <f t="shared" si="14"/>
        <v>1.8386074447358016</v>
      </c>
      <c r="K68" s="3">
        <f t="shared" si="15"/>
        <v>0.25536409866905907</v>
      </c>
      <c r="L68" s="3">
        <f t="shared" si="5"/>
        <v>0.33611880844895337</v>
      </c>
      <c r="W68">
        <v>0</v>
      </c>
    </row>
    <row r="69" spans="1:23" x14ac:dyDescent="0.2">
      <c r="A69" s="1">
        <f t="shared" si="11"/>
        <v>44655</v>
      </c>
      <c r="B69" s="2">
        <f>[1]verzamel!E67</f>
        <v>3575</v>
      </c>
      <c r="C69">
        <f>[1]verzamel!F67</f>
        <v>3125</v>
      </c>
      <c r="D69" s="3">
        <f t="shared" si="12"/>
        <v>0.87412587412587417</v>
      </c>
      <c r="E69" s="13">
        <f>[1]verzamel!H67</f>
        <v>0.89124516079089722</v>
      </c>
      <c r="F69" s="2">
        <f>[1]VE!H67</f>
        <v>236.47000000000003</v>
      </c>
      <c r="G69">
        <f>[1]VE!F67</f>
        <v>292</v>
      </c>
      <c r="H69" s="4">
        <f t="shared" si="13"/>
        <v>2.4783988764044937</v>
      </c>
      <c r="I69" s="4">
        <f t="shared" si="14"/>
        <v>1.5197847191011238</v>
      </c>
      <c r="K69" s="3">
        <f t="shared" si="15"/>
        <v>0.38678768233387334</v>
      </c>
      <c r="L69" s="3">
        <f t="shared" si="5"/>
        <v>0.22211850722141907</v>
      </c>
      <c r="W69">
        <v>0</v>
      </c>
    </row>
    <row r="70" spans="1:23" x14ac:dyDescent="0.2">
      <c r="A70" s="1">
        <f t="shared" si="11"/>
        <v>44662</v>
      </c>
      <c r="B70" s="2">
        <f>[1]verzamel!E68</f>
        <v>3516</v>
      </c>
      <c r="C70">
        <f>[1]verzamel!F68</f>
        <v>3082</v>
      </c>
      <c r="D70" s="3">
        <f t="shared" si="12"/>
        <v>0.87656427758816835</v>
      </c>
      <c r="E70" s="13">
        <f>[1]verzamel!H68</f>
        <v>0.89124756644411429</v>
      </c>
      <c r="F70" s="2">
        <f>[1]VE!H68</f>
        <v>192.60000000000002</v>
      </c>
      <c r="G70">
        <f>[1]VE!F68</f>
        <v>227</v>
      </c>
      <c r="H70" s="4">
        <f t="shared" si="13"/>
        <v>1.5656604359757662</v>
      </c>
      <c r="I70" s="4">
        <f t="shared" si="14"/>
        <v>1.2343903345995961</v>
      </c>
      <c r="K70" s="3">
        <f t="shared" si="15"/>
        <v>0.21158489654860102</v>
      </c>
      <c r="L70" s="3">
        <f t="shared" si="5"/>
        <v>0.21118665776215861</v>
      </c>
      <c r="W70">
        <v>0</v>
      </c>
    </row>
    <row r="71" spans="1:23" x14ac:dyDescent="0.2">
      <c r="A71" s="1">
        <f t="shared" si="11"/>
        <v>44669</v>
      </c>
      <c r="B71" s="2">
        <f>[1]verzamel!E69</f>
        <v>3235</v>
      </c>
      <c r="C71">
        <f>[1]verzamel!F69</f>
        <v>2857</v>
      </c>
      <c r="D71" s="3">
        <f t="shared" si="12"/>
        <v>0.8831530139103555</v>
      </c>
      <c r="E71" s="13">
        <f>[1]verzamel!H69</f>
        <v>0.89126419757314956</v>
      </c>
      <c r="F71" s="2">
        <f>[1]VE!H69</f>
        <v>150.87</v>
      </c>
      <c r="G71">
        <f>[1]VE!F69</f>
        <v>169</v>
      </c>
      <c r="H71" s="4">
        <f t="shared" si="13"/>
        <v>0.87168643362463571</v>
      </c>
      <c r="I71" s="4">
        <f t="shared" si="14"/>
        <v>0.95972527558962217</v>
      </c>
      <c r="K71" s="3">
        <f t="shared" si="15"/>
        <v>-0.10099829315790133</v>
      </c>
      <c r="L71" s="3">
        <f t="shared" si="5"/>
        <v>3.3501185111283041E-2</v>
      </c>
      <c r="W71">
        <v>0</v>
      </c>
    </row>
    <row r="72" spans="1:23" x14ac:dyDescent="0.2">
      <c r="A72" s="1">
        <f t="shared" si="11"/>
        <v>44676</v>
      </c>
      <c r="B72" s="2">
        <f>[1]verzamel!E70</f>
        <v>3142</v>
      </c>
      <c r="C72">
        <f>[1]verzamel!F70</f>
        <v>2790</v>
      </c>
      <c r="D72" s="3">
        <f t="shared" si="12"/>
        <v>0.88796944621260343</v>
      </c>
      <c r="E72" s="13">
        <f>[1]verzamel!H70</f>
        <v>0.89128948322495161</v>
      </c>
      <c r="F72" s="2">
        <f>[1]VE!H70</f>
        <v>97.37</v>
      </c>
      <c r="G72">
        <f>[1]VE!F70</f>
        <v>115</v>
      </c>
      <c r="H72" s="4">
        <f t="shared" si="13"/>
        <v>0.88408867466802832</v>
      </c>
      <c r="I72" s="4">
        <f t="shared" si="14"/>
        <v>0.61603749345576098</v>
      </c>
      <c r="K72" s="3">
        <f t="shared" si="15"/>
        <v>0.30319490441716096</v>
      </c>
      <c r="L72" s="3">
        <f t="shared" si="5"/>
        <v>5.0334044662888891E-2</v>
      </c>
      <c r="W72">
        <v>0</v>
      </c>
    </row>
    <row r="73" spans="1:23" x14ac:dyDescent="0.2">
      <c r="A73" s="1">
        <f t="shared" si="11"/>
        <v>44683</v>
      </c>
      <c r="B73" s="2">
        <f>[1]verzamel!E71</f>
        <v>3129</v>
      </c>
      <c r="C73">
        <f>[1]verzamel!F71</f>
        <v>2807</v>
      </c>
      <c r="D73" s="3">
        <f t="shared" si="12"/>
        <v>0.8970917225950783</v>
      </c>
      <c r="E73" s="13">
        <f>[1]verzamel!H71</f>
        <v>0.89129188887816857</v>
      </c>
      <c r="F73" s="2">
        <f>[1]VE!H71</f>
        <v>66.34</v>
      </c>
      <c r="G73">
        <f>[1]VE!F71</f>
        <v>71</v>
      </c>
      <c r="H73" s="4">
        <f t="shared" si="13"/>
        <v>0.25439912066438675</v>
      </c>
      <c r="I73" s="4">
        <f t="shared" si="14"/>
        <v>0.41544985849981786</v>
      </c>
      <c r="K73" s="3">
        <f t="shared" si="15"/>
        <v>-0.63306326458531881</v>
      </c>
      <c r="L73" s="3">
        <f t="shared" si="5"/>
        <v>3.7320841447890378E-2</v>
      </c>
      <c r="W73">
        <v>0</v>
      </c>
    </row>
    <row r="74" spans="1:23" x14ac:dyDescent="0.2">
      <c r="A74" s="1">
        <f t="shared" si="11"/>
        <v>44690</v>
      </c>
      <c r="B74" s="2">
        <f>[1]verzamel!E72</f>
        <v>3128</v>
      </c>
      <c r="C74">
        <f>[1]verzamel!F72</f>
        <v>2741</v>
      </c>
      <c r="D74" s="3">
        <f t="shared" si="12"/>
        <v>0.87627877237851659</v>
      </c>
      <c r="E74" s="13">
        <f>[1]verzamel!H72</f>
        <v>0.89129921797914691</v>
      </c>
      <c r="F74" s="2">
        <f>[1]VE!H72</f>
        <v>48.150000000000006</v>
      </c>
      <c r="G74">
        <f>[1]VE!F72</f>
        <v>61</v>
      </c>
      <c r="H74" s="4">
        <f t="shared" si="13"/>
        <v>0.58349737247045796</v>
      </c>
      <c r="I74" s="4">
        <f t="shared" si="14"/>
        <v>0.30869812952707337</v>
      </c>
      <c r="K74" s="3">
        <f t="shared" si="15"/>
        <v>0.47095198009190259</v>
      </c>
      <c r="L74" s="3">
        <f t="shared" ref="L74:L105" si="16">AVERAGE((K72:K76))</f>
        <v>0.14712630311590619</v>
      </c>
      <c r="W74">
        <v>0</v>
      </c>
    </row>
    <row r="75" spans="1:23" x14ac:dyDescent="0.2">
      <c r="A75" s="1">
        <f t="shared" si="11"/>
        <v>44697</v>
      </c>
      <c r="B75" s="2">
        <f>[1]verzamel!E73</f>
        <v>3058</v>
      </c>
      <c r="C75">
        <f>[1]verzamel!F73</f>
        <v>2707</v>
      </c>
      <c r="D75" s="3">
        <f t="shared" si="12"/>
        <v>0.88521909744931326</v>
      </c>
      <c r="E75" s="13">
        <f>[1]verzamel!H73</f>
        <v>0.89129921797914691</v>
      </c>
      <c r="F75" s="2">
        <f>[1]VE!H73</f>
        <v>46.010000000000005</v>
      </c>
      <c r="G75">
        <f>[1]VE!F73</f>
        <v>53</v>
      </c>
      <c r="H75" s="4">
        <f t="shared" si="13"/>
        <v>0.34212714875636197</v>
      </c>
      <c r="I75" s="4">
        <f t="shared" si="14"/>
        <v>0.2919990619409521</v>
      </c>
      <c r="K75" s="3">
        <f t="shared" si="15"/>
        <v>0.14651888047360848</v>
      </c>
      <c r="L75" s="3">
        <f t="shared" si="16"/>
        <v>-0.28976206053107828</v>
      </c>
      <c r="W75">
        <v>0</v>
      </c>
    </row>
    <row r="76" spans="1:23" x14ac:dyDescent="0.2">
      <c r="A76" s="1">
        <f t="shared" si="11"/>
        <v>44704</v>
      </c>
      <c r="B76" s="2">
        <f>[1]verzamel!E74</f>
        <v>2923</v>
      </c>
      <c r="C76">
        <f>[1]verzamel!F74</f>
        <v>2598</v>
      </c>
      <c r="D76" s="3">
        <f t="shared" si="12"/>
        <v>0.88881286349640776</v>
      </c>
      <c r="E76" s="13">
        <f>[1]verzamel!H74</f>
        <v>0.89130162363236387</v>
      </c>
      <c r="F76" s="2">
        <f>[1]VE!H74</f>
        <v>34.24</v>
      </c>
      <c r="G76">
        <f>[1]VE!F74</f>
        <v>42</v>
      </c>
      <c r="H76" s="4">
        <f t="shared" si="13"/>
        <v>0.39209127052722531</v>
      </c>
      <c r="I76" s="4">
        <f t="shared" si="14"/>
        <v>0.21642300473138373</v>
      </c>
      <c r="K76" s="3">
        <f t="shared" si="15"/>
        <v>0.44802901518217769</v>
      </c>
      <c r="L76" s="3">
        <f t="shared" si="16"/>
        <v>-6.9082746817098181E-2</v>
      </c>
      <c r="W76">
        <v>0</v>
      </c>
    </row>
    <row r="77" spans="1:23" x14ac:dyDescent="0.2">
      <c r="A77" s="1">
        <f t="shared" si="11"/>
        <v>44711</v>
      </c>
      <c r="B77" s="2">
        <f>[1]verzamel!E75</f>
        <v>2966</v>
      </c>
      <c r="C77">
        <f>[1]verzamel!F75</f>
        <v>2643</v>
      </c>
      <c r="D77" s="3">
        <f t="shared" si="12"/>
        <v>0.89109912339851649</v>
      </c>
      <c r="E77" s="13">
        <f>[1]verzamel!H75</f>
        <v>0.89136061250474374</v>
      </c>
      <c r="F77" s="2">
        <f>[1]VE!H75</f>
        <v>27.82</v>
      </c>
      <c r="G77">
        <f>[1]VE!F75</f>
        <v>29</v>
      </c>
      <c r="H77" s="4">
        <f t="shared" si="13"/>
        <v>6.087383031272825E-2</v>
      </c>
      <c r="I77" s="4">
        <f t="shared" si="14"/>
        <v>0.17539253572081437</v>
      </c>
      <c r="K77" s="3">
        <f t="shared" si="15"/>
        <v>-1.8812469138177614</v>
      </c>
      <c r="L77" s="3">
        <f t="shared" si="16"/>
        <v>-0.20904862386999823</v>
      </c>
      <c r="W77">
        <v>0</v>
      </c>
    </row>
    <row r="78" spans="1:23" x14ac:dyDescent="0.2">
      <c r="A78" s="1">
        <f t="shared" si="11"/>
        <v>44718</v>
      </c>
      <c r="B78" s="2">
        <f>[1]verzamel!E76</f>
        <v>2943</v>
      </c>
      <c r="C78">
        <f>[1]verzamel!F76</f>
        <v>2621</v>
      </c>
      <c r="D78" s="3">
        <f t="shared" si="12"/>
        <v>0.89058783554196397</v>
      </c>
      <c r="E78" s="13">
        <f>[1]verzamel!H76</f>
        <v>0.89137964928699609</v>
      </c>
      <c r="F78" s="2">
        <f>[1]VE!H76</f>
        <v>23.540000000000003</v>
      </c>
      <c r="G78">
        <f>[1]VE!F76</f>
        <v>29</v>
      </c>
      <c r="H78" s="4">
        <f t="shared" si="13"/>
        <v>0.28035417684416203</v>
      </c>
      <c r="I78" s="4">
        <f t="shared" si="14"/>
        <v>0.14849427056316958</v>
      </c>
      <c r="K78" s="3">
        <f t="shared" si="15"/>
        <v>0.47033330398458173</v>
      </c>
      <c r="L78" s="3">
        <f t="shared" si="16"/>
        <v>-0.45972062128466779</v>
      </c>
      <c r="W78">
        <v>0</v>
      </c>
    </row>
    <row r="79" spans="1:23" x14ac:dyDescent="0.2">
      <c r="A79" s="1">
        <f t="shared" si="11"/>
        <v>44725</v>
      </c>
      <c r="B79" s="2">
        <f>[1]verzamel!E77</f>
        <v>3014</v>
      </c>
      <c r="C79">
        <f>[1]verzamel!F77</f>
        <v>2683</v>
      </c>
      <c r="D79" s="3">
        <f t="shared" si="12"/>
        <v>0.89017916390179164</v>
      </c>
      <c r="E79" s="13">
        <f>[1]verzamel!H77</f>
        <v>0.89137964928699609</v>
      </c>
      <c r="F79" s="2">
        <f>[1]VE!H77</f>
        <v>66.34</v>
      </c>
      <c r="G79">
        <f>[1]VE!F77</f>
        <v>73</v>
      </c>
      <c r="H79" s="4">
        <f t="shared" si="13"/>
        <v>0.34069791914185804</v>
      </c>
      <c r="I79" s="4">
        <f t="shared" si="14"/>
        <v>0.41867597482274999</v>
      </c>
      <c r="K79" s="3">
        <f t="shared" si="15"/>
        <v>-0.22887740517259761</v>
      </c>
      <c r="L79" s="3">
        <f t="shared" si="16"/>
        <v>-0.51609464061001975</v>
      </c>
      <c r="W79">
        <v>0</v>
      </c>
    </row>
    <row r="80" spans="1:23" x14ac:dyDescent="0.2">
      <c r="A80" s="1">
        <f t="shared" si="11"/>
        <v>44732</v>
      </c>
      <c r="B80" s="2">
        <f>[1]verzamel!E78</f>
        <v>3136</v>
      </c>
      <c r="C80">
        <f>[1]verzamel!F78</f>
        <v>2799</v>
      </c>
      <c r="D80" s="3">
        <f t="shared" si="12"/>
        <v>0.89253826530612246</v>
      </c>
      <c r="E80" s="13">
        <f>[1]verzamel!H78</f>
        <v>0.89138205494021328</v>
      </c>
      <c r="F80" s="2">
        <f>[1]VE!H78</f>
        <v>65.27000000000001</v>
      </c>
      <c r="G80">
        <f>[1]VE!F78</f>
        <v>69</v>
      </c>
      <c r="H80" s="4">
        <f t="shared" si="13"/>
        <v>0.19500016670556411</v>
      </c>
      <c r="I80" s="4">
        <f t="shared" si="14"/>
        <v>0.41083436700908438</v>
      </c>
      <c r="K80" s="3">
        <f t="shared" si="15"/>
        <v>-1.1068411065997394</v>
      </c>
      <c r="L80" s="3">
        <f t="shared" si="16"/>
        <v>-9.8564656018915772E-2</v>
      </c>
      <c r="W80">
        <v>0</v>
      </c>
    </row>
    <row r="81" spans="1:23" x14ac:dyDescent="0.2">
      <c r="A81" s="1">
        <f t="shared" si="11"/>
        <v>44739</v>
      </c>
      <c r="B81" s="2">
        <f>[1]verzamel!E79</f>
        <v>3103</v>
      </c>
      <c r="C81">
        <f>[1]verzamel!F79</f>
        <v>2748</v>
      </c>
      <c r="D81" s="3">
        <f t="shared" si="12"/>
        <v>0.88559458588462781</v>
      </c>
      <c r="E81" s="13">
        <f>[1]verzamel!H79</f>
        <v>0.89138205494021328</v>
      </c>
      <c r="F81" s="2">
        <f>[1]VE!H79</f>
        <v>131.61000000000001</v>
      </c>
      <c r="G81">
        <f>[1]VE!F79</f>
        <v>152</v>
      </c>
      <c r="H81" s="4">
        <f t="shared" si="13"/>
        <v>1.0012687134040192</v>
      </c>
      <c r="I81" s="4">
        <f t="shared" si="14"/>
        <v>0.83489898680143282</v>
      </c>
      <c r="K81" s="3">
        <f t="shared" si="15"/>
        <v>0.16615891855541781</v>
      </c>
      <c r="L81" s="3">
        <f t="shared" si="16"/>
        <v>-0.20509291667497367</v>
      </c>
      <c r="W81">
        <v>0</v>
      </c>
    </row>
    <row r="82" spans="1:23" x14ac:dyDescent="0.2">
      <c r="A82" s="1">
        <f t="shared" si="11"/>
        <v>44746</v>
      </c>
      <c r="B82" s="2">
        <f>[1]verzamel!E80</f>
        <v>2976</v>
      </c>
      <c r="C82">
        <f>[1]verzamel!F80</f>
        <v>2651</v>
      </c>
      <c r="D82" s="3">
        <f t="shared" si="12"/>
        <v>0.89079301075268813</v>
      </c>
      <c r="E82" s="13">
        <f>[1]verzamel!H80</f>
        <v>0.89141226403977636</v>
      </c>
      <c r="F82" s="2">
        <f>[1]VE!H80</f>
        <v>90.95</v>
      </c>
      <c r="G82">
        <f>[1]VE!F80</f>
        <v>105</v>
      </c>
      <c r="H82" s="4">
        <f t="shared" si="13"/>
        <v>0.72277960242005146</v>
      </c>
      <c r="I82" s="4">
        <f t="shared" si="14"/>
        <v>0.57359571753715999</v>
      </c>
      <c r="K82" s="3">
        <f t="shared" si="15"/>
        <v>0.20640300913775869</v>
      </c>
      <c r="L82" s="3">
        <f t="shared" si="16"/>
        <v>-0.11694483935802399</v>
      </c>
      <c r="W82">
        <v>0</v>
      </c>
    </row>
    <row r="83" spans="1:23" x14ac:dyDescent="0.2">
      <c r="A83" s="1">
        <f t="shared" si="11"/>
        <v>44753</v>
      </c>
      <c r="B83" s="2">
        <f>[1]verzamel!E81</f>
        <v>3090</v>
      </c>
      <c r="C83">
        <f>[1]verzamel!F81</f>
        <v>2759</v>
      </c>
      <c r="D83" s="3">
        <f t="shared" si="12"/>
        <v>0.89288025889967637</v>
      </c>
      <c r="E83" s="13">
        <f>[1]verzamel!H81</f>
        <v>0.89141226403977636</v>
      </c>
      <c r="F83" s="2">
        <f>[1]VE!H81</f>
        <v>140.17000000000002</v>
      </c>
      <c r="G83">
        <f>[1]VE!F81</f>
        <v>156</v>
      </c>
      <c r="H83" s="4">
        <f t="shared" si="13"/>
        <v>0.83021657218506983</v>
      </c>
      <c r="I83" s="4">
        <f t="shared" si="14"/>
        <v>0.88194570578006204</v>
      </c>
      <c r="K83" s="3">
        <f t="shared" si="15"/>
        <v>-6.2307999295707718E-2</v>
      </c>
      <c r="L83" s="3">
        <f t="shared" si="16"/>
        <v>0.13604855414965619</v>
      </c>
      <c r="W83">
        <v>0</v>
      </c>
    </row>
    <row r="84" spans="1:23" x14ac:dyDescent="0.2">
      <c r="A84" s="1">
        <f t="shared" si="11"/>
        <v>44760</v>
      </c>
      <c r="B84" s="2">
        <f>[1]verzamel!E82</f>
        <v>3190</v>
      </c>
      <c r="C84">
        <f>[1]verzamel!F82</f>
        <v>2829</v>
      </c>
      <c r="D84" s="3">
        <f t="shared" si="12"/>
        <v>0.88683385579937302</v>
      </c>
      <c r="E84" s="13">
        <f>[1]verzamel!H82</f>
        <v>0.89141466969299332</v>
      </c>
      <c r="F84" s="2">
        <f>[1]VE!H82</f>
        <v>158.36000000000001</v>
      </c>
      <c r="G84">
        <f>[1]VE!F82</f>
        <v>184</v>
      </c>
      <c r="H84" s="4">
        <f t="shared" si="13"/>
        <v>1.2728625229543393</v>
      </c>
      <c r="I84" s="4">
        <f t="shared" si="14"/>
        <v>1.0031900739134407</v>
      </c>
      <c r="K84" s="3">
        <f t="shared" si="15"/>
        <v>0.21186298141215082</v>
      </c>
      <c r="L84" s="3">
        <f t="shared" si="16"/>
        <v>2.4456567910072623E-2</v>
      </c>
      <c r="W84">
        <v>0</v>
      </c>
    </row>
    <row r="85" spans="1:23" x14ac:dyDescent="0.2">
      <c r="A85" s="1">
        <f t="shared" si="11"/>
        <v>44767</v>
      </c>
      <c r="B85" s="2">
        <f>[1]verzamel!E83</f>
        <v>3135</v>
      </c>
      <c r="C85">
        <f>[1]verzamel!F83</f>
        <v>2788</v>
      </c>
      <c r="D85" s="3">
        <f t="shared" si="12"/>
        <v>0.8893141945773525</v>
      </c>
      <c r="E85" s="13">
        <f>[1]verzamel!H83</f>
        <v>0.89141466969299332</v>
      </c>
      <c r="F85" s="2">
        <f>[1]VE!H83</f>
        <v>159.43</v>
      </c>
      <c r="G85">
        <f>[1]VE!F83</f>
        <v>183</v>
      </c>
      <c r="H85" s="4">
        <f t="shared" si="13"/>
        <v>1.1963207913738951</v>
      </c>
      <c r="I85" s="4">
        <f t="shared" si="14"/>
        <v>1.0071515362790773</v>
      </c>
      <c r="K85" s="3">
        <f t="shared" si="15"/>
        <v>0.15812586093866138</v>
      </c>
      <c r="L85" s="3">
        <f t="shared" si="16"/>
        <v>-1.7744614530986805E-2</v>
      </c>
      <c r="W85">
        <v>0</v>
      </c>
    </row>
    <row r="86" spans="1:23" x14ac:dyDescent="0.2">
      <c r="A86" s="1">
        <f t="shared" si="11"/>
        <v>44774</v>
      </c>
      <c r="B86" s="2">
        <f>[1]verzamel!E84</f>
        <v>2963</v>
      </c>
      <c r="C86">
        <f>[1]verzamel!F84</f>
        <v>2628</v>
      </c>
      <c r="D86" s="3">
        <f t="shared" si="12"/>
        <v>0.88693891326358421</v>
      </c>
      <c r="E86" s="13">
        <f>[1]verzamel!H84</f>
        <v>0.89142637737426755</v>
      </c>
      <c r="F86" s="2">
        <f>[1]VE!H84</f>
        <v>133.75</v>
      </c>
      <c r="G86">
        <f>[1]VE!F84</f>
        <v>146</v>
      </c>
      <c r="H86" s="4">
        <f t="shared" si="13"/>
        <v>0.60869948012745256</v>
      </c>
      <c r="I86" s="4">
        <f t="shared" si="14"/>
        <v>0.84718855283635186</v>
      </c>
      <c r="K86" s="3">
        <f t="shared" si="15"/>
        <v>-0.39180101264250011</v>
      </c>
      <c r="L86" s="3">
        <f t="shared" si="16"/>
        <v>-7.2775315902800803E-3</v>
      </c>
      <c r="W86">
        <v>0</v>
      </c>
    </row>
    <row r="87" spans="1:23" x14ac:dyDescent="0.2">
      <c r="A87" s="1">
        <f t="shared" si="11"/>
        <v>44781</v>
      </c>
      <c r="B87" s="2">
        <f>[1]verzamel!E85</f>
        <v>2987</v>
      </c>
      <c r="C87">
        <f>[1]verzamel!F85</f>
        <v>2658</v>
      </c>
      <c r="D87" s="3">
        <f t="shared" si="12"/>
        <v>0.8898560428523602</v>
      </c>
      <c r="E87" s="13">
        <f>[1]verzamel!H85</f>
        <v>0.89143370647524589</v>
      </c>
      <c r="F87" s="2">
        <f>[1]VE!H85</f>
        <v>116.63000000000001</v>
      </c>
      <c r="G87">
        <f>[1]VE!F85</f>
        <v>131</v>
      </c>
      <c r="H87" s="4">
        <f t="shared" si="13"/>
        <v>0.73295293876575185</v>
      </c>
      <c r="I87" s="4">
        <f t="shared" si="14"/>
        <v>0.73632665009595799</v>
      </c>
      <c r="K87" s="3">
        <f t="shared" si="15"/>
        <v>-4.6029030675383692E-3</v>
      </c>
      <c r="L87" s="3">
        <f t="shared" si="16"/>
        <v>-6.7667527140109721E-2</v>
      </c>
      <c r="W87">
        <v>0</v>
      </c>
    </row>
    <row r="88" spans="1:23" x14ac:dyDescent="0.2">
      <c r="A88" s="1">
        <f t="shared" si="11"/>
        <v>44788</v>
      </c>
      <c r="B88" s="2">
        <f>[1]verzamel!E86</f>
        <v>3079</v>
      </c>
      <c r="C88">
        <f>[1]verzamel!F86</f>
        <v>2737</v>
      </c>
      <c r="D88" s="3">
        <f t="shared" si="12"/>
        <v>0.88892497564144202</v>
      </c>
      <c r="E88" s="13">
        <f>[1]verzamel!H86</f>
        <v>0.89143370647524589</v>
      </c>
      <c r="F88" s="2">
        <f>[1]VE!H86</f>
        <v>89.88000000000001</v>
      </c>
      <c r="G88">
        <f>[1]VE!F86</f>
        <v>101</v>
      </c>
      <c r="H88" s="4">
        <f t="shared" si="13"/>
        <v>0.56242985741507268</v>
      </c>
      <c r="I88" s="4">
        <f t="shared" si="14"/>
        <v>0.56803873674530891</v>
      </c>
      <c r="K88" s="3">
        <f t="shared" si="15"/>
        <v>-9.9725845921741149E-3</v>
      </c>
      <c r="L88" s="3">
        <f t="shared" si="16"/>
        <v>-0.34818750989119829</v>
      </c>
      <c r="W88">
        <v>0</v>
      </c>
    </row>
    <row r="89" spans="1:23" x14ac:dyDescent="0.2">
      <c r="A89" s="1">
        <f t="shared" si="11"/>
        <v>44795</v>
      </c>
      <c r="B89" s="2">
        <f>[1]verzamel!E87</f>
        <v>3044</v>
      </c>
      <c r="C89">
        <f>[1]verzamel!F87</f>
        <v>2688</v>
      </c>
      <c r="D89" s="3">
        <f t="shared" si="12"/>
        <v>0.88304862023653086</v>
      </c>
      <c r="E89" s="13">
        <f>[1]verzamel!H87</f>
        <v>0.89143611212846285</v>
      </c>
      <c r="F89" s="2">
        <f>[1]VE!H87</f>
        <v>74.900000000000006</v>
      </c>
      <c r="G89">
        <f>[1]VE!F87</f>
        <v>84</v>
      </c>
      <c r="H89" s="4">
        <f t="shared" si="13"/>
        <v>0.43713546269410392</v>
      </c>
      <c r="I89" s="4">
        <f t="shared" si="14"/>
        <v>0.47651568352059931</v>
      </c>
      <c r="K89" s="3">
        <f t="shared" si="15"/>
        <v>-9.0086996336997377E-2</v>
      </c>
      <c r="L89" s="3">
        <f t="shared" si="16"/>
        <v>-0.26448656445541563</v>
      </c>
      <c r="W89">
        <v>0</v>
      </c>
    </row>
    <row r="90" spans="1:23" x14ac:dyDescent="0.2">
      <c r="A90" s="1">
        <f t="shared" si="11"/>
        <v>44802</v>
      </c>
      <c r="B90" s="2">
        <f>[1]verzamel!E88</f>
        <v>2968</v>
      </c>
      <c r="C90">
        <f>[1]verzamel!F88</f>
        <v>2661</v>
      </c>
      <c r="D90" s="3">
        <f t="shared" si="12"/>
        <v>0.89656334231805934</v>
      </c>
      <c r="E90" s="13">
        <f>[1]verzamel!H88</f>
        <v>0.89143611212846285</v>
      </c>
      <c r="F90" s="2">
        <f>[1]VE!H88</f>
        <v>59.92</v>
      </c>
      <c r="G90">
        <f>[1]VE!F88</f>
        <v>63</v>
      </c>
      <c r="H90" s="4">
        <f t="shared" si="13"/>
        <v>0.16728470519342675</v>
      </c>
      <c r="I90" s="4">
        <f t="shared" si="14"/>
        <v>0.37546618023975104</v>
      </c>
      <c r="K90" s="3">
        <f t="shared" si="15"/>
        <v>-1.2444740528167815</v>
      </c>
      <c r="L90" s="3">
        <f t="shared" si="16"/>
        <v>-0.25122877757296985</v>
      </c>
      <c r="W90">
        <v>0</v>
      </c>
    </row>
    <row r="91" spans="1:23" x14ac:dyDescent="0.2">
      <c r="A91" s="1">
        <f t="shared" si="11"/>
        <v>44809</v>
      </c>
      <c r="B91" s="2">
        <f>[1]verzamel!E89</f>
        <v>2941</v>
      </c>
      <c r="C91">
        <f>[1]verzamel!F89</f>
        <v>2630</v>
      </c>
      <c r="D91" s="3">
        <f t="shared" si="12"/>
        <v>0.8942536552193131</v>
      </c>
      <c r="E91" s="13">
        <f>[1]verzamel!H89</f>
        <v>0.89143611212846285</v>
      </c>
      <c r="F91" s="2">
        <f>[1]VE!H89</f>
        <v>64.2</v>
      </c>
      <c r="G91">
        <f>[1]VE!F89</f>
        <v>72</v>
      </c>
      <c r="H91" s="4">
        <f t="shared" si="13"/>
        <v>0.41438997073593664</v>
      </c>
      <c r="I91" s="4">
        <f t="shared" si="14"/>
        <v>0.40332421925065159</v>
      </c>
      <c r="K91" s="3">
        <f t="shared" si="15"/>
        <v>2.670371453641314E-2</v>
      </c>
      <c r="L91" s="3">
        <f t="shared" si="16"/>
        <v>-0.1854763025913379</v>
      </c>
      <c r="W91">
        <v>0</v>
      </c>
    </row>
    <row r="92" spans="1:23" x14ac:dyDescent="0.2">
      <c r="A92" s="1">
        <f t="shared" si="11"/>
        <v>44816</v>
      </c>
      <c r="B92" s="2">
        <f>[1]verzamel!E90</f>
        <v>2822</v>
      </c>
      <c r="C92">
        <f>[1]verzamel!F90</f>
        <v>2499</v>
      </c>
      <c r="D92" s="3">
        <f t="shared" si="12"/>
        <v>0.88554216867469882</v>
      </c>
      <c r="E92" s="13">
        <f>[1]verzamel!H90</f>
        <v>0.89143611212846285</v>
      </c>
      <c r="F92" s="2">
        <f>[1]VE!H90</f>
        <v>49.220000000000006</v>
      </c>
      <c r="G92">
        <f>[1]VE!F90</f>
        <v>56</v>
      </c>
      <c r="H92" s="4">
        <f t="shared" si="13"/>
        <v>0.33278533412182121</v>
      </c>
      <c r="I92" s="4">
        <f t="shared" si="14"/>
        <v>0.31225712757012919</v>
      </c>
      <c r="K92" s="3">
        <f t="shared" si="15"/>
        <v>6.1686031344690667E-2</v>
      </c>
      <c r="L92" s="3">
        <f t="shared" si="16"/>
        <v>-0.26897813880543853</v>
      </c>
      <c r="W92">
        <v>0</v>
      </c>
    </row>
    <row r="93" spans="1:23" x14ac:dyDescent="0.2">
      <c r="A93" s="1">
        <f t="shared" si="11"/>
        <v>44823</v>
      </c>
      <c r="B93" s="2">
        <f>[1]verzamel!E91</f>
        <v>3018</v>
      </c>
      <c r="C93">
        <f>[1]verzamel!F91</f>
        <v>2691</v>
      </c>
      <c r="D93" s="3">
        <f t="shared" si="12"/>
        <v>0.89165009940357853</v>
      </c>
      <c r="E93" s="13">
        <f>[1]verzamel!H91</f>
        <v>0.89143611212846285</v>
      </c>
      <c r="F93" s="2">
        <f>[1]VE!H91</f>
        <v>49.220000000000006</v>
      </c>
      <c r="G93">
        <f>[1]VE!F91</f>
        <v>58</v>
      </c>
      <c r="H93" s="4">
        <f t="shared" si="13"/>
        <v>0.45524585094320147</v>
      </c>
      <c r="I93" s="4">
        <f t="shared" si="14"/>
        <v>0.31011812157879581</v>
      </c>
      <c r="K93" s="3">
        <f t="shared" si="15"/>
        <v>0.31878979031598564</v>
      </c>
      <c r="L93" s="3">
        <f t="shared" si="16"/>
        <v>-2.3432354395032065E-2</v>
      </c>
      <c r="W93">
        <v>0</v>
      </c>
    </row>
    <row r="94" spans="1:23" x14ac:dyDescent="0.2">
      <c r="A94" s="1">
        <f t="shared" si="11"/>
        <v>44830</v>
      </c>
      <c r="B94" s="2">
        <f>[1]verzamel!E92</f>
        <v>3207</v>
      </c>
      <c r="C94">
        <f>[1]verzamel!F92</f>
        <v>2862</v>
      </c>
      <c r="D94" s="3">
        <f t="shared" si="12"/>
        <v>0.89242282507015902</v>
      </c>
      <c r="E94" s="13">
        <f>[1]verzamel!H92</f>
        <v>0.8914951010008425</v>
      </c>
      <c r="F94" s="2">
        <f>[1]VE!H92</f>
        <v>96.300000000000011</v>
      </c>
      <c r="G94">
        <f>[1]VE!F92</f>
        <v>104</v>
      </c>
      <c r="H94" s="4">
        <f t="shared" si="13"/>
        <v>0.40211529066927149</v>
      </c>
      <c r="I94" s="4">
        <f t="shared" si="14"/>
        <v>0.60622747509009967</v>
      </c>
      <c r="K94" s="3">
        <f t="shared" si="15"/>
        <v>-0.50759617740750052</v>
      </c>
      <c r="L94" s="3">
        <f t="shared" si="16"/>
        <v>-9.1002328545630687E-2</v>
      </c>
      <c r="W94">
        <v>0</v>
      </c>
    </row>
    <row r="95" spans="1:23" x14ac:dyDescent="0.2">
      <c r="A95" s="1">
        <f t="shared" ref="A95:A107" si="17">A94+7</f>
        <v>44837</v>
      </c>
      <c r="B95" s="2">
        <f>[1]verzamel!E93</f>
        <v>3311</v>
      </c>
      <c r="C95">
        <f>[1]verzamel!F93</f>
        <v>2954</v>
      </c>
      <c r="D95" s="3">
        <f t="shared" ref="D95:D107" si="18">C95/B95</f>
        <v>0.89217758985200846</v>
      </c>
      <c r="E95" s="13">
        <f>[1]verzamel!H93</f>
        <v>0.8914951010008425</v>
      </c>
      <c r="F95" s="2">
        <f>[1]VE!H93</f>
        <v>151.94</v>
      </c>
      <c r="G95">
        <f>[1]VE!F93</f>
        <v>170</v>
      </c>
      <c r="H95" s="4">
        <f t="shared" ref="H95:H107" si="19">(G95-F95)/(178*(1-D95))</f>
        <v>0.94099801718440201</v>
      </c>
      <c r="I95" s="4">
        <f t="shared" ref="I95:I107" si="20">F95/(178*D95)</f>
        <v>0.95675515203152461</v>
      </c>
      <c r="K95" s="3">
        <f t="shared" ref="K95:K107" si="21">(H95-I95)/H95</f>
        <v>-1.6745130764749278E-2</v>
      </c>
      <c r="L95" s="3">
        <f t="shared" si="16"/>
        <v>-8.8123483735390487E-2</v>
      </c>
      <c r="W95">
        <v>0</v>
      </c>
    </row>
    <row r="96" spans="1:23" x14ac:dyDescent="0.2">
      <c r="A96" s="1">
        <f t="shared" si="17"/>
        <v>44844</v>
      </c>
      <c r="B96" s="2">
        <f>[1]verzamel!E94</f>
        <v>3310</v>
      </c>
      <c r="C96">
        <f>[1]verzamel!F94</f>
        <v>2982</v>
      </c>
      <c r="D96" s="3">
        <f t="shared" si="18"/>
        <v>0.90090634441087614</v>
      </c>
      <c r="E96" s="13">
        <f>[1]verzamel!H94</f>
        <v>0.8914951010008425</v>
      </c>
      <c r="F96" s="2">
        <f>[1]VE!H94</f>
        <v>180.83</v>
      </c>
      <c r="G96">
        <f>[1]VE!F94</f>
        <v>196</v>
      </c>
      <c r="H96" s="4">
        <f t="shared" si="19"/>
        <v>0.86004213483146008</v>
      </c>
      <c r="I96" s="4">
        <f t="shared" si="20"/>
        <v>1.1276409392685705</v>
      </c>
      <c r="K96" s="3">
        <f t="shared" si="21"/>
        <v>-0.31114615621657993</v>
      </c>
      <c r="L96" s="3">
        <f t="shared" si="16"/>
        <v>-8.3899732899591156E-2</v>
      </c>
      <c r="W96">
        <v>0</v>
      </c>
    </row>
    <row r="97" spans="1:23" x14ac:dyDescent="0.2">
      <c r="A97" s="1">
        <f t="shared" si="17"/>
        <v>44851</v>
      </c>
      <c r="B97" s="2">
        <f>[1]verzamel!E95</f>
        <v>3369</v>
      </c>
      <c r="C97">
        <f>[1]verzamel!F95</f>
        <v>2994</v>
      </c>
      <c r="D97" s="3">
        <f t="shared" si="18"/>
        <v>0.88869100623330366</v>
      </c>
      <c r="E97" s="13">
        <f>[1]verzamel!H95</f>
        <v>0.8914951010008425</v>
      </c>
      <c r="F97" s="2">
        <f>[1]VE!H95</f>
        <v>199.02</v>
      </c>
      <c r="G97">
        <f>[1]VE!F95</f>
        <v>226</v>
      </c>
      <c r="H97" s="4">
        <f t="shared" si="19"/>
        <v>1.3617321348314604</v>
      </c>
      <c r="I97" s="4">
        <f t="shared" si="20"/>
        <v>1.2581312062326901</v>
      </c>
      <c r="K97" s="3">
        <f t="shared" si="21"/>
        <v>7.6080255395891624E-2</v>
      </c>
      <c r="L97" s="3">
        <f t="shared" si="16"/>
        <v>7.3147707574013301E-2</v>
      </c>
      <c r="W97">
        <v>0</v>
      </c>
    </row>
    <row r="98" spans="1:23" x14ac:dyDescent="0.2">
      <c r="A98" s="1">
        <f t="shared" si="17"/>
        <v>44858</v>
      </c>
      <c r="B98" s="2">
        <f>[1]verzamel!E96</f>
        <v>3310</v>
      </c>
      <c r="C98">
        <f>[1]verzamel!F96</f>
        <v>2941</v>
      </c>
      <c r="D98" s="3">
        <f t="shared" si="18"/>
        <v>0.88851963746223561</v>
      </c>
      <c r="E98" s="13">
        <f>[1]verzamel!H96</f>
        <v>0.8914951010008425</v>
      </c>
      <c r="F98" s="2">
        <f>[1]VE!H96</f>
        <v>148.73000000000002</v>
      </c>
      <c r="G98">
        <f>[1]VE!F96</f>
        <v>177</v>
      </c>
      <c r="H98" s="4">
        <f t="shared" si="19"/>
        <v>1.4246475442282498</v>
      </c>
      <c r="I98" s="4">
        <f t="shared" si="20"/>
        <v>0.94039767105127448</v>
      </c>
      <c r="K98" s="3">
        <f t="shared" si="21"/>
        <v>0.33990854449498231</v>
      </c>
      <c r="L98" s="3">
        <f t="shared" si="16"/>
        <v>0.12526559844662549</v>
      </c>
      <c r="W98">
        <v>0</v>
      </c>
    </row>
    <row r="99" spans="1:23" x14ac:dyDescent="0.2">
      <c r="A99" s="1">
        <f t="shared" si="17"/>
        <v>44865</v>
      </c>
      <c r="B99" s="2">
        <f>[1]verzamel!E97</f>
        <v>3234</v>
      </c>
      <c r="C99">
        <f>[1]verzamel!F97</f>
        <v>2864</v>
      </c>
      <c r="D99" s="3">
        <f t="shared" si="18"/>
        <v>0.88559059987631417</v>
      </c>
      <c r="E99" s="13">
        <f>[1]verzamel!H97</f>
        <v>0.8914951010008425</v>
      </c>
      <c r="F99" s="2">
        <f>[1]VE!H97</f>
        <v>94.160000000000011</v>
      </c>
      <c r="G99">
        <f>[1]VE!F97</f>
        <v>111</v>
      </c>
      <c r="H99" s="4">
        <f t="shared" si="19"/>
        <v>0.82691406012754276</v>
      </c>
      <c r="I99" s="4">
        <f t="shared" si="20"/>
        <v>0.59732879291946528</v>
      </c>
      <c r="K99" s="3">
        <f t="shared" si="21"/>
        <v>0.27764102496052173</v>
      </c>
      <c r="L99" s="3">
        <f t="shared" si="16"/>
        <v>0.18303812105385536</v>
      </c>
      <c r="W99">
        <v>0</v>
      </c>
    </row>
    <row r="100" spans="1:23" x14ac:dyDescent="0.2">
      <c r="A100" s="1">
        <f t="shared" si="17"/>
        <v>44872</v>
      </c>
      <c r="B100" s="2">
        <f>[1]verzamel!E98</f>
        <v>3171</v>
      </c>
      <c r="C100">
        <f>[1]verzamel!F98</f>
        <v>2830</v>
      </c>
      <c r="D100" s="3">
        <f t="shared" si="18"/>
        <v>0.89246294544307792</v>
      </c>
      <c r="E100" s="13">
        <f>[1]verzamel!H98</f>
        <v>0.8914951010008425</v>
      </c>
      <c r="F100" s="2">
        <f>[1]VE!H98</f>
        <v>84.53</v>
      </c>
      <c r="G100">
        <f>[1]VE!F98</f>
        <v>98</v>
      </c>
      <c r="H100" s="4">
        <f t="shared" si="19"/>
        <v>0.70370308741638943</v>
      </c>
      <c r="I100" s="4">
        <f t="shared" si="20"/>
        <v>0.53210908405129631</v>
      </c>
      <c r="K100" s="3">
        <f t="shared" si="21"/>
        <v>0.24384432359831174</v>
      </c>
      <c r="L100" s="3">
        <f t="shared" si="16"/>
        <v>0.10599757082482845</v>
      </c>
      <c r="W100">
        <v>0</v>
      </c>
    </row>
    <row r="101" spans="1:23" x14ac:dyDescent="0.2">
      <c r="A101" s="1">
        <f t="shared" si="17"/>
        <v>44879</v>
      </c>
      <c r="B101" s="2">
        <f>[1]verzamel!E99</f>
        <v>3222</v>
      </c>
      <c r="C101">
        <f>[1]verzamel!F99</f>
        <v>2904</v>
      </c>
      <c r="D101" s="3">
        <f t="shared" si="18"/>
        <v>0.9013035381750466</v>
      </c>
      <c r="E101" s="13">
        <f>[1]verzamel!H99</f>
        <v>0.8914951010008425</v>
      </c>
      <c r="F101" s="2">
        <f>[1]VE!H99</f>
        <v>69.55</v>
      </c>
      <c r="G101">
        <f>[1]VE!F99</f>
        <v>77</v>
      </c>
      <c r="H101" s="4">
        <f t="shared" si="19"/>
        <v>0.42406720373118545</v>
      </c>
      <c r="I101" s="4">
        <f t="shared" si="20"/>
        <v>0.43351692357693378</v>
      </c>
      <c r="K101" s="3">
        <f t="shared" si="21"/>
        <v>-2.228354318043059E-2</v>
      </c>
      <c r="L101" s="3">
        <f t="shared" si="16"/>
        <v>-0.10548735016740682</v>
      </c>
      <c r="W101">
        <v>0</v>
      </c>
    </row>
    <row r="102" spans="1:23" x14ac:dyDescent="0.2">
      <c r="A102" s="1">
        <f t="shared" si="17"/>
        <v>44886</v>
      </c>
      <c r="B102" s="2">
        <f>[1]verzamel!E100</f>
        <v>3409</v>
      </c>
      <c r="C102">
        <f>[1]verzamel!F100</f>
        <v>3078</v>
      </c>
      <c r="D102" s="3">
        <f t="shared" si="18"/>
        <v>0.90290407744206513</v>
      </c>
      <c r="E102" s="13">
        <f>[1]verzamel!H100</f>
        <v>0.8914951010008425</v>
      </c>
      <c r="F102" s="2">
        <f>[1]VE!H100</f>
        <v>60.99</v>
      </c>
      <c r="G102">
        <f>[1]VE!F100</f>
        <v>66</v>
      </c>
      <c r="H102" s="4">
        <f t="shared" si="19"/>
        <v>0.28987898435113196</v>
      </c>
      <c r="I102" s="4">
        <f t="shared" si="20"/>
        <v>0.3794870994590096</v>
      </c>
      <c r="K102" s="3">
        <f t="shared" si="21"/>
        <v>-0.30912249574924289</v>
      </c>
      <c r="L102" s="3">
        <f t="shared" si="16"/>
        <v>-0.10711021852041369</v>
      </c>
      <c r="W102">
        <v>0</v>
      </c>
    </row>
    <row r="103" spans="1:23" x14ac:dyDescent="0.2">
      <c r="A103" s="1">
        <f t="shared" si="17"/>
        <v>44893</v>
      </c>
      <c r="B103" s="2">
        <f>[1]verzamel!E101</f>
        <v>3430</v>
      </c>
      <c r="C103">
        <f>[1]verzamel!F101</f>
        <v>3097</v>
      </c>
      <c r="D103" s="3">
        <f t="shared" si="18"/>
        <v>0.90291545189504374</v>
      </c>
      <c r="E103" s="13">
        <f>[1]verzamel!H101</f>
        <v>0.8914951010008425</v>
      </c>
      <c r="F103" s="2">
        <f>[1]VE!H101</f>
        <v>78.11</v>
      </c>
      <c r="G103">
        <f>[1]VE!F101</f>
        <v>83</v>
      </c>
      <c r="H103" s="4">
        <f t="shared" si="19"/>
        <v>0.28296892398015999</v>
      </c>
      <c r="I103" s="4">
        <f t="shared" si="20"/>
        <v>0.48600367154876234</v>
      </c>
      <c r="K103" s="3">
        <f t="shared" si="21"/>
        <v>-0.71751606046619409</v>
      </c>
      <c r="L103" s="3">
        <f t="shared" si="16"/>
        <v>-0.18065673370114452</v>
      </c>
      <c r="W103">
        <v>0</v>
      </c>
    </row>
    <row r="104" spans="1:23" x14ac:dyDescent="0.2">
      <c r="A104" s="1">
        <f t="shared" si="17"/>
        <v>44900</v>
      </c>
      <c r="B104" s="2">
        <f>[1]verzamel!E102</f>
        <v>3616</v>
      </c>
      <c r="C104">
        <f>[1]verzamel!F102</f>
        <v>3227</v>
      </c>
      <c r="D104" s="3">
        <f t="shared" si="18"/>
        <v>0.89242256637168138</v>
      </c>
      <c r="E104" s="13">
        <f>[1]verzamel!H102</f>
        <v>0.8914951010008425</v>
      </c>
      <c r="F104" s="2">
        <f>[1]VE!H102</f>
        <v>78.11</v>
      </c>
      <c r="G104">
        <f>[1]VE!F102</f>
        <v>91</v>
      </c>
      <c r="H104" s="4">
        <f t="shared" si="19"/>
        <v>0.67314982236214993</v>
      </c>
      <c r="I104" s="4">
        <f t="shared" si="20"/>
        <v>0.49171798344724815</v>
      </c>
      <c r="K104" s="3">
        <f t="shared" si="21"/>
        <v>0.26952668319548734</v>
      </c>
      <c r="L104" s="3">
        <f t="shared" si="16"/>
        <v>-0.12035543055337569</v>
      </c>
      <c r="W104">
        <v>0</v>
      </c>
    </row>
    <row r="105" spans="1:23" x14ac:dyDescent="0.2">
      <c r="A105" s="1">
        <f t="shared" si="17"/>
        <v>44907</v>
      </c>
      <c r="B105" s="2">
        <f>[1]verzamel!E103</f>
        <v>3996</v>
      </c>
      <c r="C105">
        <f>[1]verzamel!F103</f>
        <v>3576</v>
      </c>
      <c r="D105" s="3">
        <f t="shared" si="18"/>
        <v>0.89489489489489493</v>
      </c>
      <c r="E105" s="13">
        <f>[1]verzamel!H103</f>
        <v>0.8914951010008425</v>
      </c>
      <c r="F105" s="2">
        <f>[1]VE!H103</f>
        <v>105.93</v>
      </c>
      <c r="G105">
        <f>[1]VE!F103</f>
        <v>117</v>
      </c>
      <c r="H105" s="4">
        <f t="shared" si="19"/>
        <v>0.59170304975922938</v>
      </c>
      <c r="I105" s="4">
        <f t="shared" si="20"/>
        <v>0.6650081064776413</v>
      </c>
      <c r="K105" s="3">
        <f t="shared" si="21"/>
        <v>-0.1238882523053423</v>
      </c>
      <c r="L105" s="3">
        <f t="shared" si="16"/>
        <v>-6.2200664644524563E-3</v>
      </c>
      <c r="W105">
        <v>0</v>
      </c>
    </row>
    <row r="106" spans="1:23" x14ac:dyDescent="0.2">
      <c r="A106" s="1">
        <f t="shared" si="17"/>
        <v>44914</v>
      </c>
      <c r="B106" s="2">
        <f>[1]verzamel!E104</f>
        <v>4202</v>
      </c>
      <c r="C106">
        <f>[1]verzamel!F104</f>
        <v>3771</v>
      </c>
      <c r="D106" s="3">
        <f t="shared" si="18"/>
        <v>0.89742979533555445</v>
      </c>
      <c r="E106" s="13">
        <f>[1]verzamel!H104</f>
        <v>0.8914951010008425</v>
      </c>
      <c r="F106" s="2">
        <f>[1]VE!H104</f>
        <v>129.47</v>
      </c>
      <c r="G106">
        <f>[1]VE!F104</f>
        <v>150</v>
      </c>
      <c r="H106" s="4">
        <f t="shared" si="19"/>
        <v>1.1244696159962455</v>
      </c>
      <c r="I106" s="4">
        <f t="shared" si="20"/>
        <v>0.81049186726615607</v>
      </c>
      <c r="K106" s="3">
        <f t="shared" si="21"/>
        <v>0.2792229725584135</v>
      </c>
      <c r="W106">
        <v>0</v>
      </c>
    </row>
    <row r="107" spans="1:23" x14ac:dyDescent="0.2">
      <c r="A107" s="1">
        <f t="shared" si="17"/>
        <v>44921</v>
      </c>
      <c r="B107" s="2">
        <f>[1]verzamel!E105</f>
        <v>4134</v>
      </c>
      <c r="C107">
        <f>[1]verzamel!F105</f>
        <v>3717</v>
      </c>
      <c r="D107" s="3">
        <f t="shared" si="18"/>
        <v>0.89912917271407833</v>
      </c>
      <c r="E107" s="13"/>
      <c r="F107" s="2">
        <f>[1]VE!H105</f>
        <v>138.03</v>
      </c>
      <c r="G107">
        <f>[1]VE!F105</f>
        <v>159</v>
      </c>
      <c r="H107" s="4">
        <f t="shared" si="19"/>
        <v>1.1679193274593802</v>
      </c>
      <c r="I107" s="4">
        <f t="shared" si="20"/>
        <v>0.86244497646706753</v>
      </c>
      <c r="K107" s="3">
        <f t="shared" si="21"/>
        <v>0.26155432469537326</v>
      </c>
      <c r="W10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Steigstra</dc:creator>
  <cp:lastModifiedBy>Herman Steigstra</cp:lastModifiedBy>
  <dcterms:created xsi:type="dcterms:W3CDTF">2024-04-12T14:34:20Z</dcterms:created>
  <dcterms:modified xsi:type="dcterms:W3CDTF">2024-04-12T15:47:36Z</dcterms:modified>
</cp:coreProperties>
</file>