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faddal Jhalodwala\Desktop\Intership\Project\P7\"/>
    </mc:Choice>
  </mc:AlternateContent>
  <xr:revisionPtr revIDLastSave="0" documentId="13_ncr:1_{AEE32E1D-DF63-48DE-AB43-812C266E7FAF}" xr6:coauthVersionLast="47" xr6:coauthVersionMax="47" xr10:uidLastSave="{00000000-0000-0000-0000-000000000000}"/>
  <bookViews>
    <workbookView xWindow="-108" yWindow="-108" windowWidth="23256" windowHeight="12456" activeTab="4" xr2:uid="{2E607692-0A0F-4361-9930-C3AC5D5F81B7}"/>
  </bookViews>
  <sheets>
    <sheet name="Sales Over Time" sheetId="2" r:id="rId1"/>
    <sheet name="Top Countries By Sales" sheetId="3" r:id="rId2"/>
    <sheet name="Season Analysis" sheetId="4" r:id="rId3"/>
    <sheet name="Forecast" sheetId="6" r:id="rId4"/>
    <sheet name="Dashboard" sheetId="7" r:id="rId5"/>
    <sheet name="colorado_motor_vehicle_sales" sheetId="1" r:id="rId6"/>
  </sheet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11" i="6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  <c r="D10" i="6" l="1"/>
  <c r="E10" i="6"/>
  <c r="D11" i="6"/>
  <c r="E11" i="6"/>
</calcChain>
</file>

<file path=xl/sharedStrings.xml><?xml version="1.0" encoding="utf-8"?>
<sst xmlns="http://schemas.openxmlformats.org/spreadsheetml/2006/main" count="541" uniqueCount="40">
  <si>
    <t>year</t>
  </si>
  <si>
    <t>quarter</t>
  </si>
  <si>
    <t>county</t>
  </si>
  <si>
    <t>sales</t>
  </si>
  <si>
    <t>Adams</t>
  </si>
  <si>
    <t>Arapahoe</t>
  </si>
  <si>
    <t>Boulder/Broomfield</t>
  </si>
  <si>
    <t>Denver</t>
  </si>
  <si>
    <t>Douglas</t>
  </si>
  <si>
    <t>El Paso</t>
  </si>
  <si>
    <t>Fremont</t>
  </si>
  <si>
    <t>Garfield</t>
  </si>
  <si>
    <t>Jefferson</t>
  </si>
  <si>
    <t>La Plata</t>
  </si>
  <si>
    <t>Larimer</t>
  </si>
  <si>
    <t>Mesa</t>
  </si>
  <si>
    <t>Pueblo</t>
  </si>
  <si>
    <t>Weld</t>
  </si>
  <si>
    <t>Boulder</t>
  </si>
  <si>
    <t>Broomfield</t>
  </si>
  <si>
    <t>Rest of State</t>
  </si>
  <si>
    <t>Country(std)</t>
  </si>
  <si>
    <t>Date</t>
  </si>
  <si>
    <t>Row Labels</t>
  </si>
  <si>
    <t>Grand Total</t>
  </si>
  <si>
    <t>2008</t>
  </si>
  <si>
    <t>2009</t>
  </si>
  <si>
    <t>2010</t>
  </si>
  <si>
    <t>2011</t>
  </si>
  <si>
    <t>2012</t>
  </si>
  <si>
    <t>2013</t>
  </si>
  <si>
    <t>2014</t>
  </si>
  <si>
    <t>2015</t>
  </si>
  <si>
    <t>Sum of sales</t>
  </si>
  <si>
    <t>Column Labels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</si>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</sst>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164" formatCode="&quot;₹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[colorado_motor_vehicle_sales.xlsx]Sales Over 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'Sales Over Time'!$A$4:$A$12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'Sales Over Time'!$B$4:$B$12</c:f>
              <c:numCache>
                <c:formatCode>[$$-409]#,##0.00</c:formatCode>
                <c:ptCount val="8"/>
                <c:pt idx="0">
                  <c:v>8965561000</c:v>
                </c:pt>
                <c:pt idx="1">
                  <c:v>7652500000</c:v>
                </c:pt>
                <c:pt idx="2">
                  <c:v>8556088000</c:v>
                </c:pt>
                <c:pt idx="3">
                  <c:v>12170441000</c:v>
                </c:pt>
                <c:pt idx="4">
                  <c:v>10960876000</c:v>
                </c:pt>
                <c:pt idx="5">
                  <c:v>12000615000</c:v>
                </c:pt>
                <c:pt idx="6">
                  <c:v>13392487000</c:v>
                </c:pt>
                <c:pt idx="7">
                  <c:v>14506732000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2-49D9-9C37-ACA32A74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973088"/>
        <c:axId val="1536985088"/>
      </c:lineChart>
      <c:catAx>
        <c:axId val="15369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5088"/>
        <c:crosses val="autoZero"/>
        <c:auto val="1"/>
        <c:lblAlgn val="ctr"/>
        <c:lblOffset val="100"/>
        <c:noMultiLvlLbl val="0"/>
      </c:catAx>
      <c:valAx>
        <c:axId val="1536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[colorado_motor_vehicle_sales.xlsx]Top Countries By Sales!PivotTable2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Countires By Sales</a:t>
            </a:r>
          </a:p>
        </c:rich>
      </c:tx>
      <c:layout>
        <c:manualLayout>
          <c:xMode val="edge"/>
          <c:yMode val="edge"/>
          <c:x val="0.35399861428244744"/>
          <c:y val="8.4890467828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Countries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Countries By Sales'!$A$4:$A$14</c:f>
              <c:strCache>
                <c:ptCount val="10"/>
                <c:pt idx="0">
                  <c:v>Arapahoe</c:v>
                </c:pt>
                <c:pt idx="1">
                  <c:v>El Paso</c:v>
                </c:pt>
                <c:pt idx="2">
                  <c:v>Jefferson</c:v>
                </c:pt>
                <c:pt idx="3">
                  <c:v>Adams</c:v>
                </c:pt>
                <c:pt idx="4">
                  <c:v>Denver</c:v>
                </c:pt>
                <c:pt idx="5">
                  <c:v>Larimer</c:v>
                </c:pt>
                <c:pt idx="6">
                  <c:v>Weld</c:v>
                </c:pt>
                <c:pt idx="7">
                  <c:v>Boulder</c:v>
                </c:pt>
                <c:pt idx="8">
                  <c:v>Rest of State</c:v>
                </c:pt>
                <c:pt idx="9">
                  <c:v>Douglas</c:v>
                </c:pt>
              </c:strCache>
            </c:strRef>
          </c:cat>
          <c:val>
            <c:numRef>
              <c:f>'Top Countries By Sales'!$B$4:$B$14</c:f>
              <c:numCache>
                <c:formatCode>[$$-409]#,##0.00</c:formatCode>
                <c:ptCount val="10"/>
                <c:pt idx="0">
                  <c:v>20142323000</c:v>
                </c:pt>
                <c:pt idx="1">
                  <c:v>11926044000</c:v>
                </c:pt>
                <c:pt idx="2">
                  <c:v>9058407000</c:v>
                </c:pt>
                <c:pt idx="3">
                  <c:v>8902115000</c:v>
                </c:pt>
                <c:pt idx="4">
                  <c:v>6763613000</c:v>
                </c:pt>
                <c:pt idx="5">
                  <c:v>5344367000</c:v>
                </c:pt>
                <c:pt idx="6">
                  <c:v>5086889000</c:v>
                </c:pt>
                <c:pt idx="7">
                  <c:v>4742532000</c:v>
                </c:pt>
                <c:pt idx="8">
                  <c:v>3582170000</c:v>
                </c:pt>
                <c:pt idx="9">
                  <c:v>3236493000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0-405A-84EE-F19157F4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6975968"/>
        <c:axId val="1536992768"/>
      </c:barChart>
      <c:catAx>
        <c:axId val="153697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2768"/>
        <c:crosses val="autoZero"/>
        <c:auto val="1"/>
        <c:lblAlgn val="ctr"/>
        <c:lblOffset val="100"/>
        <c:noMultiLvlLbl val="0"/>
      </c:catAx>
      <c:valAx>
        <c:axId val="15369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[colorado_motor_vehicle_sales.xlsx]Season Analysis!PivotTable3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 Analysis'!$B$3:$B$4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Analysis'!$B$5:$B$13</c:f>
              <c:numCache>
                <c:formatCode>[$$-409]#,##0.00</c:formatCode>
                <c:ptCount val="8"/>
                <c:pt idx="0">
                  <c:v>2407552000</c:v>
                </c:pt>
                <c:pt idx="1">
                  <c:v>1657155000</c:v>
                </c:pt>
                <c:pt idx="2">
                  <c:v>1904579000</c:v>
                </c:pt>
                <c:pt idx="3">
                  <c:v>2957148000</c:v>
                </c:pt>
                <c:pt idx="4">
                  <c:v>2547108000</c:v>
                </c:pt>
                <c:pt idx="5">
                  <c:v>2675387000</c:v>
                </c:pt>
                <c:pt idx="6">
                  <c:v>2936644000</c:v>
                </c:pt>
                <c:pt idx="7">
                  <c:v>3291273000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8-44C5-8061-07D0A6731D16}"/>
            </c:ext>
          </c:extLst>
        </c:ser>
        <c:ser>
          <c:idx val="1"/>
          <c:order val="1"/>
          <c:tx>
            <c:strRef>
              <c:f>'Season Analysis'!$C$3:$C$4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Analysis'!$C$5:$C$13</c:f>
              <c:numCache>
                <c:formatCode>[$$-409]#,##0.00</c:formatCode>
                <c:ptCount val="8"/>
                <c:pt idx="0">
                  <c:v>2427936000</c:v>
                </c:pt>
                <c:pt idx="1">
                  <c:v>1826950000</c:v>
                </c:pt>
                <c:pt idx="2">
                  <c:v>2111542000</c:v>
                </c:pt>
                <c:pt idx="3">
                  <c:v>3241654000</c:v>
                </c:pt>
                <c:pt idx="4">
                  <c:v>2738843000</c:v>
                </c:pt>
                <c:pt idx="5">
                  <c:v>3022493000</c:v>
                </c:pt>
                <c:pt idx="6">
                  <c:v>3331042000</c:v>
                </c:pt>
                <c:pt idx="7">
                  <c:v>3642834000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8-44C5-8061-07D0A6731D16}"/>
            </c:ext>
          </c:extLst>
        </c:ser>
        <c:ser>
          <c:idx val="2"/>
          <c:order val="2"/>
          <c:tx>
            <c:strRef>
              <c:f>'Season Analysis'!$D$3:$D$4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Analysis'!$D$5:$D$13</c:f>
              <c:numCache>
                <c:formatCode>[$$-409]#,##0.00</c:formatCode>
                <c:ptCount val="8"/>
                <c:pt idx="0">
                  <c:v>2300541000</c:v>
                </c:pt>
                <c:pt idx="1">
                  <c:v>2223123000</c:v>
                </c:pt>
                <c:pt idx="2">
                  <c:v>2311231000</c:v>
                </c:pt>
                <c:pt idx="3">
                  <c:v>3470846000</c:v>
                </c:pt>
                <c:pt idx="4">
                  <c:v>2885037000</c:v>
                </c:pt>
                <c:pt idx="5">
                  <c:v>3183370000</c:v>
                </c:pt>
                <c:pt idx="6">
                  <c:v>3624346000</c:v>
                </c:pt>
                <c:pt idx="7">
                  <c:v>3916440000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8-44C5-8061-07D0A6731D16}"/>
            </c:ext>
          </c:extLst>
        </c:ser>
        <c:ser>
          <c:idx val="3"/>
          <c:order val="3"/>
          <c:tx>
            <c:strRef>
              <c:f>'Season Analysis'!$E$3:$E$4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Analysis'!$E$5:$E$13</c:f>
              <c:numCache>
                <c:formatCode>[$$-409]#,##0.00</c:formatCode>
                <c:ptCount val="8"/>
                <c:pt idx="0">
                  <c:v>1829532000</c:v>
                </c:pt>
                <c:pt idx="1">
                  <c:v>1945272000</c:v>
                </c:pt>
                <c:pt idx="2">
                  <c:v>2228736000</c:v>
                </c:pt>
                <c:pt idx="3">
                  <c:v>2500793000</c:v>
                </c:pt>
                <c:pt idx="4">
                  <c:v>2789888000</c:v>
                </c:pt>
                <c:pt idx="5">
                  <c:v>3119365000</c:v>
                </c:pt>
                <c:pt idx="6">
                  <c:v>3500455000</c:v>
                </c:pt>
                <c:pt idx="7">
                  <c:v>3656185000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8-44C5-8061-07D0A673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02848"/>
        <c:axId val="1537009568"/>
      </c:lineChart>
      <c:catAx>
        <c:axId val="15370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09568"/>
        <c:crosses val="autoZero"/>
        <c:auto val="1"/>
        <c:lblAlgn val="ctr"/>
        <c:lblOffset val="100"/>
        <c:noMultiLvlLbl val="0"/>
      </c:catAx>
      <c:valAx>
        <c:axId val="1537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Forecast!$B$2:$B$11</c:f>
              <c:numCache>
                <c:formatCode>[$$-409]#,##0.00</c:formatCode>
                <c:ptCount val="10"/>
                <c:pt idx="0">
                  <c:v>8965561000</c:v>
                </c:pt>
                <c:pt idx="1">
                  <c:v>7652500000</c:v>
                </c:pt>
                <c:pt idx="2">
                  <c:v>8556088000</c:v>
                </c:pt>
                <c:pt idx="3">
                  <c:v>12170441000</c:v>
                </c:pt>
                <c:pt idx="4">
                  <c:v>10960876000</c:v>
                </c:pt>
                <c:pt idx="5">
                  <c:v>12000615000</c:v>
                </c:pt>
                <c:pt idx="6">
                  <c:v>13392487000</c:v>
                </c:pt>
                <c:pt idx="7">
                  <c:v>14506732000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9-494A-942D-BBFA33EE98B3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Forecast!$C$2:$C$11</c:f>
              <c:numCache>
                <c:formatCode>General</c:formatCode>
                <c:ptCount val="10"/>
                <c:pt idx="7" formatCode="[$$-409]#,##0.00">
                  <c:v>14506732000</c:v>
                </c:pt>
                <c:pt idx="8" formatCode="[$$-409]#,##0.00">
                  <c:v>15259017641.973324</c:v>
                </c:pt>
                <c:pt idx="9" formatCode="[$$-409]#,##0.00">
                  <c:v>16167152148.408695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9-494A-942D-BBFA33EE98B3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Forecast!$D$2:$D$11</c:f>
              <c:numCache>
                <c:formatCode>General</c:formatCode>
                <c:ptCount val="10"/>
                <c:pt idx="7" formatCode="[$$-409]#,##0.00">
                  <c:v>14506732000</c:v>
                </c:pt>
                <c:pt idx="8" formatCode="[$$-409]#,##0.00">
                  <c:v>12921413381.505281</c:v>
                </c:pt>
                <c:pt idx="9" formatCode="[$$-409]#,##0.00">
                  <c:v>13757036809.94433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9-494A-942D-BBFA33EE98B3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Forecast!$E$2:$E$11</c:f>
              <c:numCache>
                <c:formatCode>General</c:formatCode>
                <c:ptCount val="10"/>
                <c:pt idx="7" formatCode="[$$-409]#,##0.00">
                  <c:v>14506732000</c:v>
                </c:pt>
                <c:pt idx="8" formatCode="[$$-409]#,##0.00">
                  <c:v>17596621902.441368</c:v>
                </c:pt>
                <c:pt idx="9" formatCode="[$$-409]#,##0.00">
                  <c:v>18577267486.873058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9-494A-942D-BBFA33EE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32128"/>
        <c:axId val="1537032608"/>
      </c:lineChart>
      <c:catAx>
        <c:axId val="15370321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32608"/>
        <c:crosses val="autoZero"/>
        <c:auto val="1"/>
        <c:lblAlgn val="ctr"/>
        <c:lblOffset val="100"/>
        <c:noMultiLvlLbl val="0"/>
      </c:catAx>
      <c:valAx>
        <c:axId val="153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Forecast!$B$2:$B$11</c:f>
              <c:numCache>
                <c:formatCode>[$$-409]#,##0.00</c:formatCode>
                <c:ptCount val="10"/>
                <c:pt idx="0">
                  <c:v>8965561000</c:v>
                </c:pt>
                <c:pt idx="1">
                  <c:v>7652500000</c:v>
                </c:pt>
                <c:pt idx="2">
                  <c:v>8556088000</c:v>
                </c:pt>
                <c:pt idx="3">
                  <c:v>12170441000</c:v>
                </c:pt>
                <c:pt idx="4">
                  <c:v>10960876000</c:v>
                </c:pt>
                <c:pt idx="5">
                  <c:v>12000615000</c:v>
                </c:pt>
                <c:pt idx="6">
                  <c:v>13392487000</c:v>
                </c:pt>
                <c:pt idx="7">
                  <c:v>14506732000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7-4C66-9A71-C665DFD3487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Forecast!$C$2:$C$11</c:f>
              <c:numCache>
                <c:formatCode>General</c:formatCode>
                <c:ptCount val="10"/>
                <c:pt idx="7" formatCode="[$$-409]#,##0.00">
                  <c:v>14506732000</c:v>
                </c:pt>
                <c:pt idx="8" formatCode="[$$-409]#,##0.00">
                  <c:v>15259017641.973324</c:v>
                </c:pt>
                <c:pt idx="9" formatCode="[$$-409]#,##0.00">
                  <c:v>16167152148.408695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7-4C66-9A71-C665DFD3487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Forecast!$D$2:$D$11</c:f>
              <c:numCache>
                <c:formatCode>General</c:formatCode>
                <c:ptCount val="10"/>
                <c:pt idx="7" formatCode="[$$-409]#,##0.00">
                  <c:v>14506732000</c:v>
                </c:pt>
                <c:pt idx="8" formatCode="[$$-409]#,##0.00">
                  <c:v>12921413381.505281</c:v>
                </c:pt>
                <c:pt idx="9" formatCode="[$$-409]#,##0.00">
                  <c:v>13757036809.94433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7-4C66-9A71-C665DFD3487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Forecast!$E$2:$E$11</c:f>
              <c:numCache>
                <c:formatCode>General</c:formatCode>
                <c:ptCount val="10"/>
                <c:pt idx="7" formatCode="[$$-409]#,##0.00">
                  <c:v>14506732000</c:v>
                </c:pt>
                <c:pt idx="8" formatCode="[$$-409]#,##0.00">
                  <c:v>17596621902.441368</c:v>
                </c:pt>
                <c:pt idx="9" formatCode="[$$-409]#,##0.00">
                  <c:v>18577267486.873058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7-4C66-9A71-C665DFD3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32128"/>
        <c:axId val="1537032608"/>
      </c:lineChart>
      <c:catAx>
        <c:axId val="15370321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32608"/>
        <c:crosses val="autoZero"/>
        <c:auto val="1"/>
        <c:lblAlgn val="ctr"/>
        <c:lblOffset val="100"/>
        <c:noMultiLvlLbl val="0"/>
      </c:catAx>
      <c:valAx>
        <c:axId val="153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[colorado_motor_vehicle_sales.xlsx]Season Analysis!PivotTable3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 Analysis'!$B$3:$B$4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Analysis'!$B$5:$B$13</c:f>
              <c:numCache>
                <c:formatCode>[$$-409]#,##0.00</c:formatCode>
                <c:ptCount val="8"/>
                <c:pt idx="0">
                  <c:v>2407552000</c:v>
                </c:pt>
                <c:pt idx="1">
                  <c:v>1657155000</c:v>
                </c:pt>
                <c:pt idx="2">
                  <c:v>1904579000</c:v>
                </c:pt>
                <c:pt idx="3">
                  <c:v>2957148000</c:v>
                </c:pt>
                <c:pt idx="4">
                  <c:v>2547108000</c:v>
                </c:pt>
                <c:pt idx="5">
                  <c:v>2675387000</c:v>
                </c:pt>
                <c:pt idx="6">
                  <c:v>2936644000</c:v>
                </c:pt>
                <c:pt idx="7">
                  <c:v>3291273000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C-4B12-84B1-B7C566E66D3B}"/>
            </c:ext>
          </c:extLst>
        </c:ser>
        <c:ser>
          <c:idx val="1"/>
          <c:order val="1"/>
          <c:tx>
            <c:strRef>
              <c:f>'Season Analysis'!$C$3:$C$4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Analysis'!$C$5:$C$13</c:f>
              <c:numCache>
                <c:formatCode>[$$-409]#,##0.00</c:formatCode>
                <c:ptCount val="8"/>
                <c:pt idx="0">
                  <c:v>2427936000</c:v>
                </c:pt>
                <c:pt idx="1">
                  <c:v>1826950000</c:v>
                </c:pt>
                <c:pt idx="2">
                  <c:v>2111542000</c:v>
                </c:pt>
                <c:pt idx="3">
                  <c:v>3241654000</c:v>
                </c:pt>
                <c:pt idx="4">
                  <c:v>2738843000</c:v>
                </c:pt>
                <c:pt idx="5">
                  <c:v>3022493000</c:v>
                </c:pt>
                <c:pt idx="6">
                  <c:v>3331042000</c:v>
                </c:pt>
                <c:pt idx="7">
                  <c:v>3642834000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C-4B12-84B1-B7C566E66D3B}"/>
            </c:ext>
          </c:extLst>
        </c:ser>
        <c:ser>
          <c:idx val="2"/>
          <c:order val="2"/>
          <c:tx>
            <c:strRef>
              <c:f>'Season Analysis'!$D$3:$D$4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Analysis'!$D$5:$D$13</c:f>
              <c:numCache>
                <c:formatCode>[$$-409]#,##0.00</c:formatCode>
                <c:ptCount val="8"/>
                <c:pt idx="0">
                  <c:v>2300541000</c:v>
                </c:pt>
                <c:pt idx="1">
                  <c:v>2223123000</c:v>
                </c:pt>
                <c:pt idx="2">
                  <c:v>2311231000</c:v>
                </c:pt>
                <c:pt idx="3">
                  <c:v>3470846000</c:v>
                </c:pt>
                <c:pt idx="4">
                  <c:v>2885037000</c:v>
                </c:pt>
                <c:pt idx="5">
                  <c:v>3183370000</c:v>
                </c:pt>
                <c:pt idx="6">
                  <c:v>3624346000</c:v>
                </c:pt>
                <c:pt idx="7">
                  <c:v>3916440000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C-4B12-84B1-B7C566E66D3B}"/>
            </c:ext>
          </c:extLst>
        </c:ser>
        <c:ser>
          <c:idx val="3"/>
          <c:order val="3"/>
          <c:tx>
            <c:strRef>
              <c:f>'Season Analysis'!$E$3:$E$4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'Season Analysis'!$A$5:$A$13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'Season Analysis'!$E$5:$E$13</c:f>
              <c:numCache>
                <c:formatCode>[$$-409]#,##0.00</c:formatCode>
                <c:ptCount val="8"/>
                <c:pt idx="0">
                  <c:v>1829532000</c:v>
                </c:pt>
                <c:pt idx="1">
                  <c:v>1945272000</c:v>
                </c:pt>
                <c:pt idx="2">
                  <c:v>2228736000</c:v>
                </c:pt>
                <c:pt idx="3">
                  <c:v>2500793000</c:v>
                </c:pt>
                <c:pt idx="4">
                  <c:v>2789888000</c:v>
                </c:pt>
                <c:pt idx="5">
                  <c:v>3119365000</c:v>
                </c:pt>
                <c:pt idx="6">
                  <c:v>3500455000</c:v>
                </c:pt>
                <c:pt idx="7">
                  <c:v>3656185000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C-4B12-84B1-B7C566E66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002848"/>
        <c:axId val="1537009568"/>
      </c:lineChart>
      <c:catAx>
        <c:axId val="153700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09568"/>
        <c:crosses val="autoZero"/>
        <c:auto val="1"/>
        <c:lblAlgn val="ctr"/>
        <c:lblOffset val="100"/>
        <c:noMultiLvlLbl val="0"/>
      </c:catAx>
      <c:valAx>
        <c:axId val="15370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0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[colorado_motor_vehicle_sales.xlsx]Top Countries By Sales!PivotTable2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Countires By Sales</a:t>
            </a:r>
          </a:p>
        </c:rich>
      </c:tx>
      <c:layout>
        <c:manualLayout>
          <c:xMode val="edge"/>
          <c:yMode val="edge"/>
          <c:x val="0.35399861428244744"/>
          <c:y val="8.4890467828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Countries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Countries By Sales'!$A$4:$A$14</c:f>
              <c:strCache>
                <c:ptCount val="10"/>
                <c:pt idx="0">
                  <c:v>Arapahoe</c:v>
                </c:pt>
                <c:pt idx="1">
                  <c:v>El Paso</c:v>
                </c:pt>
                <c:pt idx="2">
                  <c:v>Jefferson</c:v>
                </c:pt>
                <c:pt idx="3">
                  <c:v>Adams</c:v>
                </c:pt>
                <c:pt idx="4">
                  <c:v>Denver</c:v>
                </c:pt>
                <c:pt idx="5">
                  <c:v>Larimer</c:v>
                </c:pt>
                <c:pt idx="6">
                  <c:v>Weld</c:v>
                </c:pt>
                <c:pt idx="7">
                  <c:v>Boulder</c:v>
                </c:pt>
                <c:pt idx="8">
                  <c:v>Rest of State</c:v>
                </c:pt>
                <c:pt idx="9">
                  <c:v>Douglas</c:v>
                </c:pt>
              </c:strCache>
            </c:strRef>
          </c:cat>
          <c:val>
            <c:numRef>
              <c:f>'Top Countries By Sales'!$B$4:$B$14</c:f>
              <c:numCache>
                <c:formatCode>[$$-409]#,##0.00</c:formatCode>
                <c:ptCount val="10"/>
                <c:pt idx="0">
                  <c:v>20142323000</c:v>
                </c:pt>
                <c:pt idx="1">
                  <c:v>11926044000</c:v>
                </c:pt>
                <c:pt idx="2">
                  <c:v>9058407000</c:v>
                </c:pt>
                <c:pt idx="3">
                  <c:v>8902115000</c:v>
                </c:pt>
                <c:pt idx="4">
                  <c:v>6763613000</c:v>
                </c:pt>
                <c:pt idx="5">
                  <c:v>5344367000</c:v>
                </c:pt>
                <c:pt idx="6">
                  <c:v>5086889000</c:v>
                </c:pt>
                <c:pt idx="7">
                  <c:v>4742532000</c:v>
                </c:pt>
                <c:pt idx="8">
                  <c:v>3582170000</c:v>
                </c:pt>
                <c:pt idx="9">
                  <c:v>3236493000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6-4A4E-A020-4854D2AF7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6975968"/>
        <c:axId val="1536992768"/>
      </c:barChart>
      <c:catAx>
        <c:axId val="153697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2768"/>
        <c:crosses val="autoZero"/>
        <c:auto val="1"/>
        <c:lblAlgn val="ctr"/>
        <c:lblOffset val="100"/>
        <c:noMultiLvlLbl val="0"/>
      </c:catAx>
      <c:valAx>
        <c:axId val="15369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[colorado_motor_vehicle_sales.xlsx]Sales Over Time!PivotTable1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'Sales Over Time'!$A$4:$A$12</c:f>
              <c:strCache>
                <c:ptCount val="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</c:strCache>
            </c:strRef>
          </c:cat>
          <c:val>
            <c:numRef>
              <c:f>'Sales Over Time'!$B$4:$B$12</c:f>
              <c:numCache>
                <c:formatCode>[$$-409]#,##0.00</c:formatCode>
                <c:ptCount val="8"/>
                <c:pt idx="0">
                  <c:v>8965561000</c:v>
                </c:pt>
                <c:pt idx="1">
                  <c:v>7652500000</c:v>
                </c:pt>
                <c:pt idx="2">
                  <c:v>8556088000</c:v>
                </c:pt>
                <c:pt idx="3">
                  <c:v>12170441000</c:v>
                </c:pt>
                <c:pt idx="4">
                  <c:v>10960876000</c:v>
                </c:pt>
                <c:pt idx="5">
                  <c:v>12000615000</c:v>
                </c:pt>
                <c:pt idx="6">
                  <c:v>13392487000</c:v>
                </c:pt>
                <c:pt idx="7">
                  <c:v>14506732000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6-4061-B94B-10E9305E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973088"/>
        <c:axId val="1536985088"/>
      </c:lineChart>
      <c:catAx>
        <c:axId val="15369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85088"/>
        <c:crosses val="autoZero"/>
        <c:auto val="1"/>
        <c:lblAlgn val="ctr"/>
        <c:lblOffset val="100"/>
        <c:noMultiLvlLbl val="0"/>
      </c:catAx>
      <c:valAx>
        <c:axId val="15369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3</xdr:row>
      <xdr:rowOff>167640</xdr:rowOff>
    </xdr:from>
    <xdr:to>
      <xdr:col>12</xdr:col>
      <xdr:colOff>274320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9DC52-BA37-70B5-50C9-0388FA24D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148590</xdr:rowOff>
    </xdr:from>
    <xdr:to>
      <xdr:col>13</xdr:col>
      <xdr:colOff>144780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BB45C-0525-A887-9638-365771971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13</xdr:row>
      <xdr:rowOff>140970</xdr:rowOff>
    </xdr:from>
    <xdr:to>
      <xdr:col>8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3FCEE-9243-19B2-30BC-64669F467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41910</xdr:rowOff>
    </xdr:from>
    <xdr:to>
      <xdr:col>7</xdr:col>
      <xdr:colOff>100965</xdr:colOff>
      <xdr:row>31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E9A80-F72E-1A68-0F22-C8ADB141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391885</xdr:colOff>
      <xdr:row>14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CE84-42B3-4FA9-8E7E-68169B5C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375556</xdr:colOff>
      <xdr:row>0</xdr:row>
      <xdr:rowOff>0</xdr:rowOff>
    </xdr:from>
    <xdr:to>
      <xdr:col>18</xdr:col>
      <xdr:colOff>587827</xdr:colOff>
      <xdr:row>14</xdr:row>
      <xdr:rowOff>157656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9F493-9B27-4CE9-8721-080E779B6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370115</xdr:colOff>
      <xdr:row>14</xdr:row>
      <xdr:rowOff>130629</xdr:rowOff>
    </xdr:from>
    <xdr:to>
      <xdr:col>18</xdr:col>
      <xdr:colOff>587829</xdr:colOff>
      <xdr:row>34</xdr:row>
      <xdr:rowOff>180159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AAD1A8-4C0A-45B3-AE3A-869C93A8C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121919</xdr:rowOff>
    </xdr:from>
    <xdr:to>
      <xdr:col>8</xdr:col>
      <xdr:colOff>370114</xdr:colOff>
      <xdr:row>34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5673B7-8464-4AC1-89E6-859E5D946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faddal Jhalodwala" refreshedDate="45959.491169791669" createdVersion="8" refreshedVersion="8" minRefreshableVersion="3" recordCount="501" xr:uid="{B6323F25-D2F1-46FC-8B59-805E22DC80C3}">
  <cacheSource type="worksheet">
    <worksheetSource name="Table1"/>
  </cacheSource>
  <cacheFields count="9">
    <cacheField name="year" numFmtId="0">
      <sharedItems containsSemiMixedTypes="0" containsString="0" containsNumber="1" containsInteger="1" minValue="2008" maxValue="2015" count="8">
        <n v="2008"/>
        <n v="2009"/>
        <n v="2010"/>
        <n v="2011"/>
        <n v="2012"/>
        <n v="2013"/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y" numFmtId="0">
      <sharedItems/>
    </cacheField>
    <cacheField name="Country(std)" numFmtId="0">
      <sharedItems count="17">
        <s v="Adams"/>
        <s v="Arapahoe"/>
        <s v="Boulder-Broomfield (Combined)"/>
        <s v="Denver"/>
        <s v="Douglas"/>
        <s v="El Paso"/>
        <s v="Fremont"/>
        <s v="Garfield"/>
        <s v="Jefferson"/>
        <s v="La Plata"/>
        <s v="Larimer"/>
        <s v="Mesa"/>
        <s v="Pueblo"/>
        <s v="Weld"/>
        <s v="Boulder"/>
        <s v="Broomfield"/>
        <s v="Rest of State"/>
      </sharedItems>
    </cacheField>
    <cacheField name="sales" numFmtId="0">
      <sharedItems containsSemiMixedTypes="0" containsString="0" containsNumber="1" containsInteger="1" minValue="6274000" maxValue="916910000"/>
    </cacheField>
    <cacheField name="Date" numFmtId="14">
      <sharedItems containsSemiMixedTypes="0" containsNonDate="0" containsDate="1" containsString="0" minDate="2008-01-01T00:00:00" maxDate="2015-10-02T00:00:00" count="32">
        <d v="2008-01-01T00:00:00"/>
        <d v="2008-04-01T00:00:00"/>
        <d v="2008-07-01T00:00:00"/>
        <d v="2008-10-01T00:00:00"/>
        <d v="2009-01-01T00:00:00"/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</sharedItems>
      <fieldGroup par="8"/>
    </cacheField>
    <cacheField name="Months (Date)" numFmtId="0" databaseField="0">
      <fieldGroup base="5">
        <rangePr groupBy="months" startDate="2008-01-01T00:00:00" endDate="2015-10-02T00:00:00"/>
        <groupItems count="14">
          <s v="&lt;01-01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0-2015"/>
        </groupItems>
      </fieldGroup>
    </cacheField>
    <cacheField name="Quarters (Date)" numFmtId="0" databaseField="0">
      <fieldGroup base="5">
        <rangePr groupBy="quarters" startDate="2008-01-01T00:00:00" endDate="2015-10-02T00:00:00"/>
        <groupItems count="6">
          <s v="&lt;01-01-2008"/>
          <s v="Qtr1"/>
          <s v="Qtr2"/>
          <s v="Qtr3"/>
          <s v="Qtr4"/>
          <s v="&gt;02-10-2015"/>
        </groupItems>
      </fieldGroup>
    </cacheField>
    <cacheField name="Years (Date)" numFmtId="0" databaseField="0">
      <fieldGroup base="5">
        <rangePr groupBy="years" startDate="2008-01-01T00:00:00" endDate="2015-10-02T00:00:00"/>
        <groupItems count="10">
          <s v="&lt;01-01-2008"/>
          <s v="2008"/>
          <s v="2009"/>
          <s v="2010"/>
          <s v="2011"/>
          <s v="2012"/>
          <s v="2013"/>
          <s v="2014"/>
          <s v="2015"/>
          <s v="&gt;02-10-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s v="Adams"/>
    <x v="0"/>
    <n v="231609000"/>
    <x v="0"/>
  </r>
  <r>
    <x v="0"/>
    <x v="0"/>
    <s v="Arapahoe"/>
    <x v="1"/>
    <n v="550378000"/>
    <x v="0"/>
  </r>
  <r>
    <x v="0"/>
    <x v="0"/>
    <s v="Boulder/Broomfield"/>
    <x v="2"/>
    <n v="176771000"/>
    <x v="0"/>
  </r>
  <r>
    <x v="0"/>
    <x v="0"/>
    <s v="Denver"/>
    <x v="3"/>
    <n v="200103000"/>
    <x v="0"/>
  </r>
  <r>
    <x v="0"/>
    <x v="0"/>
    <s v="Douglas"/>
    <x v="4"/>
    <n v="93259000"/>
    <x v="0"/>
  </r>
  <r>
    <x v="0"/>
    <x v="0"/>
    <s v="El Paso"/>
    <x v="5"/>
    <n v="325737000"/>
    <x v="0"/>
  </r>
  <r>
    <x v="0"/>
    <x v="0"/>
    <s v="Fremont"/>
    <x v="6"/>
    <n v="9911000"/>
    <x v="0"/>
  </r>
  <r>
    <x v="0"/>
    <x v="0"/>
    <s v="Garfield"/>
    <x v="7"/>
    <n v="55701000"/>
    <x v="0"/>
  </r>
  <r>
    <x v="0"/>
    <x v="0"/>
    <s v="Jefferson"/>
    <x v="8"/>
    <n v="277611000"/>
    <x v="0"/>
  </r>
  <r>
    <x v="0"/>
    <x v="0"/>
    <s v="La Plata"/>
    <x v="9"/>
    <n v="19558000"/>
    <x v="0"/>
  </r>
  <r>
    <x v="0"/>
    <x v="0"/>
    <s v="Larimer"/>
    <x v="10"/>
    <n v="141852000"/>
    <x v="0"/>
  </r>
  <r>
    <x v="0"/>
    <x v="0"/>
    <s v="Mesa"/>
    <x v="11"/>
    <n v="98293000"/>
    <x v="0"/>
  </r>
  <r>
    <x v="0"/>
    <x v="0"/>
    <s v="Pueblo"/>
    <x v="12"/>
    <n v="68268000"/>
    <x v="0"/>
  </r>
  <r>
    <x v="0"/>
    <x v="0"/>
    <s v="Weld"/>
    <x v="13"/>
    <n v="158501000"/>
    <x v="0"/>
  </r>
  <r>
    <x v="0"/>
    <x v="1"/>
    <s v="Adams"/>
    <x v="0"/>
    <n v="241925000"/>
    <x v="1"/>
  </r>
  <r>
    <x v="0"/>
    <x v="1"/>
    <s v="Arapahoe"/>
    <x v="1"/>
    <n v="585224000"/>
    <x v="1"/>
  </r>
  <r>
    <x v="0"/>
    <x v="1"/>
    <s v="Boulder/Broomfield"/>
    <x v="2"/>
    <n v="181959000"/>
    <x v="1"/>
  </r>
  <r>
    <x v="0"/>
    <x v="1"/>
    <s v="Denver"/>
    <x v="3"/>
    <n v="195965000"/>
    <x v="1"/>
  </r>
  <r>
    <x v="0"/>
    <x v="1"/>
    <s v="Douglas"/>
    <x v="4"/>
    <n v="88128000"/>
    <x v="1"/>
  </r>
  <r>
    <x v="0"/>
    <x v="1"/>
    <s v="El Paso"/>
    <x v="5"/>
    <n v="323709000"/>
    <x v="1"/>
  </r>
  <r>
    <x v="0"/>
    <x v="1"/>
    <s v="Fremont"/>
    <x v="6"/>
    <n v="8924000"/>
    <x v="1"/>
  </r>
  <r>
    <x v="0"/>
    <x v="1"/>
    <s v="Garfield"/>
    <x v="7"/>
    <n v="55206000"/>
    <x v="1"/>
  </r>
  <r>
    <x v="0"/>
    <x v="1"/>
    <s v="Jefferson"/>
    <x v="8"/>
    <n v="257538000"/>
    <x v="1"/>
  </r>
  <r>
    <x v="0"/>
    <x v="1"/>
    <s v="La Plata"/>
    <x v="9"/>
    <n v="28064000"/>
    <x v="1"/>
  </r>
  <r>
    <x v="0"/>
    <x v="1"/>
    <s v="Larimer"/>
    <x v="10"/>
    <n v="145702000"/>
    <x v="1"/>
  </r>
  <r>
    <x v="0"/>
    <x v="1"/>
    <s v="Mesa"/>
    <x v="11"/>
    <n v="93063000"/>
    <x v="1"/>
  </r>
  <r>
    <x v="0"/>
    <x v="1"/>
    <s v="Pueblo"/>
    <x v="12"/>
    <n v="65405000"/>
    <x v="1"/>
  </r>
  <r>
    <x v="0"/>
    <x v="1"/>
    <s v="Weld"/>
    <x v="13"/>
    <n v="157124000"/>
    <x v="1"/>
  </r>
  <r>
    <x v="0"/>
    <x v="2"/>
    <s v="Adams"/>
    <x v="0"/>
    <n v="204716000"/>
    <x v="2"/>
  </r>
  <r>
    <x v="0"/>
    <x v="2"/>
    <s v="Arapahoe"/>
    <x v="1"/>
    <n v="538296000"/>
    <x v="2"/>
  </r>
  <r>
    <x v="0"/>
    <x v="2"/>
    <s v="Boulder/Broomfield"/>
    <x v="2"/>
    <n v="178686000"/>
    <x v="2"/>
  </r>
  <r>
    <x v="0"/>
    <x v="2"/>
    <s v="Denver"/>
    <x v="3"/>
    <n v="189433000"/>
    <x v="2"/>
  </r>
  <r>
    <x v="0"/>
    <x v="2"/>
    <s v="Douglas"/>
    <x v="4"/>
    <n v="89219000"/>
    <x v="2"/>
  </r>
  <r>
    <x v="0"/>
    <x v="2"/>
    <s v="El Paso"/>
    <x v="5"/>
    <n v="299526000"/>
    <x v="2"/>
  </r>
  <r>
    <x v="0"/>
    <x v="2"/>
    <s v="Fremont"/>
    <x v="6"/>
    <n v="8305000"/>
    <x v="2"/>
  </r>
  <r>
    <x v="0"/>
    <x v="2"/>
    <s v="Garfield"/>
    <x v="7"/>
    <n v="53712000"/>
    <x v="2"/>
  </r>
  <r>
    <x v="0"/>
    <x v="2"/>
    <s v="Jefferson"/>
    <x v="8"/>
    <n v="264152000"/>
    <x v="2"/>
  </r>
  <r>
    <x v="0"/>
    <x v="2"/>
    <s v="La Plata"/>
    <x v="9"/>
    <n v="24572000"/>
    <x v="2"/>
  </r>
  <r>
    <x v="0"/>
    <x v="2"/>
    <s v="Larimer"/>
    <x v="10"/>
    <n v="136008000"/>
    <x v="2"/>
  </r>
  <r>
    <x v="0"/>
    <x v="2"/>
    <s v="Mesa"/>
    <x v="11"/>
    <n v="93417000"/>
    <x v="2"/>
  </r>
  <r>
    <x v="0"/>
    <x v="2"/>
    <s v="Pueblo"/>
    <x v="12"/>
    <n v="70123000"/>
    <x v="2"/>
  </r>
  <r>
    <x v="0"/>
    <x v="2"/>
    <s v="Weld"/>
    <x v="13"/>
    <n v="150376000"/>
    <x v="2"/>
  </r>
  <r>
    <x v="0"/>
    <x v="3"/>
    <s v="Adams"/>
    <x v="0"/>
    <n v="162708000"/>
    <x v="3"/>
  </r>
  <r>
    <x v="0"/>
    <x v="3"/>
    <s v="Arapahoe"/>
    <x v="1"/>
    <n v="419014000"/>
    <x v="3"/>
  </r>
  <r>
    <x v="0"/>
    <x v="3"/>
    <s v="Boulder/Broomfield"/>
    <x v="2"/>
    <n v="139785000"/>
    <x v="3"/>
  </r>
  <r>
    <x v="0"/>
    <x v="3"/>
    <s v="Denver"/>
    <x v="3"/>
    <n v="167851000"/>
    <x v="3"/>
  </r>
  <r>
    <x v="0"/>
    <x v="3"/>
    <s v="Douglas"/>
    <x v="4"/>
    <n v="79520000"/>
    <x v="3"/>
  </r>
  <r>
    <x v="0"/>
    <x v="3"/>
    <s v="El Paso"/>
    <x v="5"/>
    <n v="253344000"/>
    <x v="3"/>
  </r>
  <r>
    <x v="0"/>
    <x v="3"/>
    <s v="Fremont"/>
    <x v="6"/>
    <n v="7421000"/>
    <x v="3"/>
  </r>
  <r>
    <x v="0"/>
    <x v="3"/>
    <s v="Garfield"/>
    <x v="7"/>
    <n v="42038000"/>
    <x v="3"/>
  </r>
  <r>
    <x v="0"/>
    <x v="3"/>
    <s v="Jefferson"/>
    <x v="8"/>
    <n v="202184000"/>
    <x v="3"/>
  </r>
  <r>
    <x v="0"/>
    <x v="3"/>
    <s v="La Plata"/>
    <x v="9"/>
    <n v="18102000"/>
    <x v="3"/>
  </r>
  <r>
    <x v="0"/>
    <x v="3"/>
    <s v="Larimer"/>
    <x v="10"/>
    <n v="105258000"/>
    <x v="3"/>
  </r>
  <r>
    <x v="0"/>
    <x v="3"/>
    <s v="Mesa"/>
    <x v="11"/>
    <n v="67162000"/>
    <x v="3"/>
  </r>
  <r>
    <x v="0"/>
    <x v="3"/>
    <s v="Pueblo"/>
    <x v="12"/>
    <n v="55708000"/>
    <x v="3"/>
  </r>
  <r>
    <x v="0"/>
    <x v="3"/>
    <s v="Weld"/>
    <x v="13"/>
    <n v="109437000"/>
    <x v="3"/>
  </r>
  <r>
    <x v="1"/>
    <x v="0"/>
    <s v="Adams"/>
    <x v="0"/>
    <n v="147150000"/>
    <x v="4"/>
  </r>
  <r>
    <x v="1"/>
    <x v="0"/>
    <s v="Arapahoe"/>
    <x v="1"/>
    <n v="365064000"/>
    <x v="4"/>
  </r>
  <r>
    <x v="1"/>
    <x v="0"/>
    <s v="Boulder"/>
    <x v="14"/>
    <n v="103053000"/>
    <x v="4"/>
  </r>
  <r>
    <x v="1"/>
    <x v="0"/>
    <s v="Broomfield"/>
    <x v="15"/>
    <n v="22194000"/>
    <x v="4"/>
  </r>
  <r>
    <x v="1"/>
    <x v="0"/>
    <s v="Denver"/>
    <x v="3"/>
    <n v="162119000"/>
    <x v="4"/>
  </r>
  <r>
    <x v="1"/>
    <x v="0"/>
    <s v="Douglas"/>
    <x v="4"/>
    <n v="64458000"/>
    <x v="4"/>
  </r>
  <r>
    <x v="1"/>
    <x v="0"/>
    <s v="El Paso"/>
    <x v="5"/>
    <n v="247017000"/>
    <x v="4"/>
  </r>
  <r>
    <x v="1"/>
    <x v="0"/>
    <s v="Fremont"/>
    <x v="6"/>
    <n v="6274000"/>
    <x v="4"/>
  </r>
  <r>
    <x v="1"/>
    <x v="0"/>
    <s v="Garfield"/>
    <x v="7"/>
    <n v="31249000"/>
    <x v="4"/>
  </r>
  <r>
    <x v="1"/>
    <x v="0"/>
    <s v="Jefferson"/>
    <x v="8"/>
    <n v="181200000"/>
    <x v="4"/>
  </r>
  <r>
    <x v="1"/>
    <x v="0"/>
    <s v="La Plata"/>
    <x v="9"/>
    <n v="16302000"/>
    <x v="4"/>
  </r>
  <r>
    <x v="1"/>
    <x v="0"/>
    <s v="Larimer"/>
    <x v="10"/>
    <n v="95235000"/>
    <x v="4"/>
  </r>
  <r>
    <x v="1"/>
    <x v="0"/>
    <s v="Mesa"/>
    <x v="11"/>
    <n v="64698000"/>
    <x v="4"/>
  </r>
  <r>
    <x v="1"/>
    <x v="0"/>
    <s v="Pueblo"/>
    <x v="12"/>
    <n v="55351000"/>
    <x v="4"/>
  </r>
  <r>
    <x v="1"/>
    <x v="0"/>
    <s v="Weld"/>
    <x v="13"/>
    <n v="95791000"/>
    <x v="4"/>
  </r>
  <r>
    <x v="1"/>
    <x v="1"/>
    <s v="Adams"/>
    <x v="0"/>
    <n v="172276000"/>
    <x v="5"/>
  </r>
  <r>
    <x v="1"/>
    <x v="1"/>
    <s v="Arapahoe"/>
    <x v="1"/>
    <n v="417140000"/>
    <x v="5"/>
  </r>
  <r>
    <x v="1"/>
    <x v="1"/>
    <s v="Boulder"/>
    <x v="14"/>
    <n v="112752000"/>
    <x v="5"/>
  </r>
  <r>
    <x v="1"/>
    <x v="1"/>
    <s v="Broomfield"/>
    <x v="15"/>
    <n v="28191000"/>
    <x v="5"/>
  </r>
  <r>
    <x v="1"/>
    <x v="1"/>
    <s v="Denver"/>
    <x v="3"/>
    <n v="178819000"/>
    <x v="5"/>
  </r>
  <r>
    <x v="1"/>
    <x v="1"/>
    <s v="Douglas"/>
    <x v="4"/>
    <n v="75080000"/>
    <x v="5"/>
  </r>
  <r>
    <x v="1"/>
    <x v="1"/>
    <s v="El Paso"/>
    <x v="5"/>
    <n v="258889000"/>
    <x v="5"/>
  </r>
  <r>
    <x v="1"/>
    <x v="1"/>
    <s v="Fremont"/>
    <x v="6"/>
    <n v="6770000"/>
    <x v="5"/>
  </r>
  <r>
    <x v="1"/>
    <x v="1"/>
    <s v="Garfield"/>
    <x v="7"/>
    <n v="33571000"/>
    <x v="5"/>
  </r>
  <r>
    <x v="1"/>
    <x v="1"/>
    <s v="Jefferson"/>
    <x v="8"/>
    <n v="196617000"/>
    <x v="5"/>
  </r>
  <r>
    <x v="1"/>
    <x v="1"/>
    <s v="La Plata"/>
    <x v="9"/>
    <n v="17518000"/>
    <x v="5"/>
  </r>
  <r>
    <x v="1"/>
    <x v="1"/>
    <s v="Larimer"/>
    <x v="10"/>
    <n v="100387000"/>
    <x v="5"/>
  </r>
  <r>
    <x v="1"/>
    <x v="1"/>
    <s v="Mesa"/>
    <x v="11"/>
    <n v="63092000"/>
    <x v="5"/>
  </r>
  <r>
    <x v="1"/>
    <x v="1"/>
    <s v="Pueblo"/>
    <x v="12"/>
    <n v="56701000"/>
    <x v="5"/>
  </r>
  <r>
    <x v="1"/>
    <x v="1"/>
    <s v="Weld"/>
    <x v="13"/>
    <n v="109147000"/>
    <x v="5"/>
  </r>
  <r>
    <x v="1"/>
    <x v="2"/>
    <s v="Adams"/>
    <x v="0"/>
    <n v="209599000"/>
    <x v="6"/>
  </r>
  <r>
    <x v="1"/>
    <x v="2"/>
    <s v="Arapahoe"/>
    <x v="1"/>
    <n v="559316000"/>
    <x v="6"/>
  </r>
  <r>
    <x v="1"/>
    <x v="2"/>
    <s v="Boulder"/>
    <x v="14"/>
    <n v="138918000"/>
    <x v="6"/>
  </r>
  <r>
    <x v="1"/>
    <x v="2"/>
    <s v="Broomfield"/>
    <x v="15"/>
    <n v="31291000"/>
    <x v="6"/>
  </r>
  <r>
    <x v="1"/>
    <x v="2"/>
    <s v="Denver"/>
    <x v="3"/>
    <n v="194231000"/>
    <x v="6"/>
  </r>
  <r>
    <x v="1"/>
    <x v="2"/>
    <s v="Douglas"/>
    <x v="4"/>
    <n v="71260000"/>
    <x v="6"/>
  </r>
  <r>
    <x v="1"/>
    <x v="2"/>
    <s v="El Paso"/>
    <x v="5"/>
    <n v="325340000"/>
    <x v="6"/>
  </r>
  <r>
    <x v="1"/>
    <x v="2"/>
    <s v="Fremont"/>
    <x v="6"/>
    <n v="9879000"/>
    <x v="6"/>
  </r>
  <r>
    <x v="1"/>
    <x v="2"/>
    <s v="Garfield"/>
    <x v="7"/>
    <n v="37634000"/>
    <x v="6"/>
  </r>
  <r>
    <x v="1"/>
    <x v="2"/>
    <s v="Jefferson"/>
    <x v="8"/>
    <n v="227989000"/>
    <x v="6"/>
  </r>
  <r>
    <x v="1"/>
    <x v="2"/>
    <s v="La Plata"/>
    <x v="9"/>
    <n v="19444000"/>
    <x v="6"/>
  </r>
  <r>
    <x v="1"/>
    <x v="2"/>
    <s v="Larimer"/>
    <x v="10"/>
    <n v="138582000"/>
    <x v="6"/>
  </r>
  <r>
    <x v="1"/>
    <x v="2"/>
    <s v="Mesa"/>
    <x v="11"/>
    <n v="69293000"/>
    <x v="6"/>
  </r>
  <r>
    <x v="1"/>
    <x v="2"/>
    <s v="Pueblo"/>
    <x v="12"/>
    <n v="66050000"/>
    <x v="6"/>
  </r>
  <r>
    <x v="1"/>
    <x v="2"/>
    <s v="Weld"/>
    <x v="13"/>
    <n v="124297000"/>
    <x v="6"/>
  </r>
  <r>
    <x v="1"/>
    <x v="3"/>
    <s v="Adams"/>
    <x v="0"/>
    <n v="160889000"/>
    <x v="7"/>
  </r>
  <r>
    <x v="1"/>
    <x v="3"/>
    <s v="Arapahoe"/>
    <x v="1"/>
    <n v="446441000"/>
    <x v="7"/>
  </r>
  <r>
    <x v="1"/>
    <x v="3"/>
    <s v="Boulder"/>
    <x v="14"/>
    <n v="116696000"/>
    <x v="7"/>
  </r>
  <r>
    <x v="1"/>
    <x v="3"/>
    <s v="Broomfield"/>
    <x v="15"/>
    <n v="25169000"/>
    <x v="7"/>
  </r>
  <r>
    <x v="1"/>
    <x v="3"/>
    <s v="Denver"/>
    <x v="3"/>
    <n v="178906000"/>
    <x v="7"/>
  </r>
  <r>
    <x v="1"/>
    <x v="3"/>
    <s v="Douglas"/>
    <x v="4"/>
    <n v="75200000"/>
    <x v="7"/>
  </r>
  <r>
    <x v="1"/>
    <x v="3"/>
    <s v="El Paso"/>
    <x v="5"/>
    <n v="260771000"/>
    <x v="7"/>
  </r>
  <r>
    <x v="1"/>
    <x v="3"/>
    <s v="Fremont"/>
    <x v="6"/>
    <n v="7676000"/>
    <x v="7"/>
  </r>
  <r>
    <x v="1"/>
    <x v="3"/>
    <s v="Garfield"/>
    <x v="7"/>
    <n v="37662000"/>
    <x v="7"/>
  </r>
  <r>
    <x v="1"/>
    <x v="3"/>
    <s v="Jefferson"/>
    <x v="8"/>
    <n v="196565000"/>
    <x v="7"/>
  </r>
  <r>
    <x v="1"/>
    <x v="3"/>
    <s v="La Plata"/>
    <x v="9"/>
    <n v="13793000"/>
    <x v="7"/>
  </r>
  <r>
    <x v="1"/>
    <x v="3"/>
    <s v="Larimer"/>
    <x v="10"/>
    <n v="112837000"/>
    <x v="7"/>
  </r>
  <r>
    <x v="1"/>
    <x v="3"/>
    <s v="Mesa"/>
    <x v="11"/>
    <n v="56587000"/>
    <x v="7"/>
  </r>
  <r>
    <x v="1"/>
    <x v="3"/>
    <s v="Pueblo"/>
    <x v="12"/>
    <n v="55988000"/>
    <x v="7"/>
  </r>
  <r>
    <x v="1"/>
    <x v="3"/>
    <s v="Rest of State"/>
    <x v="16"/>
    <n v="103359000"/>
    <x v="7"/>
  </r>
  <r>
    <x v="1"/>
    <x v="3"/>
    <s v="Weld"/>
    <x v="13"/>
    <n v="96733000"/>
    <x v="7"/>
  </r>
  <r>
    <x v="2"/>
    <x v="0"/>
    <s v="Adams"/>
    <x v="0"/>
    <n v="162936000"/>
    <x v="8"/>
  </r>
  <r>
    <x v="2"/>
    <x v="0"/>
    <s v="Arapahoe"/>
    <x v="1"/>
    <n v="424138000"/>
    <x v="8"/>
  </r>
  <r>
    <x v="2"/>
    <x v="0"/>
    <s v="Boulder"/>
    <x v="14"/>
    <n v="114599000"/>
    <x v="8"/>
  </r>
  <r>
    <x v="2"/>
    <x v="0"/>
    <s v="Broomfield"/>
    <x v="15"/>
    <n v="26093000"/>
    <x v="8"/>
  </r>
  <r>
    <x v="2"/>
    <x v="0"/>
    <s v="Denver"/>
    <x v="3"/>
    <n v="173248000"/>
    <x v="8"/>
  </r>
  <r>
    <x v="2"/>
    <x v="0"/>
    <s v="Douglas"/>
    <x v="4"/>
    <n v="64458000"/>
    <x v="8"/>
  </r>
  <r>
    <x v="2"/>
    <x v="0"/>
    <s v="El Paso"/>
    <x v="5"/>
    <n v="263662000"/>
    <x v="8"/>
  </r>
  <r>
    <x v="2"/>
    <x v="0"/>
    <s v="Fremont"/>
    <x v="6"/>
    <n v="7131000"/>
    <x v="8"/>
  </r>
  <r>
    <x v="2"/>
    <x v="0"/>
    <s v="Garfield"/>
    <x v="7"/>
    <n v="33238000"/>
    <x v="8"/>
  </r>
  <r>
    <x v="2"/>
    <x v="0"/>
    <s v="Jefferson"/>
    <x v="8"/>
    <n v="189394000"/>
    <x v="8"/>
  </r>
  <r>
    <x v="2"/>
    <x v="0"/>
    <s v="La Plata"/>
    <x v="9"/>
    <n v="14969000"/>
    <x v="8"/>
  </r>
  <r>
    <x v="2"/>
    <x v="0"/>
    <s v="Larimer"/>
    <x v="10"/>
    <n v="113568000"/>
    <x v="8"/>
  </r>
  <r>
    <x v="2"/>
    <x v="0"/>
    <s v="Mesa"/>
    <x v="11"/>
    <n v="59703000"/>
    <x v="8"/>
  </r>
  <r>
    <x v="2"/>
    <x v="0"/>
    <s v="Pueblo"/>
    <x v="12"/>
    <n v="57222000"/>
    <x v="8"/>
  </r>
  <r>
    <x v="2"/>
    <x v="0"/>
    <s v="Rest of State"/>
    <x v="16"/>
    <n v="99930000"/>
    <x v="8"/>
  </r>
  <r>
    <x v="2"/>
    <x v="0"/>
    <s v="Weld"/>
    <x v="13"/>
    <n v="100290000"/>
    <x v="8"/>
  </r>
  <r>
    <x v="2"/>
    <x v="1"/>
    <s v="Adams"/>
    <x v="0"/>
    <n v="186061000"/>
    <x v="9"/>
  </r>
  <r>
    <x v="2"/>
    <x v="1"/>
    <s v="Arapahoe"/>
    <x v="1"/>
    <n v="473095000"/>
    <x v="9"/>
  </r>
  <r>
    <x v="2"/>
    <x v="1"/>
    <s v="Boulder"/>
    <x v="14"/>
    <n v="122586000"/>
    <x v="9"/>
  </r>
  <r>
    <x v="2"/>
    <x v="1"/>
    <s v="Broomfield"/>
    <x v="15"/>
    <n v="31190000"/>
    <x v="9"/>
  </r>
  <r>
    <x v="2"/>
    <x v="1"/>
    <s v="Denver"/>
    <x v="3"/>
    <n v="177831000"/>
    <x v="9"/>
  </r>
  <r>
    <x v="2"/>
    <x v="1"/>
    <s v="Douglas"/>
    <x v="4"/>
    <n v="76050000"/>
    <x v="9"/>
  </r>
  <r>
    <x v="2"/>
    <x v="1"/>
    <s v="El Paso"/>
    <x v="5"/>
    <n v="298879000"/>
    <x v="9"/>
  </r>
  <r>
    <x v="2"/>
    <x v="1"/>
    <s v="Fremont"/>
    <x v="6"/>
    <n v="8805000"/>
    <x v="9"/>
  </r>
  <r>
    <x v="2"/>
    <x v="1"/>
    <s v="Garfield"/>
    <x v="7"/>
    <n v="38899000"/>
    <x v="9"/>
  </r>
  <r>
    <x v="2"/>
    <x v="1"/>
    <s v="Jefferson"/>
    <x v="8"/>
    <n v="205826000"/>
    <x v="9"/>
  </r>
  <r>
    <x v="2"/>
    <x v="1"/>
    <s v="La Plata"/>
    <x v="9"/>
    <n v="19055000"/>
    <x v="9"/>
  </r>
  <r>
    <x v="2"/>
    <x v="1"/>
    <s v="Larimer"/>
    <x v="10"/>
    <n v="128564000"/>
    <x v="9"/>
  </r>
  <r>
    <x v="2"/>
    <x v="1"/>
    <s v="Mesa"/>
    <x v="11"/>
    <n v="63419000"/>
    <x v="9"/>
  </r>
  <r>
    <x v="2"/>
    <x v="1"/>
    <s v="Pueblo"/>
    <x v="12"/>
    <n v="62284000"/>
    <x v="9"/>
  </r>
  <r>
    <x v="2"/>
    <x v="1"/>
    <s v="Rest of State"/>
    <x v="16"/>
    <n v="109550000"/>
    <x v="9"/>
  </r>
  <r>
    <x v="2"/>
    <x v="1"/>
    <s v="Weld"/>
    <x v="13"/>
    <n v="109448000"/>
    <x v="9"/>
  </r>
  <r>
    <x v="2"/>
    <x v="2"/>
    <s v="Adams"/>
    <x v="0"/>
    <n v="209599000"/>
    <x v="10"/>
  </r>
  <r>
    <x v="2"/>
    <x v="2"/>
    <s v="Arapahoe"/>
    <x v="1"/>
    <n v="533267000"/>
    <x v="10"/>
  </r>
  <r>
    <x v="2"/>
    <x v="2"/>
    <s v="Boulder"/>
    <x v="14"/>
    <n v="138918000"/>
    <x v="10"/>
  </r>
  <r>
    <x v="2"/>
    <x v="2"/>
    <s v="Broomfield"/>
    <x v="15"/>
    <n v="31291000"/>
    <x v="10"/>
  </r>
  <r>
    <x v="2"/>
    <x v="2"/>
    <s v="Denver"/>
    <x v="3"/>
    <n v="194231000"/>
    <x v="10"/>
  </r>
  <r>
    <x v="2"/>
    <x v="2"/>
    <s v="Douglas"/>
    <x v="4"/>
    <n v="71558000"/>
    <x v="10"/>
  </r>
  <r>
    <x v="2"/>
    <x v="2"/>
    <s v="El Paso"/>
    <x v="5"/>
    <n v="325653000"/>
    <x v="10"/>
  </r>
  <r>
    <x v="2"/>
    <x v="2"/>
    <s v="Fremont"/>
    <x v="6"/>
    <n v="9879000"/>
    <x v="10"/>
  </r>
  <r>
    <x v="2"/>
    <x v="2"/>
    <s v="Garfield"/>
    <x v="7"/>
    <n v="37634000"/>
    <x v="10"/>
  </r>
  <r>
    <x v="2"/>
    <x v="2"/>
    <s v="Jefferson"/>
    <x v="8"/>
    <n v="228001000"/>
    <x v="10"/>
  </r>
  <r>
    <x v="2"/>
    <x v="2"/>
    <s v="La Plata"/>
    <x v="9"/>
    <n v="19444000"/>
    <x v="10"/>
  </r>
  <r>
    <x v="2"/>
    <x v="2"/>
    <s v="Larimer"/>
    <x v="10"/>
    <n v="138622000"/>
    <x v="10"/>
  </r>
  <r>
    <x v="2"/>
    <x v="2"/>
    <s v="Mesa"/>
    <x v="11"/>
    <n v="69293000"/>
    <x v="10"/>
  </r>
  <r>
    <x v="2"/>
    <x v="2"/>
    <s v="Pueblo"/>
    <x v="12"/>
    <n v="66162000"/>
    <x v="10"/>
  </r>
  <r>
    <x v="2"/>
    <x v="2"/>
    <s v="Rest of State"/>
    <x v="16"/>
    <n v="113584000"/>
    <x v="10"/>
  </r>
  <r>
    <x v="2"/>
    <x v="2"/>
    <s v="Weld"/>
    <x v="13"/>
    <n v="124095000"/>
    <x v="10"/>
  </r>
  <r>
    <x v="2"/>
    <x v="3"/>
    <s v="Adams"/>
    <x v="0"/>
    <n v="204953000"/>
    <x v="11"/>
  </r>
  <r>
    <x v="2"/>
    <x v="3"/>
    <s v="Arapahoe"/>
    <x v="1"/>
    <n v="507461000"/>
    <x v="11"/>
  </r>
  <r>
    <x v="2"/>
    <x v="3"/>
    <s v="Boulder"/>
    <x v="14"/>
    <n v="139359000"/>
    <x v="11"/>
  </r>
  <r>
    <x v="2"/>
    <x v="3"/>
    <s v="Broomfield"/>
    <x v="15"/>
    <n v="31475000"/>
    <x v="11"/>
  </r>
  <r>
    <x v="2"/>
    <x v="3"/>
    <s v="Denver"/>
    <x v="3"/>
    <n v="185413000"/>
    <x v="11"/>
  </r>
  <r>
    <x v="2"/>
    <x v="3"/>
    <s v="Douglas"/>
    <x v="4"/>
    <n v="74958000"/>
    <x v="11"/>
  </r>
  <r>
    <x v="2"/>
    <x v="3"/>
    <s v="El Paso"/>
    <x v="5"/>
    <n v="302807000"/>
    <x v="11"/>
  </r>
  <r>
    <x v="2"/>
    <x v="3"/>
    <s v="Fremont"/>
    <x v="6"/>
    <n v="8884000"/>
    <x v="11"/>
  </r>
  <r>
    <x v="2"/>
    <x v="3"/>
    <s v="Garfield"/>
    <x v="7"/>
    <n v="41261000"/>
    <x v="11"/>
  </r>
  <r>
    <x v="2"/>
    <x v="3"/>
    <s v="Jefferson"/>
    <x v="8"/>
    <n v="221631000"/>
    <x v="11"/>
  </r>
  <r>
    <x v="2"/>
    <x v="3"/>
    <s v="La Plata"/>
    <x v="9"/>
    <n v="18571000"/>
    <x v="11"/>
  </r>
  <r>
    <x v="2"/>
    <x v="3"/>
    <s v="Larimer"/>
    <x v="10"/>
    <n v="134169000"/>
    <x v="11"/>
  </r>
  <r>
    <x v="2"/>
    <x v="3"/>
    <s v="Mesa"/>
    <x v="11"/>
    <n v="63590000"/>
    <x v="11"/>
  </r>
  <r>
    <x v="2"/>
    <x v="3"/>
    <s v="Pueblo"/>
    <x v="12"/>
    <n v="57896000"/>
    <x v="11"/>
  </r>
  <r>
    <x v="2"/>
    <x v="3"/>
    <s v="Rest of State"/>
    <x v="16"/>
    <n v="113729000"/>
    <x v="11"/>
  </r>
  <r>
    <x v="2"/>
    <x v="3"/>
    <s v="Weld"/>
    <x v="13"/>
    <n v="122579000"/>
    <x v="11"/>
  </r>
  <r>
    <x v="3"/>
    <x v="0"/>
    <s v="Adams"/>
    <x v="0"/>
    <n v="331909000"/>
    <x v="12"/>
  </r>
  <r>
    <x v="3"/>
    <x v="0"/>
    <s v="Arapahoe"/>
    <x v="1"/>
    <n v="579448000"/>
    <x v="12"/>
  </r>
  <r>
    <x v="3"/>
    <x v="0"/>
    <s v="Boulder"/>
    <x v="14"/>
    <n v="160967000"/>
    <x v="12"/>
  </r>
  <r>
    <x v="3"/>
    <x v="0"/>
    <s v="Broomfield"/>
    <x v="15"/>
    <n v="34361000"/>
    <x v="12"/>
  </r>
  <r>
    <x v="3"/>
    <x v="0"/>
    <s v="Denver"/>
    <x v="3"/>
    <n v="275731000"/>
    <x v="12"/>
  </r>
  <r>
    <x v="3"/>
    <x v="0"/>
    <s v="Douglas"/>
    <x v="4"/>
    <n v="105475000"/>
    <x v="12"/>
  </r>
  <r>
    <x v="3"/>
    <x v="0"/>
    <s v="El Paso"/>
    <x v="5"/>
    <n v="391992000"/>
    <x v="12"/>
  </r>
  <r>
    <x v="3"/>
    <x v="0"/>
    <s v="Fremont"/>
    <x v="6"/>
    <n v="10808000"/>
    <x v="12"/>
  </r>
  <r>
    <x v="3"/>
    <x v="0"/>
    <s v="Garfield"/>
    <x v="7"/>
    <n v="42849000"/>
    <x v="12"/>
  </r>
  <r>
    <x v="3"/>
    <x v="0"/>
    <s v="Jefferson"/>
    <x v="8"/>
    <n v="274646000"/>
    <x v="12"/>
  </r>
  <r>
    <x v="3"/>
    <x v="0"/>
    <s v="La Plata"/>
    <x v="9"/>
    <n v="26433000"/>
    <x v="12"/>
  </r>
  <r>
    <x v="3"/>
    <x v="0"/>
    <s v="Larimer"/>
    <x v="10"/>
    <n v="166547000"/>
    <x v="12"/>
  </r>
  <r>
    <x v="3"/>
    <x v="0"/>
    <s v="Mesa"/>
    <x v="11"/>
    <n v="121092000"/>
    <x v="12"/>
  </r>
  <r>
    <x v="3"/>
    <x v="0"/>
    <s v="Pueblo"/>
    <x v="12"/>
    <n v="78558000"/>
    <x v="12"/>
  </r>
  <r>
    <x v="3"/>
    <x v="0"/>
    <s v="Rest of State"/>
    <x v="16"/>
    <n v="165769000"/>
    <x v="12"/>
  </r>
  <r>
    <x v="3"/>
    <x v="0"/>
    <s v="Weld"/>
    <x v="13"/>
    <n v="190563000"/>
    <x v="12"/>
  </r>
  <r>
    <x v="3"/>
    <x v="1"/>
    <s v="Adams"/>
    <x v="0"/>
    <n v="410532000"/>
    <x v="13"/>
  </r>
  <r>
    <x v="3"/>
    <x v="1"/>
    <s v="Arapahoe"/>
    <x v="1"/>
    <n v="619123000"/>
    <x v="13"/>
  </r>
  <r>
    <x v="3"/>
    <x v="1"/>
    <s v="Boulder"/>
    <x v="14"/>
    <n v="163277000"/>
    <x v="13"/>
  </r>
  <r>
    <x v="3"/>
    <x v="1"/>
    <s v="Broomfield"/>
    <x v="15"/>
    <n v="36984000"/>
    <x v="13"/>
  </r>
  <r>
    <x v="3"/>
    <x v="1"/>
    <s v="Denver"/>
    <x v="3"/>
    <n v="308349000"/>
    <x v="13"/>
  </r>
  <r>
    <x v="3"/>
    <x v="1"/>
    <s v="Douglas"/>
    <x v="4"/>
    <n v="105964000"/>
    <x v="13"/>
  </r>
  <r>
    <x v="3"/>
    <x v="1"/>
    <s v="El Paso"/>
    <x v="5"/>
    <n v="427489000"/>
    <x v="13"/>
  </r>
  <r>
    <x v="3"/>
    <x v="1"/>
    <s v="Fremont"/>
    <x v="6"/>
    <n v="12926000"/>
    <x v="13"/>
  </r>
  <r>
    <x v="3"/>
    <x v="1"/>
    <s v="Garfield"/>
    <x v="7"/>
    <n v="43098000"/>
    <x v="13"/>
  </r>
  <r>
    <x v="3"/>
    <x v="1"/>
    <s v="Jefferson"/>
    <x v="8"/>
    <n v="299753000"/>
    <x v="13"/>
  </r>
  <r>
    <x v="3"/>
    <x v="1"/>
    <s v="La Plata"/>
    <x v="9"/>
    <n v="28807000"/>
    <x v="13"/>
  </r>
  <r>
    <x v="3"/>
    <x v="1"/>
    <s v="Larimer"/>
    <x v="10"/>
    <n v="186875000"/>
    <x v="13"/>
  </r>
  <r>
    <x v="3"/>
    <x v="1"/>
    <s v="Mesa"/>
    <x v="11"/>
    <n v="114870000"/>
    <x v="13"/>
  </r>
  <r>
    <x v="3"/>
    <x v="1"/>
    <s v="Pueblo"/>
    <x v="12"/>
    <n v="81983000"/>
    <x v="13"/>
  </r>
  <r>
    <x v="3"/>
    <x v="1"/>
    <s v="Rest of State"/>
    <x v="16"/>
    <n v="178796000"/>
    <x v="13"/>
  </r>
  <r>
    <x v="3"/>
    <x v="1"/>
    <s v="Weld"/>
    <x v="13"/>
    <n v="222828000"/>
    <x v="13"/>
  </r>
  <r>
    <x v="3"/>
    <x v="2"/>
    <s v="Adams"/>
    <x v="0"/>
    <n v="404342000"/>
    <x v="14"/>
  </r>
  <r>
    <x v="3"/>
    <x v="2"/>
    <s v="Arapahoe"/>
    <x v="1"/>
    <n v="686306000"/>
    <x v="14"/>
  </r>
  <r>
    <x v="3"/>
    <x v="2"/>
    <s v="Boulder"/>
    <x v="14"/>
    <n v="175379000"/>
    <x v="14"/>
  </r>
  <r>
    <x v="3"/>
    <x v="2"/>
    <s v="Broomfield"/>
    <x v="15"/>
    <n v="39120000"/>
    <x v="14"/>
  </r>
  <r>
    <x v="3"/>
    <x v="2"/>
    <s v="Denver"/>
    <x v="3"/>
    <n v="320173000"/>
    <x v="14"/>
  </r>
  <r>
    <x v="3"/>
    <x v="2"/>
    <s v="Douglas"/>
    <x v="4"/>
    <n v="119088000"/>
    <x v="14"/>
  </r>
  <r>
    <x v="3"/>
    <x v="2"/>
    <s v="El Paso"/>
    <x v="5"/>
    <n v="459352000"/>
    <x v="14"/>
  </r>
  <r>
    <x v="3"/>
    <x v="2"/>
    <s v="Fremont"/>
    <x v="6"/>
    <n v="13356000"/>
    <x v="14"/>
  </r>
  <r>
    <x v="3"/>
    <x v="2"/>
    <s v="Garfield"/>
    <x v="7"/>
    <n v="51218000"/>
    <x v="14"/>
  </r>
  <r>
    <x v="3"/>
    <x v="2"/>
    <s v="Jefferson"/>
    <x v="8"/>
    <n v="334221000"/>
    <x v="14"/>
  </r>
  <r>
    <x v="3"/>
    <x v="2"/>
    <s v="La Plata"/>
    <x v="9"/>
    <n v="31513000"/>
    <x v="14"/>
  </r>
  <r>
    <x v="3"/>
    <x v="2"/>
    <s v="Larimer"/>
    <x v="10"/>
    <n v="204500000"/>
    <x v="14"/>
  </r>
  <r>
    <x v="3"/>
    <x v="2"/>
    <s v="Mesa"/>
    <x v="11"/>
    <n v="122092000"/>
    <x v="14"/>
  </r>
  <r>
    <x v="3"/>
    <x v="2"/>
    <s v="Pueblo"/>
    <x v="12"/>
    <n v="91161000"/>
    <x v="14"/>
  </r>
  <r>
    <x v="3"/>
    <x v="2"/>
    <s v="Rest of State"/>
    <x v="16"/>
    <n v="195498000"/>
    <x v="14"/>
  </r>
  <r>
    <x v="3"/>
    <x v="2"/>
    <s v="Weld"/>
    <x v="13"/>
    <n v="223527000"/>
    <x v="14"/>
  </r>
  <r>
    <x v="3"/>
    <x v="3"/>
    <s v="Adams"/>
    <x v="0"/>
    <n v="230135000"/>
    <x v="15"/>
  </r>
  <r>
    <x v="3"/>
    <x v="3"/>
    <s v="Arapahoe"/>
    <x v="1"/>
    <n v="581209000"/>
    <x v="15"/>
  </r>
  <r>
    <x v="3"/>
    <x v="3"/>
    <s v="Boulder"/>
    <x v="14"/>
    <n v="152905000"/>
    <x v="15"/>
  </r>
  <r>
    <x v="3"/>
    <x v="3"/>
    <s v="Broomfield"/>
    <x v="15"/>
    <n v="34271000"/>
    <x v="15"/>
  </r>
  <r>
    <x v="3"/>
    <x v="3"/>
    <s v="Denver"/>
    <x v="3"/>
    <n v="185077000"/>
    <x v="15"/>
  </r>
  <r>
    <x v="3"/>
    <x v="3"/>
    <s v="Douglas"/>
    <x v="4"/>
    <n v="92434000"/>
    <x v="15"/>
  </r>
  <r>
    <x v="3"/>
    <x v="3"/>
    <s v="El Paso"/>
    <x v="5"/>
    <n v="351527000"/>
    <x v="15"/>
  </r>
  <r>
    <x v="3"/>
    <x v="3"/>
    <s v="Fremont"/>
    <x v="6"/>
    <n v="9465000"/>
    <x v="15"/>
  </r>
  <r>
    <x v="3"/>
    <x v="3"/>
    <s v="Garfield"/>
    <x v="7"/>
    <n v="43466000"/>
    <x v="15"/>
  </r>
  <r>
    <x v="3"/>
    <x v="3"/>
    <s v="Jefferson"/>
    <x v="8"/>
    <n v="251095000"/>
    <x v="15"/>
  </r>
  <r>
    <x v="3"/>
    <x v="3"/>
    <s v="La Plata"/>
    <x v="9"/>
    <n v="19465000"/>
    <x v="15"/>
  </r>
  <r>
    <x v="3"/>
    <x v="3"/>
    <s v="Larimer"/>
    <x v="10"/>
    <n v="147948000"/>
    <x v="15"/>
  </r>
  <r>
    <x v="3"/>
    <x v="3"/>
    <s v="Mesa"/>
    <x v="11"/>
    <n v="70539000"/>
    <x v="15"/>
  </r>
  <r>
    <x v="3"/>
    <x v="3"/>
    <s v="Pueblo"/>
    <x v="12"/>
    <n v="61482000"/>
    <x v="15"/>
  </r>
  <r>
    <x v="3"/>
    <x v="3"/>
    <s v="Rest of State"/>
    <x v="16"/>
    <n v="130773000"/>
    <x v="15"/>
  </r>
  <r>
    <x v="3"/>
    <x v="3"/>
    <s v="Weld"/>
    <x v="13"/>
    <n v="139002000"/>
    <x v="15"/>
  </r>
  <r>
    <x v="4"/>
    <x v="0"/>
    <s v="Adams"/>
    <x v="0"/>
    <n v="286682000"/>
    <x v="16"/>
  </r>
  <r>
    <x v="4"/>
    <x v="0"/>
    <s v="Arapahoe"/>
    <x v="1"/>
    <n v="574485000"/>
    <x v="16"/>
  </r>
  <r>
    <x v="4"/>
    <x v="0"/>
    <s v="Boulder"/>
    <x v="14"/>
    <n v="152557000"/>
    <x v="16"/>
  </r>
  <r>
    <x v="4"/>
    <x v="0"/>
    <s v="Broomfield"/>
    <x v="15"/>
    <n v="30505000"/>
    <x v="16"/>
  </r>
  <r>
    <x v="4"/>
    <x v="0"/>
    <s v="Denver"/>
    <x v="3"/>
    <n v="191300000"/>
    <x v="16"/>
  </r>
  <r>
    <x v="4"/>
    <x v="0"/>
    <s v="Douglas"/>
    <x v="4"/>
    <n v="84305000"/>
    <x v="16"/>
  </r>
  <r>
    <x v="4"/>
    <x v="0"/>
    <s v="El Paso"/>
    <x v="5"/>
    <n v="355405000"/>
    <x v="16"/>
  </r>
  <r>
    <x v="4"/>
    <x v="0"/>
    <s v="Fremont"/>
    <x v="6"/>
    <n v="9678000"/>
    <x v="16"/>
  </r>
  <r>
    <x v="4"/>
    <x v="0"/>
    <s v="Garfield"/>
    <x v="7"/>
    <n v="37086000"/>
    <x v="16"/>
  </r>
  <r>
    <x v="4"/>
    <x v="0"/>
    <s v="Jefferson"/>
    <x v="8"/>
    <n v="245028000"/>
    <x v="16"/>
  </r>
  <r>
    <x v="4"/>
    <x v="0"/>
    <s v="La Plata"/>
    <x v="9"/>
    <n v="21305000"/>
    <x v="16"/>
  </r>
  <r>
    <x v="4"/>
    <x v="0"/>
    <s v="Larimer"/>
    <x v="10"/>
    <n v="152529000"/>
    <x v="16"/>
  </r>
  <r>
    <x v="4"/>
    <x v="0"/>
    <s v="Mesa"/>
    <x v="11"/>
    <n v="71829000"/>
    <x v="16"/>
  </r>
  <r>
    <x v="4"/>
    <x v="0"/>
    <s v="Pueblo"/>
    <x v="12"/>
    <n v="67995000"/>
    <x v="16"/>
  </r>
  <r>
    <x v="4"/>
    <x v="0"/>
    <s v="Rest of State"/>
    <x v="16"/>
    <n v="125758000"/>
    <x v="16"/>
  </r>
  <r>
    <x v="4"/>
    <x v="0"/>
    <s v="Weld"/>
    <x v="13"/>
    <n v="140661000"/>
    <x v="16"/>
  </r>
  <r>
    <x v="4"/>
    <x v="1"/>
    <s v="Adams"/>
    <x v="0"/>
    <n v="310793000"/>
    <x v="17"/>
  </r>
  <r>
    <x v="4"/>
    <x v="1"/>
    <s v="Arapahoe"/>
    <x v="1"/>
    <n v="621944000"/>
    <x v="17"/>
  </r>
  <r>
    <x v="4"/>
    <x v="1"/>
    <s v="Boulder"/>
    <x v="14"/>
    <n v="160128000"/>
    <x v="17"/>
  </r>
  <r>
    <x v="4"/>
    <x v="1"/>
    <s v="Broomfield"/>
    <x v="15"/>
    <n v="37776000"/>
    <x v="17"/>
  </r>
  <r>
    <x v="4"/>
    <x v="1"/>
    <s v="Denver"/>
    <x v="3"/>
    <n v="210181000"/>
    <x v="17"/>
  </r>
  <r>
    <x v="4"/>
    <x v="1"/>
    <s v="Douglas"/>
    <x v="4"/>
    <n v="89074000"/>
    <x v="17"/>
  </r>
  <r>
    <x v="4"/>
    <x v="1"/>
    <s v="El Paso"/>
    <x v="5"/>
    <n v="376307000"/>
    <x v="17"/>
  </r>
  <r>
    <x v="4"/>
    <x v="1"/>
    <s v="Fremont"/>
    <x v="6"/>
    <n v="10261000"/>
    <x v="17"/>
  </r>
  <r>
    <x v="4"/>
    <x v="1"/>
    <s v="Garfield"/>
    <x v="7"/>
    <n v="40443000"/>
    <x v="17"/>
  </r>
  <r>
    <x v="4"/>
    <x v="1"/>
    <s v="Jefferson"/>
    <x v="8"/>
    <n v="268956000"/>
    <x v="17"/>
  </r>
  <r>
    <x v="4"/>
    <x v="1"/>
    <s v="La Plata"/>
    <x v="9"/>
    <n v="21057000"/>
    <x v="17"/>
  </r>
  <r>
    <x v="4"/>
    <x v="1"/>
    <s v="Larimer"/>
    <x v="10"/>
    <n v="161543000"/>
    <x v="17"/>
  </r>
  <r>
    <x v="4"/>
    <x v="1"/>
    <s v="Mesa"/>
    <x v="11"/>
    <n v="71063000"/>
    <x v="17"/>
  </r>
  <r>
    <x v="4"/>
    <x v="1"/>
    <s v="Pueblo"/>
    <x v="12"/>
    <n v="71054000"/>
    <x v="17"/>
  </r>
  <r>
    <x v="4"/>
    <x v="1"/>
    <s v="Rest of State"/>
    <x v="16"/>
    <n v="133922000"/>
    <x v="17"/>
  </r>
  <r>
    <x v="4"/>
    <x v="1"/>
    <s v="Weld"/>
    <x v="13"/>
    <n v="154341000"/>
    <x v="17"/>
  </r>
  <r>
    <x v="4"/>
    <x v="2"/>
    <s v="Adams"/>
    <x v="0"/>
    <n v="293086000"/>
    <x v="18"/>
  </r>
  <r>
    <x v="4"/>
    <x v="2"/>
    <s v="Arapahoe"/>
    <x v="1"/>
    <n v="680081000"/>
    <x v="18"/>
  </r>
  <r>
    <x v="4"/>
    <x v="2"/>
    <s v="Boulder"/>
    <x v="14"/>
    <n v="174223000"/>
    <x v="18"/>
  </r>
  <r>
    <x v="4"/>
    <x v="2"/>
    <s v="Broomfield"/>
    <x v="15"/>
    <n v="37534000"/>
    <x v="18"/>
  </r>
  <r>
    <x v="4"/>
    <x v="2"/>
    <s v="Denver"/>
    <x v="3"/>
    <n v="222183000"/>
    <x v="18"/>
  </r>
  <r>
    <x v="4"/>
    <x v="2"/>
    <s v="Douglas"/>
    <x v="4"/>
    <n v="96191000"/>
    <x v="18"/>
  </r>
  <r>
    <x v="4"/>
    <x v="2"/>
    <s v="El Paso"/>
    <x v="5"/>
    <n v="392330000"/>
    <x v="18"/>
  </r>
  <r>
    <x v="4"/>
    <x v="2"/>
    <s v="Fremont"/>
    <x v="6"/>
    <n v="9652000"/>
    <x v="18"/>
  </r>
  <r>
    <x v="4"/>
    <x v="2"/>
    <s v="Garfield"/>
    <x v="7"/>
    <n v="44489000"/>
    <x v="18"/>
  </r>
  <r>
    <x v="4"/>
    <x v="2"/>
    <s v="Jefferson"/>
    <x v="8"/>
    <n v="291732000"/>
    <x v="18"/>
  </r>
  <r>
    <x v="4"/>
    <x v="2"/>
    <s v="La Plata"/>
    <x v="9"/>
    <n v="22079000"/>
    <x v="18"/>
  </r>
  <r>
    <x v="4"/>
    <x v="2"/>
    <s v="Larimer"/>
    <x v="10"/>
    <n v="164928000"/>
    <x v="18"/>
  </r>
  <r>
    <x v="4"/>
    <x v="2"/>
    <s v="Mesa"/>
    <x v="11"/>
    <n v="76565000"/>
    <x v="18"/>
  </r>
  <r>
    <x v="4"/>
    <x v="2"/>
    <s v="Pueblo"/>
    <x v="12"/>
    <n v="73483000"/>
    <x v="18"/>
  </r>
  <r>
    <x v="4"/>
    <x v="2"/>
    <s v="Rest of State"/>
    <x v="16"/>
    <n v="137973000"/>
    <x v="18"/>
  </r>
  <r>
    <x v="4"/>
    <x v="2"/>
    <s v="Weld"/>
    <x v="13"/>
    <n v="168508000"/>
    <x v="18"/>
  </r>
  <r>
    <x v="4"/>
    <x v="3"/>
    <s v="Adams"/>
    <x v="0"/>
    <n v="273786000"/>
    <x v="19"/>
  </r>
  <r>
    <x v="4"/>
    <x v="3"/>
    <s v="Arapahoe"/>
    <x v="1"/>
    <n v="658145000"/>
    <x v="19"/>
  </r>
  <r>
    <x v="4"/>
    <x v="3"/>
    <s v="Boulder"/>
    <x v="14"/>
    <n v="169503000"/>
    <x v="19"/>
  </r>
  <r>
    <x v="4"/>
    <x v="3"/>
    <s v="Broomfield"/>
    <x v="15"/>
    <n v="36294000"/>
    <x v="19"/>
  </r>
  <r>
    <x v="4"/>
    <x v="3"/>
    <s v="Denver"/>
    <x v="3"/>
    <n v="193805000"/>
    <x v="19"/>
  </r>
  <r>
    <x v="4"/>
    <x v="3"/>
    <s v="Douglas"/>
    <x v="4"/>
    <n v="92536000"/>
    <x v="19"/>
  </r>
  <r>
    <x v="4"/>
    <x v="3"/>
    <s v="El Paso"/>
    <x v="5"/>
    <n v="392140000"/>
    <x v="19"/>
  </r>
  <r>
    <x v="4"/>
    <x v="3"/>
    <s v="Fremont"/>
    <x v="6"/>
    <n v="9754000"/>
    <x v="19"/>
  </r>
  <r>
    <x v="4"/>
    <x v="3"/>
    <s v="Garfield"/>
    <x v="7"/>
    <n v="46093000"/>
    <x v="19"/>
  </r>
  <r>
    <x v="4"/>
    <x v="3"/>
    <s v="Jefferson"/>
    <x v="8"/>
    <n v="290936000"/>
    <x v="19"/>
  </r>
  <r>
    <x v="4"/>
    <x v="3"/>
    <s v="La Plata"/>
    <x v="9"/>
    <n v="22035000"/>
    <x v="19"/>
  </r>
  <r>
    <x v="4"/>
    <x v="3"/>
    <s v="Larimer"/>
    <x v="10"/>
    <n v="161163000"/>
    <x v="19"/>
  </r>
  <r>
    <x v="4"/>
    <x v="3"/>
    <s v="Mesa"/>
    <x v="11"/>
    <n v="72571000"/>
    <x v="19"/>
  </r>
  <r>
    <x v="4"/>
    <x v="3"/>
    <s v="Pueblo"/>
    <x v="12"/>
    <n v="71642000"/>
    <x v="19"/>
  </r>
  <r>
    <x v="4"/>
    <x v="3"/>
    <s v="Rest of State"/>
    <x v="16"/>
    <n v="140522000"/>
    <x v="19"/>
  </r>
  <r>
    <x v="4"/>
    <x v="3"/>
    <s v="Weld"/>
    <x v="13"/>
    <n v="158963000"/>
    <x v="19"/>
  </r>
  <r>
    <x v="5"/>
    <x v="0"/>
    <s v="Adams"/>
    <x v="0"/>
    <n v="273475000"/>
    <x v="20"/>
  </r>
  <r>
    <x v="5"/>
    <x v="0"/>
    <s v="Arapahoe"/>
    <x v="1"/>
    <n v="620722000"/>
    <x v="20"/>
  </r>
  <r>
    <x v="5"/>
    <x v="0"/>
    <s v="Boulder"/>
    <x v="14"/>
    <n v="159893000"/>
    <x v="20"/>
  </r>
  <r>
    <x v="5"/>
    <x v="0"/>
    <s v="Broomfield"/>
    <x v="15"/>
    <n v="35785000"/>
    <x v="20"/>
  </r>
  <r>
    <x v="5"/>
    <x v="0"/>
    <s v="Denver"/>
    <x v="3"/>
    <n v="178893000"/>
    <x v="20"/>
  </r>
  <r>
    <x v="5"/>
    <x v="0"/>
    <s v="Douglas"/>
    <x v="4"/>
    <n v="88192000"/>
    <x v="20"/>
  </r>
  <r>
    <x v="5"/>
    <x v="0"/>
    <s v="El Paso"/>
    <x v="5"/>
    <n v="378717000"/>
    <x v="20"/>
  </r>
  <r>
    <x v="5"/>
    <x v="0"/>
    <s v="Fremont"/>
    <x v="6"/>
    <n v="7886000"/>
    <x v="20"/>
  </r>
  <r>
    <x v="5"/>
    <x v="0"/>
    <s v="Garfield"/>
    <x v="7"/>
    <n v="45163000"/>
    <x v="20"/>
  </r>
  <r>
    <x v="5"/>
    <x v="0"/>
    <s v="Jefferson"/>
    <x v="8"/>
    <n v="273998000"/>
    <x v="20"/>
  </r>
  <r>
    <x v="5"/>
    <x v="0"/>
    <s v="La Plata"/>
    <x v="9"/>
    <n v="22401000"/>
    <x v="20"/>
  </r>
  <r>
    <x v="5"/>
    <x v="0"/>
    <s v="Larimer"/>
    <x v="10"/>
    <n v="157853000"/>
    <x v="20"/>
  </r>
  <r>
    <x v="5"/>
    <x v="0"/>
    <s v="Mesa"/>
    <x v="11"/>
    <n v="74136000"/>
    <x v="20"/>
  </r>
  <r>
    <x v="5"/>
    <x v="0"/>
    <s v="Pueblo"/>
    <x v="12"/>
    <n v="72362000"/>
    <x v="20"/>
  </r>
  <r>
    <x v="5"/>
    <x v="0"/>
    <s v="Rest of State"/>
    <x v="16"/>
    <n v="132631000"/>
    <x v="20"/>
  </r>
  <r>
    <x v="5"/>
    <x v="0"/>
    <s v="Weld"/>
    <x v="13"/>
    <n v="153280000"/>
    <x v="20"/>
  </r>
  <r>
    <x v="5"/>
    <x v="1"/>
    <s v="Adams"/>
    <x v="0"/>
    <n v="309945000"/>
    <x v="21"/>
  </r>
  <r>
    <x v="5"/>
    <x v="1"/>
    <s v="Arapahoe"/>
    <x v="1"/>
    <n v="702107000"/>
    <x v="21"/>
  </r>
  <r>
    <x v="5"/>
    <x v="1"/>
    <s v="Boulder"/>
    <x v="14"/>
    <n v="179695000"/>
    <x v="21"/>
  </r>
  <r>
    <x v="5"/>
    <x v="1"/>
    <s v="Broomfield"/>
    <x v="15"/>
    <n v="42235000"/>
    <x v="21"/>
  </r>
  <r>
    <x v="5"/>
    <x v="1"/>
    <s v="Denver"/>
    <x v="3"/>
    <n v="202713000"/>
    <x v="21"/>
  </r>
  <r>
    <x v="5"/>
    <x v="1"/>
    <s v="Douglas"/>
    <x v="4"/>
    <n v="108345000"/>
    <x v="21"/>
  </r>
  <r>
    <x v="5"/>
    <x v="1"/>
    <s v="El Paso"/>
    <x v="5"/>
    <n v="416659000"/>
    <x v="21"/>
  </r>
  <r>
    <x v="5"/>
    <x v="1"/>
    <s v="Fremont"/>
    <x v="6"/>
    <n v="10006000"/>
    <x v="21"/>
  </r>
  <r>
    <x v="5"/>
    <x v="1"/>
    <s v="Garfield"/>
    <x v="7"/>
    <n v="53088000"/>
    <x v="21"/>
  </r>
  <r>
    <x v="5"/>
    <x v="1"/>
    <s v="Jefferson"/>
    <x v="8"/>
    <n v="314658000"/>
    <x v="21"/>
  </r>
  <r>
    <x v="5"/>
    <x v="1"/>
    <s v="La Plata"/>
    <x v="9"/>
    <n v="27179000"/>
    <x v="21"/>
  </r>
  <r>
    <x v="5"/>
    <x v="1"/>
    <s v="Larimer"/>
    <x v="10"/>
    <n v="180428000"/>
    <x v="21"/>
  </r>
  <r>
    <x v="5"/>
    <x v="1"/>
    <s v="Mesa"/>
    <x v="11"/>
    <n v="81005000"/>
    <x v="21"/>
  </r>
  <r>
    <x v="5"/>
    <x v="1"/>
    <s v="Pueblo"/>
    <x v="12"/>
    <n v="80198000"/>
    <x v="21"/>
  </r>
  <r>
    <x v="5"/>
    <x v="1"/>
    <s v="Rest of State"/>
    <x v="16"/>
    <n v="143023000"/>
    <x v="21"/>
  </r>
  <r>
    <x v="5"/>
    <x v="1"/>
    <s v="Weld"/>
    <x v="13"/>
    <n v="171209000"/>
    <x v="21"/>
  </r>
  <r>
    <x v="5"/>
    <x v="2"/>
    <s v="Adams"/>
    <x v="0"/>
    <n v="316137000"/>
    <x v="22"/>
  </r>
  <r>
    <x v="5"/>
    <x v="2"/>
    <s v="Arapahoe"/>
    <x v="1"/>
    <n v="745398000"/>
    <x v="22"/>
  </r>
  <r>
    <x v="5"/>
    <x v="2"/>
    <s v="Boulder"/>
    <x v="14"/>
    <n v="188585000"/>
    <x v="22"/>
  </r>
  <r>
    <x v="5"/>
    <x v="2"/>
    <s v="Broomfield"/>
    <x v="15"/>
    <n v="45406000"/>
    <x v="22"/>
  </r>
  <r>
    <x v="5"/>
    <x v="2"/>
    <s v="Denver"/>
    <x v="3"/>
    <n v="213029000"/>
    <x v="22"/>
  </r>
  <r>
    <x v="5"/>
    <x v="2"/>
    <s v="Douglas"/>
    <x v="4"/>
    <n v="116794000"/>
    <x v="22"/>
  </r>
  <r>
    <x v="5"/>
    <x v="2"/>
    <s v="El Paso"/>
    <x v="5"/>
    <n v="435720000"/>
    <x v="22"/>
  </r>
  <r>
    <x v="5"/>
    <x v="2"/>
    <s v="Fremont"/>
    <x v="6"/>
    <n v="10272000"/>
    <x v="22"/>
  </r>
  <r>
    <x v="5"/>
    <x v="2"/>
    <s v="Garfield"/>
    <x v="7"/>
    <n v="57841000"/>
    <x v="22"/>
  </r>
  <r>
    <x v="5"/>
    <x v="2"/>
    <s v="Jefferson"/>
    <x v="8"/>
    <n v="330794000"/>
    <x v="22"/>
  </r>
  <r>
    <x v="5"/>
    <x v="2"/>
    <s v="La Plata"/>
    <x v="9"/>
    <n v="28799000"/>
    <x v="22"/>
  </r>
  <r>
    <x v="5"/>
    <x v="2"/>
    <s v="Larimer"/>
    <x v="10"/>
    <n v="194820000"/>
    <x v="22"/>
  </r>
  <r>
    <x v="5"/>
    <x v="2"/>
    <s v="Mesa"/>
    <x v="11"/>
    <n v="80959000"/>
    <x v="22"/>
  </r>
  <r>
    <x v="5"/>
    <x v="2"/>
    <s v="Pueblo"/>
    <x v="12"/>
    <n v="83874000"/>
    <x v="22"/>
  </r>
  <r>
    <x v="5"/>
    <x v="2"/>
    <s v="Rest of State"/>
    <x v="16"/>
    <n v="150001000"/>
    <x v="22"/>
  </r>
  <r>
    <x v="5"/>
    <x v="2"/>
    <s v="Weld"/>
    <x v="13"/>
    <n v="184941000"/>
    <x v="22"/>
  </r>
  <r>
    <x v="5"/>
    <x v="3"/>
    <s v="Adams"/>
    <x v="0"/>
    <n v="275255000"/>
    <x v="23"/>
  </r>
  <r>
    <x v="5"/>
    <x v="3"/>
    <s v="Arapahoe"/>
    <x v="1"/>
    <n v="732627000"/>
    <x v="23"/>
  </r>
  <r>
    <x v="5"/>
    <x v="3"/>
    <s v="Boulder"/>
    <x v="14"/>
    <n v="196900000"/>
    <x v="23"/>
  </r>
  <r>
    <x v="5"/>
    <x v="3"/>
    <s v="Broomfield"/>
    <x v="15"/>
    <n v="40346000"/>
    <x v="23"/>
  </r>
  <r>
    <x v="5"/>
    <x v="3"/>
    <s v="Denver"/>
    <x v="3"/>
    <n v="223955000"/>
    <x v="23"/>
  </r>
  <r>
    <x v="5"/>
    <x v="3"/>
    <s v="Douglas"/>
    <x v="4"/>
    <n v="123295000"/>
    <x v="23"/>
  </r>
  <r>
    <x v="5"/>
    <x v="3"/>
    <s v="El Paso"/>
    <x v="5"/>
    <n v="423492000"/>
    <x v="23"/>
  </r>
  <r>
    <x v="5"/>
    <x v="3"/>
    <s v="Fremont"/>
    <x v="6"/>
    <n v="9673000"/>
    <x v="23"/>
  </r>
  <r>
    <x v="5"/>
    <x v="3"/>
    <s v="Garfield"/>
    <x v="7"/>
    <n v="62683000"/>
    <x v="23"/>
  </r>
  <r>
    <x v="5"/>
    <x v="3"/>
    <s v="Jefferson"/>
    <x v="8"/>
    <n v="324108000"/>
    <x v="23"/>
  </r>
  <r>
    <x v="5"/>
    <x v="3"/>
    <s v="La Plata"/>
    <x v="9"/>
    <n v="30899000"/>
    <x v="23"/>
  </r>
  <r>
    <x v="5"/>
    <x v="3"/>
    <s v="Larimer"/>
    <x v="10"/>
    <n v="195480000"/>
    <x v="23"/>
  </r>
  <r>
    <x v="5"/>
    <x v="3"/>
    <s v="Mesa"/>
    <x v="11"/>
    <n v="79573000"/>
    <x v="23"/>
  </r>
  <r>
    <x v="5"/>
    <x v="3"/>
    <s v="Pueblo"/>
    <x v="12"/>
    <n v="76429000"/>
    <x v="23"/>
  </r>
  <r>
    <x v="5"/>
    <x v="3"/>
    <s v="Rest of State"/>
    <x v="16"/>
    <n v="146386000"/>
    <x v="23"/>
  </r>
  <r>
    <x v="5"/>
    <x v="3"/>
    <s v="Weld"/>
    <x v="13"/>
    <n v="178264000"/>
    <x v="23"/>
  </r>
  <r>
    <x v="6"/>
    <x v="0"/>
    <s v="Adams"/>
    <x v="0"/>
    <n v="283396000"/>
    <x v="24"/>
  </r>
  <r>
    <x v="6"/>
    <x v="0"/>
    <s v="Arapahoe"/>
    <x v="1"/>
    <n v="675104000"/>
    <x v="24"/>
  </r>
  <r>
    <x v="6"/>
    <x v="0"/>
    <s v="Boulder"/>
    <x v="14"/>
    <n v="185674000"/>
    <x v="24"/>
  </r>
  <r>
    <x v="6"/>
    <x v="0"/>
    <s v="Broomfield"/>
    <x v="15"/>
    <n v="36051000"/>
    <x v="24"/>
  </r>
  <r>
    <x v="6"/>
    <x v="0"/>
    <s v="Denver"/>
    <x v="3"/>
    <n v="202073000"/>
    <x v="24"/>
  </r>
  <r>
    <x v="6"/>
    <x v="0"/>
    <s v="Douglas"/>
    <x v="4"/>
    <n v="107931000"/>
    <x v="24"/>
  </r>
  <r>
    <x v="6"/>
    <x v="0"/>
    <s v="El Paso"/>
    <x v="5"/>
    <n v="401889000"/>
    <x v="24"/>
  </r>
  <r>
    <x v="6"/>
    <x v="0"/>
    <s v="Fremont"/>
    <x v="6"/>
    <n v="10504000"/>
    <x v="24"/>
  </r>
  <r>
    <x v="6"/>
    <x v="0"/>
    <s v="Garfield"/>
    <x v="7"/>
    <n v="55715000"/>
    <x v="24"/>
  </r>
  <r>
    <x v="6"/>
    <x v="0"/>
    <s v="Jefferson"/>
    <x v="8"/>
    <n v="300816000"/>
    <x v="24"/>
  </r>
  <r>
    <x v="6"/>
    <x v="0"/>
    <s v="La Plata"/>
    <x v="9"/>
    <n v="27358000"/>
    <x v="24"/>
  </r>
  <r>
    <x v="6"/>
    <x v="0"/>
    <s v="Larimer"/>
    <x v="10"/>
    <n v="178962000"/>
    <x v="24"/>
  </r>
  <r>
    <x v="6"/>
    <x v="0"/>
    <s v="Mesa"/>
    <x v="11"/>
    <n v="83340000"/>
    <x v="24"/>
  </r>
  <r>
    <x v="6"/>
    <x v="0"/>
    <s v="Pueblo"/>
    <x v="12"/>
    <n v="80844000"/>
    <x v="24"/>
  </r>
  <r>
    <x v="6"/>
    <x v="0"/>
    <s v="Rest of State"/>
    <x v="16"/>
    <n v="136362000"/>
    <x v="24"/>
  </r>
  <r>
    <x v="6"/>
    <x v="0"/>
    <s v="Weld"/>
    <x v="13"/>
    <n v="170625000"/>
    <x v="24"/>
  </r>
  <r>
    <x v="6"/>
    <x v="1"/>
    <s v="Adams"/>
    <x v="0"/>
    <n v="360030000"/>
    <x v="25"/>
  </r>
  <r>
    <x v="6"/>
    <x v="1"/>
    <s v="Arapahoe"/>
    <x v="1"/>
    <n v="754420000"/>
    <x v="25"/>
  </r>
  <r>
    <x v="6"/>
    <x v="1"/>
    <s v="Boulder"/>
    <x v="14"/>
    <n v="203849000"/>
    <x v="25"/>
  </r>
  <r>
    <x v="6"/>
    <x v="1"/>
    <s v="Broomfield"/>
    <x v="15"/>
    <n v="42590000"/>
    <x v="25"/>
  </r>
  <r>
    <x v="6"/>
    <x v="1"/>
    <s v="Denver"/>
    <x v="3"/>
    <n v="220982000"/>
    <x v="25"/>
  </r>
  <r>
    <x v="6"/>
    <x v="1"/>
    <s v="Douglas"/>
    <x v="4"/>
    <n v="121608000"/>
    <x v="25"/>
  </r>
  <r>
    <x v="6"/>
    <x v="1"/>
    <s v="El Paso"/>
    <x v="5"/>
    <n v="443721000"/>
    <x v="25"/>
  </r>
  <r>
    <x v="6"/>
    <x v="1"/>
    <s v="Fremont"/>
    <x v="6"/>
    <n v="10861000"/>
    <x v="25"/>
  </r>
  <r>
    <x v="6"/>
    <x v="1"/>
    <s v="Garfield"/>
    <x v="7"/>
    <n v="69082000"/>
    <x v="25"/>
  </r>
  <r>
    <x v="6"/>
    <x v="1"/>
    <s v="Jefferson"/>
    <x v="8"/>
    <n v="344818000"/>
    <x v="25"/>
  </r>
  <r>
    <x v="6"/>
    <x v="1"/>
    <s v="La Plata"/>
    <x v="9"/>
    <n v="29590000"/>
    <x v="25"/>
  </r>
  <r>
    <x v="6"/>
    <x v="1"/>
    <s v="Larimer"/>
    <x v="10"/>
    <n v="208887000"/>
    <x v="25"/>
  </r>
  <r>
    <x v="6"/>
    <x v="1"/>
    <s v="Mesa"/>
    <x v="11"/>
    <n v="86760000"/>
    <x v="25"/>
  </r>
  <r>
    <x v="6"/>
    <x v="1"/>
    <s v="Pueblo"/>
    <x v="12"/>
    <n v="84645000"/>
    <x v="25"/>
  </r>
  <r>
    <x v="6"/>
    <x v="1"/>
    <s v="Rest of State"/>
    <x v="16"/>
    <n v="154778000"/>
    <x v="25"/>
  </r>
  <r>
    <x v="6"/>
    <x v="1"/>
    <s v="Weld"/>
    <x v="13"/>
    <n v="194421000"/>
    <x v="25"/>
  </r>
  <r>
    <x v="6"/>
    <x v="2"/>
    <s v="Adams"/>
    <x v="0"/>
    <n v="376643000"/>
    <x v="26"/>
  </r>
  <r>
    <x v="6"/>
    <x v="2"/>
    <s v="Arapahoe"/>
    <x v="1"/>
    <n v="841601000"/>
    <x v="26"/>
  </r>
  <r>
    <x v="6"/>
    <x v="2"/>
    <s v="Boulder"/>
    <x v="14"/>
    <n v="218816000"/>
    <x v="26"/>
  </r>
  <r>
    <x v="6"/>
    <x v="2"/>
    <s v="Broomfield"/>
    <x v="15"/>
    <n v="46039000"/>
    <x v="26"/>
  </r>
  <r>
    <x v="6"/>
    <x v="2"/>
    <s v="Denver"/>
    <x v="3"/>
    <n v="242122000"/>
    <x v="26"/>
  </r>
  <r>
    <x v="6"/>
    <x v="2"/>
    <s v="Douglas"/>
    <x v="4"/>
    <n v="130007000"/>
    <x v="26"/>
  </r>
  <r>
    <x v="6"/>
    <x v="2"/>
    <s v="El Paso"/>
    <x v="5"/>
    <n v="469418000"/>
    <x v="26"/>
  </r>
  <r>
    <x v="6"/>
    <x v="2"/>
    <s v="Fremont"/>
    <x v="6"/>
    <n v="11600000"/>
    <x v="26"/>
  </r>
  <r>
    <x v="6"/>
    <x v="2"/>
    <s v="Garfield"/>
    <x v="7"/>
    <n v="76284000"/>
    <x v="26"/>
  </r>
  <r>
    <x v="6"/>
    <x v="2"/>
    <s v="Jefferson"/>
    <x v="8"/>
    <n v="381093000"/>
    <x v="26"/>
  </r>
  <r>
    <x v="6"/>
    <x v="2"/>
    <s v="La Plata"/>
    <x v="9"/>
    <n v="33303000"/>
    <x v="26"/>
  </r>
  <r>
    <x v="6"/>
    <x v="2"/>
    <s v="Larimer"/>
    <x v="10"/>
    <n v="234870000"/>
    <x v="26"/>
  </r>
  <r>
    <x v="6"/>
    <x v="2"/>
    <s v="Mesa"/>
    <x v="11"/>
    <n v="94968000"/>
    <x v="26"/>
  </r>
  <r>
    <x v="6"/>
    <x v="2"/>
    <s v="Pueblo"/>
    <x v="12"/>
    <n v="93183000"/>
    <x v="26"/>
  </r>
  <r>
    <x v="6"/>
    <x v="2"/>
    <s v="Rest of State"/>
    <x v="16"/>
    <n v="162490000"/>
    <x v="26"/>
  </r>
  <r>
    <x v="6"/>
    <x v="2"/>
    <s v="Weld"/>
    <x v="13"/>
    <n v="211909000"/>
    <x v="26"/>
  </r>
  <r>
    <x v="6"/>
    <x v="3"/>
    <s v="Adams"/>
    <x v="0"/>
    <n v="360045000"/>
    <x v="27"/>
  </r>
  <r>
    <x v="6"/>
    <x v="3"/>
    <s v="Arapahoe"/>
    <x v="1"/>
    <n v="842332000"/>
    <x v="27"/>
  </r>
  <r>
    <x v="6"/>
    <x v="3"/>
    <s v="Boulder"/>
    <x v="14"/>
    <n v="220250000"/>
    <x v="27"/>
  </r>
  <r>
    <x v="6"/>
    <x v="3"/>
    <s v="Broomfield"/>
    <x v="15"/>
    <n v="38690000"/>
    <x v="27"/>
  </r>
  <r>
    <x v="6"/>
    <x v="3"/>
    <s v="Denver"/>
    <x v="3"/>
    <n v="231237000"/>
    <x v="27"/>
  </r>
  <r>
    <x v="6"/>
    <x v="3"/>
    <s v="Douglas"/>
    <x v="4"/>
    <n v="135400000"/>
    <x v="27"/>
  </r>
  <r>
    <x v="6"/>
    <x v="3"/>
    <s v="El Paso"/>
    <x v="5"/>
    <n v="445584000"/>
    <x v="27"/>
  </r>
  <r>
    <x v="6"/>
    <x v="3"/>
    <s v="Fremont"/>
    <x v="6"/>
    <n v="10579000"/>
    <x v="27"/>
  </r>
  <r>
    <x v="6"/>
    <x v="3"/>
    <s v="Garfield"/>
    <x v="7"/>
    <n v="69763000"/>
    <x v="27"/>
  </r>
  <r>
    <x v="6"/>
    <x v="3"/>
    <s v="Jefferson"/>
    <x v="8"/>
    <n v="360044000"/>
    <x v="27"/>
  </r>
  <r>
    <x v="6"/>
    <x v="3"/>
    <s v="La Plata"/>
    <x v="9"/>
    <n v="34040000"/>
    <x v="27"/>
  </r>
  <r>
    <x v="6"/>
    <x v="3"/>
    <s v="Larimer"/>
    <x v="10"/>
    <n v="224967000"/>
    <x v="27"/>
  </r>
  <r>
    <x v="6"/>
    <x v="3"/>
    <s v="Mesa"/>
    <x v="11"/>
    <n v="87967000"/>
    <x v="27"/>
  </r>
  <r>
    <x v="6"/>
    <x v="3"/>
    <s v="Pueblo"/>
    <x v="12"/>
    <n v="85225000"/>
    <x v="27"/>
  </r>
  <r>
    <x v="6"/>
    <x v="3"/>
    <s v="Rest of State"/>
    <x v="16"/>
    <n v="164383000"/>
    <x v="27"/>
  </r>
  <r>
    <x v="6"/>
    <x v="3"/>
    <s v="Weld"/>
    <x v="13"/>
    <n v="189949000"/>
    <x v="27"/>
  </r>
  <r>
    <x v="7"/>
    <x v="0"/>
    <s v="Adams"/>
    <x v="0"/>
    <n v="333871000"/>
    <x v="28"/>
  </r>
  <r>
    <x v="7"/>
    <x v="0"/>
    <s v="Arapahoe"/>
    <x v="1"/>
    <n v="775994000"/>
    <x v="28"/>
  </r>
  <r>
    <x v="7"/>
    <x v="0"/>
    <s v="Boulder"/>
    <x v="14"/>
    <n v="202783000"/>
    <x v="28"/>
  </r>
  <r>
    <x v="7"/>
    <x v="0"/>
    <s v="Broomfield"/>
    <x v="15"/>
    <n v="42272000"/>
    <x v="28"/>
  </r>
  <r>
    <x v="7"/>
    <x v="0"/>
    <s v="Denver"/>
    <x v="3"/>
    <n v="219502000"/>
    <x v="28"/>
  </r>
  <r>
    <x v="7"/>
    <x v="0"/>
    <s v="Douglas"/>
    <x v="4"/>
    <n v="124919000"/>
    <x v="28"/>
  </r>
  <r>
    <x v="7"/>
    <x v="0"/>
    <s v="El Paso"/>
    <x v="5"/>
    <n v="433030000"/>
    <x v="28"/>
  </r>
  <r>
    <x v="7"/>
    <x v="0"/>
    <s v="Fremont"/>
    <x v="6"/>
    <n v="11133000"/>
    <x v="28"/>
  </r>
  <r>
    <x v="7"/>
    <x v="0"/>
    <s v="Garfield"/>
    <x v="7"/>
    <n v="59708000"/>
    <x v="28"/>
  </r>
  <r>
    <x v="7"/>
    <x v="0"/>
    <s v="Jefferson"/>
    <x v="8"/>
    <n v="339280000"/>
    <x v="28"/>
  </r>
  <r>
    <x v="7"/>
    <x v="0"/>
    <s v="La Plata"/>
    <x v="9"/>
    <n v="31148000"/>
    <x v="28"/>
  </r>
  <r>
    <x v="7"/>
    <x v="0"/>
    <s v="Larimer"/>
    <x v="10"/>
    <n v="209631000"/>
    <x v="28"/>
  </r>
  <r>
    <x v="7"/>
    <x v="0"/>
    <s v="Mesa"/>
    <x v="11"/>
    <n v="88637000"/>
    <x v="28"/>
  </r>
  <r>
    <x v="7"/>
    <x v="0"/>
    <s v="Pueblo"/>
    <x v="12"/>
    <n v="94442000"/>
    <x v="28"/>
  </r>
  <r>
    <x v="7"/>
    <x v="0"/>
    <s v="Rest of State"/>
    <x v="16"/>
    <n v="150149000"/>
    <x v="28"/>
  </r>
  <r>
    <x v="7"/>
    <x v="0"/>
    <s v="Weld"/>
    <x v="13"/>
    <n v="174774000"/>
    <x v="28"/>
  </r>
  <r>
    <x v="7"/>
    <x v="1"/>
    <s v="Adams"/>
    <x v="0"/>
    <n v="399131000"/>
    <x v="29"/>
  </r>
  <r>
    <x v="7"/>
    <x v="1"/>
    <s v="Arapahoe"/>
    <x v="1"/>
    <n v="849884000"/>
    <x v="29"/>
  </r>
  <r>
    <x v="7"/>
    <x v="1"/>
    <s v="Boulder"/>
    <x v="14"/>
    <n v="224158000"/>
    <x v="29"/>
  </r>
  <r>
    <x v="7"/>
    <x v="1"/>
    <s v="Broomfield"/>
    <x v="15"/>
    <n v="46717000"/>
    <x v="29"/>
  </r>
  <r>
    <x v="7"/>
    <x v="1"/>
    <s v="Denver"/>
    <x v="3"/>
    <n v="248344000"/>
    <x v="29"/>
  </r>
  <r>
    <x v="7"/>
    <x v="1"/>
    <s v="Douglas"/>
    <x v="4"/>
    <n v="142661000"/>
    <x v="29"/>
  </r>
  <r>
    <x v="7"/>
    <x v="1"/>
    <s v="El Paso"/>
    <x v="5"/>
    <n v="465224000"/>
    <x v="29"/>
  </r>
  <r>
    <x v="7"/>
    <x v="1"/>
    <s v="Fremont"/>
    <x v="6"/>
    <n v="12722000"/>
    <x v="29"/>
  </r>
  <r>
    <x v="7"/>
    <x v="1"/>
    <s v="Garfield"/>
    <x v="7"/>
    <n v="65984000"/>
    <x v="29"/>
  </r>
  <r>
    <x v="7"/>
    <x v="1"/>
    <s v="Jefferson"/>
    <x v="8"/>
    <n v="378957000"/>
    <x v="29"/>
  </r>
  <r>
    <x v="7"/>
    <x v="1"/>
    <s v="La Plata"/>
    <x v="9"/>
    <n v="33738000"/>
    <x v="29"/>
  </r>
  <r>
    <x v="7"/>
    <x v="1"/>
    <s v="Larimer"/>
    <x v="10"/>
    <n v="223306000"/>
    <x v="29"/>
  </r>
  <r>
    <x v="7"/>
    <x v="1"/>
    <s v="Mesa"/>
    <x v="11"/>
    <n v="94043000"/>
    <x v="29"/>
  </r>
  <r>
    <x v="7"/>
    <x v="1"/>
    <s v="Pueblo"/>
    <x v="12"/>
    <n v="99510000"/>
    <x v="29"/>
  </r>
  <r>
    <x v="7"/>
    <x v="1"/>
    <s v="Rest of State"/>
    <x v="16"/>
    <n v="160684000"/>
    <x v="29"/>
  </r>
  <r>
    <x v="7"/>
    <x v="1"/>
    <s v="Weld"/>
    <x v="13"/>
    <n v="197771000"/>
    <x v="29"/>
  </r>
  <r>
    <x v="7"/>
    <x v="2"/>
    <s v="Adams"/>
    <x v="0"/>
    <n v="404160000"/>
    <x v="30"/>
  </r>
  <r>
    <x v="7"/>
    <x v="2"/>
    <s v="Arapahoe"/>
    <x v="1"/>
    <n v="916910000"/>
    <x v="30"/>
  </r>
  <r>
    <x v="7"/>
    <x v="2"/>
    <s v="Boulder"/>
    <x v="14"/>
    <n v="237226000"/>
    <x v="30"/>
  </r>
  <r>
    <x v="7"/>
    <x v="2"/>
    <s v="Broomfield"/>
    <x v="15"/>
    <n v="52778000"/>
    <x v="30"/>
  </r>
  <r>
    <x v="7"/>
    <x v="2"/>
    <s v="Denver"/>
    <x v="3"/>
    <n v="249455000"/>
    <x v="30"/>
  </r>
  <r>
    <x v="7"/>
    <x v="2"/>
    <s v="Douglas"/>
    <x v="4"/>
    <n v="167915000"/>
    <x v="30"/>
  </r>
  <r>
    <x v="7"/>
    <x v="2"/>
    <s v="El Paso"/>
    <x v="5"/>
    <n v="506447000"/>
    <x v="30"/>
  </r>
  <r>
    <x v="7"/>
    <x v="2"/>
    <s v="Fremont"/>
    <x v="6"/>
    <n v="13905000"/>
    <x v="30"/>
  </r>
  <r>
    <x v="7"/>
    <x v="2"/>
    <s v="Garfield"/>
    <x v="7"/>
    <n v="71474000"/>
    <x v="30"/>
  </r>
  <r>
    <x v="7"/>
    <x v="2"/>
    <s v="Jefferson"/>
    <x v="8"/>
    <n v="415789000"/>
    <x v="30"/>
  </r>
  <r>
    <x v="7"/>
    <x v="2"/>
    <s v="La Plata"/>
    <x v="9"/>
    <n v="36524000"/>
    <x v="30"/>
  </r>
  <r>
    <x v="7"/>
    <x v="2"/>
    <s v="Larimer"/>
    <x v="10"/>
    <n v="254019000"/>
    <x v="30"/>
  </r>
  <r>
    <x v="7"/>
    <x v="2"/>
    <s v="Mesa"/>
    <x v="11"/>
    <n v="99615000"/>
    <x v="30"/>
  </r>
  <r>
    <x v="7"/>
    <x v="2"/>
    <s v="Pueblo"/>
    <x v="12"/>
    <n v="104210000"/>
    <x v="30"/>
  </r>
  <r>
    <x v="7"/>
    <x v="2"/>
    <s v="Rest of State"/>
    <x v="16"/>
    <n v="175061000"/>
    <x v="30"/>
  </r>
  <r>
    <x v="7"/>
    <x v="2"/>
    <s v="Weld"/>
    <x v="13"/>
    <n v="210952000"/>
    <x v="30"/>
  </r>
  <r>
    <x v="7"/>
    <x v="3"/>
    <s v="Adams"/>
    <x v="0"/>
    <n v="374341000"/>
    <x v="31"/>
  </r>
  <r>
    <x v="7"/>
    <x v="3"/>
    <s v="Arapahoe"/>
    <x v="1"/>
    <n v="865649000"/>
    <x v="31"/>
  </r>
  <r>
    <x v="7"/>
    <x v="3"/>
    <s v="Boulder"/>
    <x v="14"/>
    <n v="228883000"/>
    <x v="31"/>
  </r>
  <r>
    <x v="7"/>
    <x v="3"/>
    <s v="Broomfield"/>
    <x v="15"/>
    <n v="44678000"/>
    <x v="31"/>
  </r>
  <r>
    <x v="7"/>
    <x v="3"/>
    <s v="Denver"/>
    <x v="3"/>
    <n v="226359000"/>
    <x v="31"/>
  </r>
  <r>
    <x v="7"/>
    <x v="3"/>
    <s v="Douglas"/>
    <x v="4"/>
    <n v="161211000"/>
    <x v="31"/>
  </r>
  <r>
    <x v="7"/>
    <x v="3"/>
    <s v="El Paso"/>
    <x v="5"/>
    <n v="474267000"/>
    <x v="31"/>
  </r>
  <r>
    <x v="7"/>
    <x v="3"/>
    <s v="Fremont"/>
    <x v="6"/>
    <n v="12039000"/>
    <x v="31"/>
  </r>
  <r>
    <x v="7"/>
    <x v="3"/>
    <s v="Garfield"/>
    <x v="7"/>
    <n v="67262000"/>
    <x v="31"/>
  </r>
  <r>
    <x v="7"/>
    <x v="3"/>
    <s v="Jefferson"/>
    <x v="8"/>
    <n v="388977000"/>
    <x v="31"/>
  </r>
  <r>
    <x v="7"/>
    <x v="3"/>
    <s v="La Plata"/>
    <x v="9"/>
    <n v="35742000"/>
    <x v="31"/>
  </r>
  <r>
    <x v="7"/>
    <x v="3"/>
    <s v="Larimer"/>
    <x v="10"/>
    <n v="244327000"/>
    <x v="31"/>
  </r>
  <r>
    <x v="7"/>
    <x v="3"/>
    <s v="Mesa"/>
    <x v="11"/>
    <n v="88202000"/>
    <x v="31"/>
  </r>
  <r>
    <x v="7"/>
    <x v="3"/>
    <s v="Pueblo"/>
    <x v="12"/>
    <n v="94606000"/>
    <x v="31"/>
  </r>
  <r>
    <x v="7"/>
    <x v="3"/>
    <s v="Rest of State"/>
    <x v="16"/>
    <n v="157059000"/>
    <x v="31"/>
  </r>
  <r>
    <x v="7"/>
    <x v="3"/>
    <s v="Weld"/>
    <x v="13"/>
    <n v="192583000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0FF88-B35B-4ECE-94D2-57C40B8E2EC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2" firstHeaderRow="1" firstDataRow="1" firstDataCol="1"/>
  <pivotFields count="9">
    <pivotField showAll="0"/>
    <pivotField showAll="0"/>
    <pivotField showAll="0"/>
    <pivotField showAll="0"/>
    <pivotField dataField="1" showAll="0"/>
    <pivotField axis="axisRow"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4">
    <field x="8"/>
    <field x="7"/>
    <field x="6"/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es" fld="4" baseField="8" baseItem="6" numFmtId="165"/>
  </dataFields>
  <formats count="2"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1027D-36F2-46C7-BE04-DE1057AC77F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9">
    <pivotField showAll="0"/>
    <pivotField showAll="0"/>
    <pivotField showAll="0"/>
    <pivotField axis="axisRow" showAll="0" measureFilter="1" sortType="descending">
      <items count="18">
        <item x="0"/>
        <item x="1"/>
        <item x="14"/>
        <item x="2"/>
        <item x="15"/>
        <item x="3"/>
        <item x="4"/>
        <item x="5"/>
        <item x="6"/>
        <item x="7"/>
        <item x="8"/>
        <item x="9"/>
        <item x="10"/>
        <item x="11"/>
        <item x="12"/>
        <item x="16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3"/>
  </rowFields>
  <rowItems count="11">
    <i>
      <x v="1"/>
    </i>
    <i>
      <x v="7"/>
    </i>
    <i>
      <x v="10"/>
    </i>
    <i>
      <x/>
    </i>
    <i>
      <x v="5"/>
    </i>
    <i>
      <x v="12"/>
    </i>
    <i>
      <x v="16"/>
    </i>
    <i>
      <x v="2"/>
    </i>
    <i>
      <x v="15"/>
    </i>
    <i>
      <x v="6"/>
    </i>
    <i t="grand">
      <x/>
    </i>
  </rowItems>
  <colItems count="1">
    <i/>
  </colItems>
  <dataFields count="1">
    <dataField name="Sum of sales" fld="4" baseField="3" baseItem="5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2E434-D7F9-4877-BCD7-F1FFF7C822A0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3" firstHeaderRow="1" firstDataRow="2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numFmtId="14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4" baseField="0" baseItem="0" numFmtId="165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6422D4-C2B2-4F27-8FBF-2B4CFED92E9D}" name="Table2" displayName="Table2" ref="A1:E11" totalsRowShown="0">
  <autoFilter ref="A1:E11" xr:uid="{AD6422D4-C2B2-4F27-8FBF-2B4CFED92E9D}"/>
  <tableColumns count="5">
    <tableColumn id="1" xr3:uid="{057487F9-53CF-4578-9027-7871443EDD28}" name="Timeline"/>
    <tableColumn id="2" xr3:uid="{6C4577AF-19AD-4CE9-BCF1-799BFE2E229F}" name="Values" dataDxfId="3"/>
    <tableColumn id="3" xr3:uid="{024F15B5-B2AE-4FB0-AED9-4B34C71FE9E4}" name="Forecast" dataDxfId="2"/>
    <tableColumn id="4" xr3:uid="{DE9C2437-93CE-4828-A934-34DD465847D2}" name="Lower Confidence Bound" dataDxfId="1"/>
    <tableColumn id="5" xr3:uid="{1131B063-8AD4-48A5-AFB9-5C9A533BB2C1}" name="Upper Confidence Boun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6E5C4-3F88-40F5-9404-6E9E52401BEF}" name="Table1" displayName="Table1" ref="A1:F502" totalsRowShown="0">
  <autoFilter ref="A1:F502" xr:uid="{2A76E5C4-3F88-40F5-9404-6E9E52401BEF}"/>
  <tableColumns count="6">
    <tableColumn id="1" xr3:uid="{04E47824-C5A7-4B8E-BF18-DBB8EB349923}" name="year"/>
    <tableColumn id="2" xr3:uid="{5F941A17-EB3D-469B-9A1D-5D58CA047BB7}" name="quarter"/>
    <tableColumn id="3" xr3:uid="{8EAC1A22-56B8-4F54-BD7D-02B0C2A18FC6}" name="county"/>
    <tableColumn id="4" xr3:uid="{C54D37A2-F500-4CDE-B7D7-AEB7EEB90ACC}" name="Country(std)">
      <calculatedColumnFormula>IF(C2="Boulder/Broomfield", "Boulder-Broomfield (Combined)", C2)</calculatedColumnFormula>
    </tableColumn>
    <tableColumn id="5" xr3:uid="{6165967F-C339-43BE-9E6B-C700541E90C8}" name="sales"/>
    <tableColumn id="6" xr3:uid="{DC2562B7-C588-4DEA-B9E8-0E0FCC368250}" name="Date" dataDxfId="6">
      <calculatedColumnFormula>DATE(A2, (B2*3)-2, 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0BDB-9D74-40F9-A28D-BC2EDBB9728D}">
  <dimension ref="A3:B12"/>
  <sheetViews>
    <sheetView workbookViewId="0">
      <selection activeCell="B1" activeCellId="1" sqref="A1:A1048576 B1:B1048576"/>
    </sheetView>
  </sheetViews>
  <sheetFormatPr defaultRowHeight="14.4" x14ac:dyDescent="0.3"/>
  <cols>
    <col min="1" max="1" width="12.44140625" bestFit="1" customWidth="1"/>
    <col min="2" max="2" width="18" bestFit="1" customWidth="1"/>
  </cols>
  <sheetData>
    <row r="3" spans="1:2" x14ac:dyDescent="0.3">
      <c r="A3" s="2" t="s">
        <v>23</v>
      </c>
      <c r="B3" s="4" t="s">
        <v>33</v>
      </c>
    </row>
    <row r="4" spans="1:2" x14ac:dyDescent="0.3">
      <c r="A4" s="3" t="s">
        <v>25</v>
      </c>
      <c r="B4" s="5">
        <v>8965561000</v>
      </c>
    </row>
    <row r="5" spans="1:2" x14ac:dyDescent="0.3">
      <c r="A5" s="3" t="s">
        <v>26</v>
      </c>
      <c r="B5" s="5">
        <v>7652500000</v>
      </c>
    </row>
    <row r="6" spans="1:2" x14ac:dyDescent="0.3">
      <c r="A6" s="3" t="s">
        <v>27</v>
      </c>
      <c r="B6" s="5">
        <v>8556088000</v>
      </c>
    </row>
    <row r="7" spans="1:2" x14ac:dyDescent="0.3">
      <c r="A7" s="3" t="s">
        <v>28</v>
      </c>
      <c r="B7" s="5">
        <v>12170441000</v>
      </c>
    </row>
    <row r="8" spans="1:2" x14ac:dyDescent="0.3">
      <c r="A8" s="3" t="s">
        <v>29</v>
      </c>
      <c r="B8" s="5">
        <v>10960876000</v>
      </c>
    </row>
    <row r="9" spans="1:2" x14ac:dyDescent="0.3">
      <c r="A9" s="3" t="s">
        <v>30</v>
      </c>
      <c r="B9" s="5">
        <v>12000615000</v>
      </c>
    </row>
    <row r="10" spans="1:2" x14ac:dyDescent="0.3">
      <c r="A10" s="3" t="s">
        <v>31</v>
      </c>
      <c r="B10" s="5">
        <v>13392487000</v>
      </c>
    </row>
    <row r="11" spans="1:2" x14ac:dyDescent="0.3">
      <c r="A11" s="3" t="s">
        <v>32</v>
      </c>
      <c r="B11" s="5">
        <v>14506732000</v>
      </c>
    </row>
    <row r="12" spans="1:2" x14ac:dyDescent="0.3">
      <c r="A12" s="3" t="s">
        <v>24</v>
      </c>
      <c r="B12" s="5">
        <v>88205300000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411C0-E7D4-466A-AF0C-D2938F8CBAF2}">
  <dimension ref="A3:B14"/>
  <sheetViews>
    <sheetView workbookViewId="0">
      <selection activeCell="Q11" sqref="Q11"/>
    </sheetView>
  </sheetViews>
  <sheetFormatPr defaultRowHeight="14.4" x14ac:dyDescent="0.3"/>
  <cols>
    <col min="1" max="1" width="12.44140625" bestFit="1" customWidth="1"/>
    <col min="2" max="2" width="18" bestFit="1" customWidth="1"/>
  </cols>
  <sheetData>
    <row r="3" spans="1:2" x14ac:dyDescent="0.3">
      <c r="A3" s="2" t="s">
        <v>23</v>
      </c>
      <c r="B3" t="s">
        <v>33</v>
      </c>
    </row>
    <row r="4" spans="1:2" x14ac:dyDescent="0.3">
      <c r="A4" s="3" t="s">
        <v>5</v>
      </c>
      <c r="B4" s="5">
        <v>20142323000</v>
      </c>
    </row>
    <row r="5" spans="1:2" x14ac:dyDescent="0.3">
      <c r="A5" s="3" t="s">
        <v>9</v>
      </c>
      <c r="B5" s="5">
        <v>11926044000</v>
      </c>
    </row>
    <row r="6" spans="1:2" x14ac:dyDescent="0.3">
      <c r="A6" s="3" t="s">
        <v>12</v>
      </c>
      <c r="B6" s="5">
        <v>9058407000</v>
      </c>
    </row>
    <row r="7" spans="1:2" x14ac:dyDescent="0.3">
      <c r="A7" s="3" t="s">
        <v>4</v>
      </c>
      <c r="B7" s="5">
        <v>8902115000</v>
      </c>
    </row>
    <row r="8" spans="1:2" x14ac:dyDescent="0.3">
      <c r="A8" s="3" t="s">
        <v>7</v>
      </c>
      <c r="B8" s="5">
        <v>6763613000</v>
      </c>
    </row>
    <row r="9" spans="1:2" x14ac:dyDescent="0.3">
      <c r="A9" s="3" t="s">
        <v>14</v>
      </c>
      <c r="B9" s="5">
        <v>5344367000</v>
      </c>
    </row>
    <row r="10" spans="1:2" x14ac:dyDescent="0.3">
      <c r="A10" s="3" t="s">
        <v>17</v>
      </c>
      <c r="B10" s="5">
        <v>5086889000</v>
      </c>
    </row>
    <row r="11" spans="1:2" x14ac:dyDescent="0.3">
      <c r="A11" s="3" t="s">
        <v>18</v>
      </c>
      <c r="B11" s="5">
        <v>4742532000</v>
      </c>
    </row>
    <row r="12" spans="1:2" x14ac:dyDescent="0.3">
      <c r="A12" s="3" t="s">
        <v>20</v>
      </c>
      <c r="B12" s="5">
        <v>3582170000</v>
      </c>
    </row>
    <row r="13" spans="1:2" x14ac:dyDescent="0.3">
      <c r="A13" s="3" t="s">
        <v>8</v>
      </c>
      <c r="B13" s="5">
        <v>3236493000</v>
      </c>
    </row>
    <row r="14" spans="1:2" x14ac:dyDescent="0.3">
      <c r="A14" s="3" t="s">
        <v>24</v>
      </c>
      <c r="B14" s="5">
        <v>78784953000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DF7D-2DDA-43CB-A622-059923E0F9F1}">
  <dimension ref="A3:F13"/>
  <sheetViews>
    <sheetView topLeftCell="A13" workbookViewId="0">
      <selection activeCell="B10" sqref="B10"/>
    </sheetView>
  </sheetViews>
  <sheetFormatPr defaultRowHeight="14.4" x14ac:dyDescent="0.3"/>
  <cols>
    <col min="1" max="1" width="12.44140625" bestFit="1" customWidth="1"/>
    <col min="2" max="6" width="18" bestFit="1" customWidth="1"/>
  </cols>
  <sheetData>
    <row r="3" spans="1:6" x14ac:dyDescent="0.3">
      <c r="A3" s="2" t="s">
        <v>33</v>
      </c>
      <c r="B3" s="2" t="s">
        <v>34</v>
      </c>
    </row>
    <row r="4" spans="1:6" x14ac:dyDescent="0.3">
      <c r="A4" s="2" t="s">
        <v>23</v>
      </c>
      <c r="B4">
        <v>1</v>
      </c>
      <c r="C4">
        <v>2</v>
      </c>
      <c r="D4">
        <v>3</v>
      </c>
      <c r="E4">
        <v>4</v>
      </c>
      <c r="F4" t="s">
        <v>24</v>
      </c>
    </row>
    <row r="5" spans="1:6" x14ac:dyDescent="0.3">
      <c r="A5" s="3">
        <v>2008</v>
      </c>
      <c r="B5" s="5">
        <v>2407552000</v>
      </c>
      <c r="C5" s="5">
        <v>2427936000</v>
      </c>
      <c r="D5" s="5">
        <v>2300541000</v>
      </c>
      <c r="E5" s="5">
        <v>1829532000</v>
      </c>
      <c r="F5" s="5">
        <v>8965561000</v>
      </c>
    </row>
    <row r="6" spans="1:6" x14ac:dyDescent="0.3">
      <c r="A6" s="3">
        <v>2009</v>
      </c>
      <c r="B6" s="5">
        <v>1657155000</v>
      </c>
      <c r="C6" s="5">
        <v>1826950000</v>
      </c>
      <c r="D6" s="5">
        <v>2223123000</v>
      </c>
      <c r="E6" s="5">
        <v>1945272000</v>
      </c>
      <c r="F6" s="5">
        <v>7652500000</v>
      </c>
    </row>
    <row r="7" spans="1:6" x14ac:dyDescent="0.3">
      <c r="A7" s="3">
        <v>2010</v>
      </c>
      <c r="B7" s="5">
        <v>1904579000</v>
      </c>
      <c r="C7" s="5">
        <v>2111542000</v>
      </c>
      <c r="D7" s="5">
        <v>2311231000</v>
      </c>
      <c r="E7" s="5">
        <v>2228736000</v>
      </c>
      <c r="F7" s="5">
        <v>8556088000</v>
      </c>
    </row>
    <row r="8" spans="1:6" x14ac:dyDescent="0.3">
      <c r="A8" s="3">
        <v>2011</v>
      </c>
      <c r="B8" s="5">
        <v>2957148000</v>
      </c>
      <c r="C8" s="5">
        <v>3241654000</v>
      </c>
      <c r="D8" s="5">
        <v>3470846000</v>
      </c>
      <c r="E8" s="5">
        <v>2500793000</v>
      </c>
      <c r="F8" s="5">
        <v>12170441000</v>
      </c>
    </row>
    <row r="9" spans="1:6" x14ac:dyDescent="0.3">
      <c r="A9" s="3">
        <v>2012</v>
      </c>
      <c r="B9" s="5">
        <v>2547108000</v>
      </c>
      <c r="C9" s="5">
        <v>2738843000</v>
      </c>
      <c r="D9" s="5">
        <v>2885037000</v>
      </c>
      <c r="E9" s="5">
        <v>2789888000</v>
      </c>
      <c r="F9" s="5">
        <v>10960876000</v>
      </c>
    </row>
    <row r="10" spans="1:6" x14ac:dyDescent="0.3">
      <c r="A10" s="3">
        <v>2013</v>
      </c>
      <c r="B10" s="5">
        <v>2675387000</v>
      </c>
      <c r="C10" s="5">
        <v>3022493000</v>
      </c>
      <c r="D10" s="5">
        <v>3183370000</v>
      </c>
      <c r="E10" s="5">
        <v>3119365000</v>
      </c>
      <c r="F10" s="5">
        <v>12000615000</v>
      </c>
    </row>
    <row r="11" spans="1:6" x14ac:dyDescent="0.3">
      <c r="A11" s="3">
        <v>2014</v>
      </c>
      <c r="B11" s="5">
        <v>2936644000</v>
      </c>
      <c r="C11" s="5">
        <v>3331042000</v>
      </c>
      <c r="D11" s="5">
        <v>3624346000</v>
      </c>
      <c r="E11" s="5">
        <v>3500455000</v>
      </c>
      <c r="F11" s="5">
        <v>13392487000</v>
      </c>
    </row>
    <row r="12" spans="1:6" x14ac:dyDescent="0.3">
      <c r="A12" s="3">
        <v>2015</v>
      </c>
      <c r="B12" s="5">
        <v>3291273000</v>
      </c>
      <c r="C12" s="5">
        <v>3642834000</v>
      </c>
      <c r="D12" s="5">
        <v>3916440000</v>
      </c>
      <c r="E12" s="5">
        <v>3656185000</v>
      </c>
      <c r="F12" s="5">
        <v>14506732000</v>
      </c>
    </row>
    <row r="13" spans="1:6" x14ac:dyDescent="0.3">
      <c r="A13" s="3" t="s">
        <v>24</v>
      </c>
      <c r="B13" s="5">
        <v>20376846000</v>
      </c>
      <c r="C13" s="5">
        <v>22343294000</v>
      </c>
      <c r="D13" s="5">
        <v>23914934000</v>
      </c>
      <c r="E13" s="5">
        <v>21570226000</v>
      </c>
      <c r="F13" s="5">
        <v>88205300000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89C5D-F007-4BD7-83DE-A2E3F98F0687}">
  <dimension ref="A1:E11"/>
  <sheetViews>
    <sheetView workbookViewId="0">
      <selection activeCell="K19" sqref="K19"/>
    </sheetView>
  </sheetViews>
  <sheetFormatPr defaultRowHeight="14.4" x14ac:dyDescent="0.3"/>
  <cols>
    <col min="1" max="1" width="10.109375" customWidth="1"/>
    <col min="2" max="3" width="18" bestFit="1" customWidth="1"/>
    <col min="4" max="4" width="23.109375" customWidth="1"/>
    <col min="5" max="5" width="23.33203125" customWidth="1"/>
  </cols>
  <sheetData>
    <row r="1" spans="1:5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3">
      <c r="A2">
        <v>2008</v>
      </c>
      <c r="B2" s="5">
        <v>8965561000</v>
      </c>
    </row>
    <row r="3" spans="1:5" x14ac:dyDescent="0.3">
      <c r="A3">
        <v>2009</v>
      </c>
      <c r="B3" s="5">
        <v>7652500000</v>
      </c>
    </row>
    <row r="4" spans="1:5" x14ac:dyDescent="0.3">
      <c r="A4">
        <v>2010</v>
      </c>
      <c r="B4" s="5">
        <v>8556088000</v>
      </c>
    </row>
    <row r="5" spans="1:5" x14ac:dyDescent="0.3">
      <c r="A5">
        <v>2011</v>
      </c>
      <c r="B5" s="5">
        <v>12170441000</v>
      </c>
    </row>
    <row r="6" spans="1:5" x14ac:dyDescent="0.3">
      <c r="A6">
        <v>2012</v>
      </c>
      <c r="B6" s="5">
        <v>10960876000</v>
      </c>
    </row>
    <row r="7" spans="1:5" x14ac:dyDescent="0.3">
      <c r="A7">
        <v>2013</v>
      </c>
      <c r="B7" s="5">
        <v>12000615000</v>
      </c>
    </row>
    <row r="8" spans="1:5" x14ac:dyDescent="0.3">
      <c r="A8">
        <v>2014</v>
      </c>
      <c r="B8" s="5">
        <v>13392487000</v>
      </c>
    </row>
    <row r="9" spans="1:5" x14ac:dyDescent="0.3">
      <c r="A9">
        <v>2015</v>
      </c>
      <c r="B9" s="5">
        <v>14506732000</v>
      </c>
      <c r="C9" s="5">
        <v>14506732000</v>
      </c>
      <c r="D9" s="5">
        <v>14506732000</v>
      </c>
      <c r="E9" s="5">
        <v>14506732000</v>
      </c>
    </row>
    <row r="10" spans="1:5" x14ac:dyDescent="0.3">
      <c r="A10">
        <v>2016</v>
      </c>
      <c r="C10" s="5">
        <f>_xlfn.FORECAST.ETS(A10,$B$2:$B$9,$A$2:$A$9,1,1)</f>
        <v>15259017641.973324</v>
      </c>
      <c r="D10" s="5">
        <f>C10-_xlfn.FORECAST.ETS.CONFINT(A10,$B$2:$B$9,$A$2:$A$9,0.95,1,1)</f>
        <v>12921413381.505281</v>
      </c>
      <c r="E10" s="5">
        <f>C10+_xlfn.FORECAST.ETS.CONFINT(A10,$B$2:$B$9,$A$2:$A$9,0.95,1,1)</f>
        <v>17596621902.441368</v>
      </c>
    </row>
    <row r="11" spans="1:5" x14ac:dyDescent="0.3">
      <c r="A11">
        <v>2017</v>
      </c>
      <c r="C11" s="5">
        <f>_xlfn.FORECAST.ETS(A11,$B$2:$B$9,$A$2:$A$9,1,1)</f>
        <v>16167152148.408695</v>
      </c>
      <c r="D11" s="5">
        <f>C11-_xlfn.FORECAST.ETS.CONFINT(A11,$B$2:$B$9,$A$2:$A$9,0.95,1,1)</f>
        <v>13757036809.94433</v>
      </c>
      <c r="E11" s="5">
        <f>C11+_xlfn.FORECAST.ETS.CONFINT(A11,$B$2:$B$9,$A$2:$A$9,0.95,1,1)</f>
        <v>18577267486.873058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699E-3FD8-4DCE-B8FC-E01A48A46262}">
  <dimension ref="A1"/>
  <sheetViews>
    <sheetView tabSelected="1" zoomScale="70" zoomScaleNormal="70" workbookViewId="0">
      <selection activeCell="W19" sqref="W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C05A-2AEE-42D9-AA81-C1FF76888EB9}">
  <dimension ref="A1:F502"/>
  <sheetViews>
    <sheetView topLeftCell="A2" workbookViewId="0">
      <selection activeCell="C10" sqref="C10"/>
    </sheetView>
  </sheetViews>
  <sheetFormatPr defaultColWidth="9.109375" defaultRowHeight="14.4" x14ac:dyDescent="0.3"/>
  <cols>
    <col min="1" max="1" width="6.33203125" customWidth="1"/>
    <col min="2" max="2" width="8.77734375" customWidth="1"/>
    <col min="3" max="3" width="16.77734375" bestFit="1" customWidth="1"/>
    <col min="4" max="4" width="26.77734375" bestFit="1" customWidth="1"/>
    <col min="5" max="5" width="10" bestFit="1" customWidth="1"/>
    <col min="6" max="6" width="10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21</v>
      </c>
      <c r="E1" t="s">
        <v>3</v>
      </c>
      <c r="F1" t="s">
        <v>22</v>
      </c>
    </row>
    <row r="2" spans="1:6" x14ac:dyDescent="0.3">
      <c r="A2">
        <v>2008</v>
      </c>
      <c r="B2">
        <v>1</v>
      </c>
      <c r="C2" t="s">
        <v>4</v>
      </c>
      <c r="D2" t="str">
        <f>IF(C2="Boulder/Broomfield", "Boulder-Broomfield (Combined)", C2)</f>
        <v>Adams</v>
      </c>
      <c r="E2">
        <v>231609000</v>
      </c>
      <c r="F2" s="1">
        <f>DATE(A2, (B2*3)-2, 1)</f>
        <v>39448</v>
      </c>
    </row>
    <row r="3" spans="1:6" x14ac:dyDescent="0.3">
      <c r="A3">
        <v>2008</v>
      </c>
      <c r="B3">
        <v>1</v>
      </c>
      <c r="C3" t="s">
        <v>5</v>
      </c>
      <c r="D3" t="str">
        <f t="shared" ref="D3:D66" si="0">IF(C3="Boulder/Broomfield", "Boulder-Broomfield (Combined)", C3)</f>
        <v>Arapahoe</v>
      </c>
      <c r="E3">
        <v>550378000</v>
      </c>
      <c r="F3" s="1">
        <f t="shared" ref="F3:F66" si="1">DATE(A3, (B3*3)-2, 1)</f>
        <v>39448</v>
      </c>
    </row>
    <row r="4" spans="1:6" x14ac:dyDescent="0.3">
      <c r="A4">
        <v>2008</v>
      </c>
      <c r="B4">
        <v>1</v>
      </c>
      <c r="C4" t="s">
        <v>6</v>
      </c>
      <c r="D4" t="str">
        <f t="shared" si="0"/>
        <v>Boulder-Broomfield (Combined)</v>
      </c>
      <c r="E4">
        <v>176771000</v>
      </c>
      <c r="F4" s="1">
        <f t="shared" si="1"/>
        <v>39448</v>
      </c>
    </row>
    <row r="5" spans="1:6" x14ac:dyDescent="0.3">
      <c r="A5">
        <v>2008</v>
      </c>
      <c r="B5">
        <v>1</v>
      </c>
      <c r="C5" t="s">
        <v>7</v>
      </c>
      <c r="D5" t="str">
        <f t="shared" si="0"/>
        <v>Denver</v>
      </c>
      <c r="E5">
        <v>200103000</v>
      </c>
      <c r="F5" s="1">
        <f t="shared" si="1"/>
        <v>39448</v>
      </c>
    </row>
    <row r="6" spans="1:6" x14ac:dyDescent="0.3">
      <c r="A6">
        <v>2008</v>
      </c>
      <c r="B6">
        <v>1</v>
      </c>
      <c r="C6" t="s">
        <v>8</v>
      </c>
      <c r="D6" t="str">
        <f t="shared" si="0"/>
        <v>Douglas</v>
      </c>
      <c r="E6">
        <v>93259000</v>
      </c>
      <c r="F6" s="1">
        <f t="shared" si="1"/>
        <v>39448</v>
      </c>
    </row>
    <row r="7" spans="1:6" x14ac:dyDescent="0.3">
      <c r="A7">
        <v>2008</v>
      </c>
      <c r="B7">
        <v>1</v>
      </c>
      <c r="C7" t="s">
        <v>9</v>
      </c>
      <c r="D7" t="str">
        <f t="shared" si="0"/>
        <v>El Paso</v>
      </c>
      <c r="E7">
        <v>325737000</v>
      </c>
      <c r="F7" s="1">
        <f t="shared" si="1"/>
        <v>39448</v>
      </c>
    </row>
    <row r="8" spans="1:6" x14ac:dyDescent="0.3">
      <c r="A8">
        <v>2008</v>
      </c>
      <c r="B8">
        <v>1</v>
      </c>
      <c r="C8" t="s">
        <v>10</v>
      </c>
      <c r="D8" t="str">
        <f t="shared" si="0"/>
        <v>Fremont</v>
      </c>
      <c r="E8">
        <v>9911000</v>
      </c>
      <c r="F8" s="1">
        <f t="shared" si="1"/>
        <v>39448</v>
      </c>
    </row>
    <row r="9" spans="1:6" x14ac:dyDescent="0.3">
      <c r="A9">
        <v>2008</v>
      </c>
      <c r="B9">
        <v>1</v>
      </c>
      <c r="C9" t="s">
        <v>11</v>
      </c>
      <c r="D9" t="str">
        <f t="shared" si="0"/>
        <v>Garfield</v>
      </c>
      <c r="E9">
        <v>55701000</v>
      </c>
      <c r="F9" s="1">
        <f t="shared" si="1"/>
        <v>39448</v>
      </c>
    </row>
    <row r="10" spans="1:6" x14ac:dyDescent="0.3">
      <c r="A10">
        <v>2008</v>
      </c>
      <c r="B10">
        <v>1</v>
      </c>
      <c r="C10" t="s">
        <v>12</v>
      </c>
      <c r="D10" t="str">
        <f t="shared" si="0"/>
        <v>Jefferson</v>
      </c>
      <c r="E10">
        <v>277611000</v>
      </c>
      <c r="F10" s="1">
        <f t="shared" si="1"/>
        <v>39448</v>
      </c>
    </row>
    <row r="11" spans="1:6" x14ac:dyDescent="0.3">
      <c r="A11">
        <v>2008</v>
      </c>
      <c r="B11">
        <v>1</v>
      </c>
      <c r="C11" t="s">
        <v>13</v>
      </c>
      <c r="D11" t="str">
        <f t="shared" si="0"/>
        <v>La Plata</v>
      </c>
      <c r="E11">
        <v>19558000</v>
      </c>
      <c r="F11" s="1">
        <f t="shared" si="1"/>
        <v>39448</v>
      </c>
    </row>
    <row r="12" spans="1:6" x14ac:dyDescent="0.3">
      <c r="A12">
        <v>2008</v>
      </c>
      <c r="B12">
        <v>1</v>
      </c>
      <c r="C12" t="s">
        <v>14</v>
      </c>
      <c r="D12" t="str">
        <f t="shared" si="0"/>
        <v>Larimer</v>
      </c>
      <c r="E12">
        <v>141852000</v>
      </c>
      <c r="F12" s="1">
        <f t="shared" si="1"/>
        <v>39448</v>
      </c>
    </row>
    <row r="13" spans="1:6" x14ac:dyDescent="0.3">
      <c r="A13">
        <v>2008</v>
      </c>
      <c r="B13">
        <v>1</v>
      </c>
      <c r="C13" t="s">
        <v>15</v>
      </c>
      <c r="D13" t="str">
        <f t="shared" si="0"/>
        <v>Mesa</v>
      </c>
      <c r="E13">
        <v>98293000</v>
      </c>
      <c r="F13" s="1">
        <f t="shared" si="1"/>
        <v>39448</v>
      </c>
    </row>
    <row r="14" spans="1:6" x14ac:dyDescent="0.3">
      <c r="A14">
        <v>2008</v>
      </c>
      <c r="B14">
        <v>1</v>
      </c>
      <c r="C14" t="s">
        <v>16</v>
      </c>
      <c r="D14" t="str">
        <f t="shared" si="0"/>
        <v>Pueblo</v>
      </c>
      <c r="E14">
        <v>68268000</v>
      </c>
      <c r="F14" s="1">
        <f t="shared" si="1"/>
        <v>39448</v>
      </c>
    </row>
    <row r="15" spans="1:6" x14ac:dyDescent="0.3">
      <c r="A15">
        <v>2008</v>
      </c>
      <c r="B15">
        <v>1</v>
      </c>
      <c r="C15" t="s">
        <v>17</v>
      </c>
      <c r="D15" t="str">
        <f t="shared" si="0"/>
        <v>Weld</v>
      </c>
      <c r="E15">
        <v>158501000</v>
      </c>
      <c r="F15" s="1">
        <f t="shared" si="1"/>
        <v>39448</v>
      </c>
    </row>
    <row r="16" spans="1:6" x14ac:dyDescent="0.3">
      <c r="A16">
        <v>2008</v>
      </c>
      <c r="B16">
        <v>2</v>
      </c>
      <c r="C16" t="s">
        <v>4</v>
      </c>
      <c r="D16" t="str">
        <f t="shared" si="0"/>
        <v>Adams</v>
      </c>
      <c r="E16">
        <v>241925000</v>
      </c>
      <c r="F16" s="1">
        <f t="shared" si="1"/>
        <v>39539</v>
      </c>
    </row>
    <row r="17" spans="1:6" x14ac:dyDescent="0.3">
      <c r="A17">
        <v>2008</v>
      </c>
      <c r="B17">
        <v>2</v>
      </c>
      <c r="C17" t="s">
        <v>5</v>
      </c>
      <c r="D17" t="str">
        <f t="shared" si="0"/>
        <v>Arapahoe</v>
      </c>
      <c r="E17">
        <v>585224000</v>
      </c>
      <c r="F17" s="1">
        <f t="shared" si="1"/>
        <v>39539</v>
      </c>
    </row>
    <row r="18" spans="1:6" x14ac:dyDescent="0.3">
      <c r="A18">
        <v>2008</v>
      </c>
      <c r="B18">
        <v>2</v>
      </c>
      <c r="C18" t="s">
        <v>6</v>
      </c>
      <c r="D18" t="str">
        <f t="shared" si="0"/>
        <v>Boulder-Broomfield (Combined)</v>
      </c>
      <c r="E18">
        <v>181959000</v>
      </c>
      <c r="F18" s="1">
        <f t="shared" si="1"/>
        <v>39539</v>
      </c>
    </row>
    <row r="19" spans="1:6" x14ac:dyDescent="0.3">
      <c r="A19">
        <v>2008</v>
      </c>
      <c r="B19">
        <v>2</v>
      </c>
      <c r="C19" t="s">
        <v>7</v>
      </c>
      <c r="D19" t="str">
        <f t="shared" si="0"/>
        <v>Denver</v>
      </c>
      <c r="E19">
        <v>195965000</v>
      </c>
      <c r="F19" s="1">
        <f t="shared" si="1"/>
        <v>39539</v>
      </c>
    </row>
    <row r="20" spans="1:6" x14ac:dyDescent="0.3">
      <c r="A20">
        <v>2008</v>
      </c>
      <c r="B20">
        <v>2</v>
      </c>
      <c r="C20" t="s">
        <v>8</v>
      </c>
      <c r="D20" t="str">
        <f t="shared" si="0"/>
        <v>Douglas</v>
      </c>
      <c r="E20">
        <v>88128000</v>
      </c>
      <c r="F20" s="1">
        <f t="shared" si="1"/>
        <v>39539</v>
      </c>
    </row>
    <row r="21" spans="1:6" x14ac:dyDescent="0.3">
      <c r="A21">
        <v>2008</v>
      </c>
      <c r="B21">
        <v>2</v>
      </c>
      <c r="C21" t="s">
        <v>9</v>
      </c>
      <c r="D21" t="str">
        <f t="shared" si="0"/>
        <v>El Paso</v>
      </c>
      <c r="E21">
        <v>323709000</v>
      </c>
      <c r="F21" s="1">
        <f t="shared" si="1"/>
        <v>39539</v>
      </c>
    </row>
    <row r="22" spans="1:6" x14ac:dyDescent="0.3">
      <c r="A22">
        <v>2008</v>
      </c>
      <c r="B22">
        <v>2</v>
      </c>
      <c r="C22" t="s">
        <v>10</v>
      </c>
      <c r="D22" t="str">
        <f t="shared" si="0"/>
        <v>Fremont</v>
      </c>
      <c r="E22">
        <v>8924000</v>
      </c>
      <c r="F22" s="1">
        <f t="shared" si="1"/>
        <v>39539</v>
      </c>
    </row>
    <row r="23" spans="1:6" x14ac:dyDescent="0.3">
      <c r="A23">
        <v>2008</v>
      </c>
      <c r="B23">
        <v>2</v>
      </c>
      <c r="C23" t="s">
        <v>11</v>
      </c>
      <c r="D23" t="str">
        <f t="shared" si="0"/>
        <v>Garfield</v>
      </c>
      <c r="E23">
        <v>55206000</v>
      </c>
      <c r="F23" s="1">
        <f t="shared" si="1"/>
        <v>39539</v>
      </c>
    </row>
    <row r="24" spans="1:6" x14ac:dyDescent="0.3">
      <c r="A24">
        <v>2008</v>
      </c>
      <c r="B24">
        <v>2</v>
      </c>
      <c r="C24" t="s">
        <v>12</v>
      </c>
      <c r="D24" t="str">
        <f t="shared" si="0"/>
        <v>Jefferson</v>
      </c>
      <c r="E24">
        <v>257538000</v>
      </c>
      <c r="F24" s="1">
        <f t="shared" si="1"/>
        <v>39539</v>
      </c>
    </row>
    <row r="25" spans="1:6" x14ac:dyDescent="0.3">
      <c r="A25">
        <v>2008</v>
      </c>
      <c r="B25">
        <v>2</v>
      </c>
      <c r="C25" t="s">
        <v>13</v>
      </c>
      <c r="D25" t="str">
        <f t="shared" si="0"/>
        <v>La Plata</v>
      </c>
      <c r="E25">
        <v>28064000</v>
      </c>
      <c r="F25" s="1">
        <f t="shared" si="1"/>
        <v>39539</v>
      </c>
    </row>
    <row r="26" spans="1:6" x14ac:dyDescent="0.3">
      <c r="A26">
        <v>2008</v>
      </c>
      <c r="B26">
        <v>2</v>
      </c>
      <c r="C26" t="s">
        <v>14</v>
      </c>
      <c r="D26" t="str">
        <f t="shared" si="0"/>
        <v>Larimer</v>
      </c>
      <c r="E26">
        <v>145702000</v>
      </c>
      <c r="F26" s="1">
        <f t="shared" si="1"/>
        <v>39539</v>
      </c>
    </row>
    <row r="27" spans="1:6" x14ac:dyDescent="0.3">
      <c r="A27">
        <v>2008</v>
      </c>
      <c r="B27">
        <v>2</v>
      </c>
      <c r="C27" t="s">
        <v>15</v>
      </c>
      <c r="D27" t="str">
        <f t="shared" si="0"/>
        <v>Mesa</v>
      </c>
      <c r="E27">
        <v>93063000</v>
      </c>
      <c r="F27" s="1">
        <f t="shared" si="1"/>
        <v>39539</v>
      </c>
    </row>
    <row r="28" spans="1:6" x14ac:dyDescent="0.3">
      <c r="A28">
        <v>2008</v>
      </c>
      <c r="B28">
        <v>2</v>
      </c>
      <c r="C28" t="s">
        <v>16</v>
      </c>
      <c r="D28" t="str">
        <f t="shared" si="0"/>
        <v>Pueblo</v>
      </c>
      <c r="E28">
        <v>65405000</v>
      </c>
      <c r="F28" s="1">
        <f t="shared" si="1"/>
        <v>39539</v>
      </c>
    </row>
    <row r="29" spans="1:6" x14ac:dyDescent="0.3">
      <c r="A29">
        <v>2008</v>
      </c>
      <c r="B29">
        <v>2</v>
      </c>
      <c r="C29" t="s">
        <v>17</v>
      </c>
      <c r="D29" t="str">
        <f t="shared" si="0"/>
        <v>Weld</v>
      </c>
      <c r="E29">
        <v>157124000</v>
      </c>
      <c r="F29" s="1">
        <f t="shared" si="1"/>
        <v>39539</v>
      </c>
    </row>
    <row r="30" spans="1:6" x14ac:dyDescent="0.3">
      <c r="A30">
        <v>2008</v>
      </c>
      <c r="B30">
        <v>3</v>
      </c>
      <c r="C30" t="s">
        <v>4</v>
      </c>
      <c r="D30" t="str">
        <f t="shared" si="0"/>
        <v>Adams</v>
      </c>
      <c r="E30">
        <v>204716000</v>
      </c>
      <c r="F30" s="1">
        <f t="shared" si="1"/>
        <v>39630</v>
      </c>
    </row>
    <row r="31" spans="1:6" x14ac:dyDescent="0.3">
      <c r="A31">
        <v>2008</v>
      </c>
      <c r="B31">
        <v>3</v>
      </c>
      <c r="C31" t="s">
        <v>5</v>
      </c>
      <c r="D31" t="str">
        <f t="shared" si="0"/>
        <v>Arapahoe</v>
      </c>
      <c r="E31">
        <v>538296000</v>
      </c>
      <c r="F31" s="1">
        <f t="shared" si="1"/>
        <v>39630</v>
      </c>
    </row>
    <row r="32" spans="1:6" x14ac:dyDescent="0.3">
      <c r="A32">
        <v>2008</v>
      </c>
      <c r="B32">
        <v>3</v>
      </c>
      <c r="C32" t="s">
        <v>6</v>
      </c>
      <c r="D32" t="str">
        <f t="shared" si="0"/>
        <v>Boulder-Broomfield (Combined)</v>
      </c>
      <c r="E32">
        <v>178686000</v>
      </c>
      <c r="F32" s="1">
        <f t="shared" si="1"/>
        <v>39630</v>
      </c>
    </row>
    <row r="33" spans="1:6" x14ac:dyDescent="0.3">
      <c r="A33">
        <v>2008</v>
      </c>
      <c r="B33">
        <v>3</v>
      </c>
      <c r="C33" t="s">
        <v>7</v>
      </c>
      <c r="D33" t="str">
        <f t="shared" si="0"/>
        <v>Denver</v>
      </c>
      <c r="E33">
        <v>189433000</v>
      </c>
      <c r="F33" s="1">
        <f t="shared" si="1"/>
        <v>39630</v>
      </c>
    </row>
    <row r="34" spans="1:6" x14ac:dyDescent="0.3">
      <c r="A34">
        <v>2008</v>
      </c>
      <c r="B34">
        <v>3</v>
      </c>
      <c r="C34" t="s">
        <v>8</v>
      </c>
      <c r="D34" t="str">
        <f t="shared" si="0"/>
        <v>Douglas</v>
      </c>
      <c r="E34">
        <v>89219000</v>
      </c>
      <c r="F34" s="1">
        <f t="shared" si="1"/>
        <v>39630</v>
      </c>
    </row>
    <row r="35" spans="1:6" x14ac:dyDescent="0.3">
      <c r="A35">
        <v>2008</v>
      </c>
      <c r="B35">
        <v>3</v>
      </c>
      <c r="C35" t="s">
        <v>9</v>
      </c>
      <c r="D35" t="str">
        <f t="shared" si="0"/>
        <v>El Paso</v>
      </c>
      <c r="E35">
        <v>299526000</v>
      </c>
      <c r="F35" s="1">
        <f t="shared" si="1"/>
        <v>39630</v>
      </c>
    </row>
    <row r="36" spans="1:6" x14ac:dyDescent="0.3">
      <c r="A36">
        <v>2008</v>
      </c>
      <c r="B36">
        <v>3</v>
      </c>
      <c r="C36" t="s">
        <v>10</v>
      </c>
      <c r="D36" t="str">
        <f t="shared" si="0"/>
        <v>Fremont</v>
      </c>
      <c r="E36">
        <v>8305000</v>
      </c>
      <c r="F36" s="1">
        <f t="shared" si="1"/>
        <v>39630</v>
      </c>
    </row>
    <row r="37" spans="1:6" x14ac:dyDescent="0.3">
      <c r="A37">
        <v>2008</v>
      </c>
      <c r="B37">
        <v>3</v>
      </c>
      <c r="C37" t="s">
        <v>11</v>
      </c>
      <c r="D37" t="str">
        <f t="shared" si="0"/>
        <v>Garfield</v>
      </c>
      <c r="E37">
        <v>53712000</v>
      </c>
      <c r="F37" s="1">
        <f t="shared" si="1"/>
        <v>39630</v>
      </c>
    </row>
    <row r="38" spans="1:6" x14ac:dyDescent="0.3">
      <c r="A38">
        <v>2008</v>
      </c>
      <c r="B38">
        <v>3</v>
      </c>
      <c r="C38" t="s">
        <v>12</v>
      </c>
      <c r="D38" t="str">
        <f t="shared" si="0"/>
        <v>Jefferson</v>
      </c>
      <c r="E38">
        <v>264152000</v>
      </c>
      <c r="F38" s="1">
        <f t="shared" si="1"/>
        <v>39630</v>
      </c>
    </row>
    <row r="39" spans="1:6" x14ac:dyDescent="0.3">
      <c r="A39">
        <v>2008</v>
      </c>
      <c r="B39">
        <v>3</v>
      </c>
      <c r="C39" t="s">
        <v>13</v>
      </c>
      <c r="D39" t="str">
        <f t="shared" si="0"/>
        <v>La Plata</v>
      </c>
      <c r="E39">
        <v>24572000</v>
      </c>
      <c r="F39" s="1">
        <f t="shared" si="1"/>
        <v>39630</v>
      </c>
    </row>
    <row r="40" spans="1:6" x14ac:dyDescent="0.3">
      <c r="A40">
        <v>2008</v>
      </c>
      <c r="B40">
        <v>3</v>
      </c>
      <c r="C40" t="s">
        <v>14</v>
      </c>
      <c r="D40" t="str">
        <f t="shared" si="0"/>
        <v>Larimer</v>
      </c>
      <c r="E40">
        <v>136008000</v>
      </c>
      <c r="F40" s="1">
        <f t="shared" si="1"/>
        <v>39630</v>
      </c>
    </row>
    <row r="41" spans="1:6" x14ac:dyDescent="0.3">
      <c r="A41">
        <v>2008</v>
      </c>
      <c r="B41">
        <v>3</v>
      </c>
      <c r="C41" t="s">
        <v>15</v>
      </c>
      <c r="D41" t="str">
        <f t="shared" si="0"/>
        <v>Mesa</v>
      </c>
      <c r="E41">
        <v>93417000</v>
      </c>
      <c r="F41" s="1">
        <f t="shared" si="1"/>
        <v>39630</v>
      </c>
    </row>
    <row r="42" spans="1:6" x14ac:dyDescent="0.3">
      <c r="A42">
        <v>2008</v>
      </c>
      <c r="B42">
        <v>3</v>
      </c>
      <c r="C42" t="s">
        <v>16</v>
      </c>
      <c r="D42" t="str">
        <f t="shared" si="0"/>
        <v>Pueblo</v>
      </c>
      <c r="E42">
        <v>70123000</v>
      </c>
      <c r="F42" s="1">
        <f t="shared" si="1"/>
        <v>39630</v>
      </c>
    </row>
    <row r="43" spans="1:6" x14ac:dyDescent="0.3">
      <c r="A43">
        <v>2008</v>
      </c>
      <c r="B43">
        <v>3</v>
      </c>
      <c r="C43" t="s">
        <v>17</v>
      </c>
      <c r="D43" t="str">
        <f t="shared" si="0"/>
        <v>Weld</v>
      </c>
      <c r="E43">
        <v>150376000</v>
      </c>
      <c r="F43" s="1">
        <f t="shared" si="1"/>
        <v>39630</v>
      </c>
    </row>
    <row r="44" spans="1:6" x14ac:dyDescent="0.3">
      <c r="A44">
        <v>2008</v>
      </c>
      <c r="B44">
        <v>4</v>
      </c>
      <c r="C44" t="s">
        <v>4</v>
      </c>
      <c r="D44" t="str">
        <f t="shared" si="0"/>
        <v>Adams</v>
      </c>
      <c r="E44">
        <v>162708000</v>
      </c>
      <c r="F44" s="1">
        <f t="shared" si="1"/>
        <v>39722</v>
      </c>
    </row>
    <row r="45" spans="1:6" x14ac:dyDescent="0.3">
      <c r="A45">
        <v>2008</v>
      </c>
      <c r="B45">
        <v>4</v>
      </c>
      <c r="C45" t="s">
        <v>5</v>
      </c>
      <c r="D45" t="str">
        <f t="shared" si="0"/>
        <v>Arapahoe</v>
      </c>
      <c r="E45">
        <v>419014000</v>
      </c>
      <c r="F45" s="1">
        <f t="shared" si="1"/>
        <v>39722</v>
      </c>
    </row>
    <row r="46" spans="1:6" x14ac:dyDescent="0.3">
      <c r="A46">
        <v>2008</v>
      </c>
      <c r="B46">
        <v>4</v>
      </c>
      <c r="C46" t="s">
        <v>6</v>
      </c>
      <c r="D46" t="str">
        <f t="shared" si="0"/>
        <v>Boulder-Broomfield (Combined)</v>
      </c>
      <c r="E46">
        <v>139785000</v>
      </c>
      <c r="F46" s="1">
        <f t="shared" si="1"/>
        <v>39722</v>
      </c>
    </row>
    <row r="47" spans="1:6" x14ac:dyDescent="0.3">
      <c r="A47">
        <v>2008</v>
      </c>
      <c r="B47">
        <v>4</v>
      </c>
      <c r="C47" t="s">
        <v>7</v>
      </c>
      <c r="D47" t="str">
        <f t="shared" si="0"/>
        <v>Denver</v>
      </c>
      <c r="E47">
        <v>167851000</v>
      </c>
      <c r="F47" s="1">
        <f t="shared" si="1"/>
        <v>39722</v>
      </c>
    </row>
    <row r="48" spans="1:6" x14ac:dyDescent="0.3">
      <c r="A48">
        <v>2008</v>
      </c>
      <c r="B48">
        <v>4</v>
      </c>
      <c r="C48" t="s">
        <v>8</v>
      </c>
      <c r="D48" t="str">
        <f t="shared" si="0"/>
        <v>Douglas</v>
      </c>
      <c r="E48">
        <v>79520000</v>
      </c>
      <c r="F48" s="1">
        <f t="shared" si="1"/>
        <v>39722</v>
      </c>
    </row>
    <row r="49" spans="1:6" x14ac:dyDescent="0.3">
      <c r="A49">
        <v>2008</v>
      </c>
      <c r="B49">
        <v>4</v>
      </c>
      <c r="C49" t="s">
        <v>9</v>
      </c>
      <c r="D49" t="str">
        <f t="shared" si="0"/>
        <v>El Paso</v>
      </c>
      <c r="E49">
        <v>253344000</v>
      </c>
      <c r="F49" s="1">
        <f t="shared" si="1"/>
        <v>39722</v>
      </c>
    </row>
    <row r="50" spans="1:6" x14ac:dyDescent="0.3">
      <c r="A50">
        <v>2008</v>
      </c>
      <c r="B50">
        <v>4</v>
      </c>
      <c r="C50" t="s">
        <v>10</v>
      </c>
      <c r="D50" t="str">
        <f t="shared" si="0"/>
        <v>Fremont</v>
      </c>
      <c r="E50">
        <v>7421000</v>
      </c>
      <c r="F50" s="1">
        <f t="shared" si="1"/>
        <v>39722</v>
      </c>
    </row>
    <row r="51" spans="1:6" x14ac:dyDescent="0.3">
      <c r="A51">
        <v>2008</v>
      </c>
      <c r="B51">
        <v>4</v>
      </c>
      <c r="C51" t="s">
        <v>11</v>
      </c>
      <c r="D51" t="str">
        <f t="shared" si="0"/>
        <v>Garfield</v>
      </c>
      <c r="E51">
        <v>42038000</v>
      </c>
      <c r="F51" s="1">
        <f t="shared" si="1"/>
        <v>39722</v>
      </c>
    </row>
    <row r="52" spans="1:6" x14ac:dyDescent="0.3">
      <c r="A52">
        <v>2008</v>
      </c>
      <c r="B52">
        <v>4</v>
      </c>
      <c r="C52" t="s">
        <v>12</v>
      </c>
      <c r="D52" t="str">
        <f t="shared" si="0"/>
        <v>Jefferson</v>
      </c>
      <c r="E52">
        <v>202184000</v>
      </c>
      <c r="F52" s="1">
        <f t="shared" si="1"/>
        <v>39722</v>
      </c>
    </row>
    <row r="53" spans="1:6" x14ac:dyDescent="0.3">
      <c r="A53">
        <v>2008</v>
      </c>
      <c r="B53">
        <v>4</v>
      </c>
      <c r="C53" t="s">
        <v>13</v>
      </c>
      <c r="D53" t="str">
        <f t="shared" si="0"/>
        <v>La Plata</v>
      </c>
      <c r="E53">
        <v>18102000</v>
      </c>
      <c r="F53" s="1">
        <f t="shared" si="1"/>
        <v>39722</v>
      </c>
    </row>
    <row r="54" spans="1:6" x14ac:dyDescent="0.3">
      <c r="A54">
        <v>2008</v>
      </c>
      <c r="B54">
        <v>4</v>
      </c>
      <c r="C54" t="s">
        <v>14</v>
      </c>
      <c r="D54" t="str">
        <f t="shared" si="0"/>
        <v>Larimer</v>
      </c>
      <c r="E54">
        <v>105258000</v>
      </c>
      <c r="F54" s="1">
        <f t="shared" si="1"/>
        <v>39722</v>
      </c>
    </row>
    <row r="55" spans="1:6" x14ac:dyDescent="0.3">
      <c r="A55">
        <v>2008</v>
      </c>
      <c r="B55">
        <v>4</v>
      </c>
      <c r="C55" t="s">
        <v>15</v>
      </c>
      <c r="D55" t="str">
        <f t="shared" si="0"/>
        <v>Mesa</v>
      </c>
      <c r="E55">
        <v>67162000</v>
      </c>
      <c r="F55" s="1">
        <f t="shared" si="1"/>
        <v>39722</v>
      </c>
    </row>
    <row r="56" spans="1:6" x14ac:dyDescent="0.3">
      <c r="A56">
        <v>2008</v>
      </c>
      <c r="B56">
        <v>4</v>
      </c>
      <c r="C56" t="s">
        <v>16</v>
      </c>
      <c r="D56" t="str">
        <f t="shared" si="0"/>
        <v>Pueblo</v>
      </c>
      <c r="E56">
        <v>55708000</v>
      </c>
      <c r="F56" s="1">
        <f t="shared" si="1"/>
        <v>39722</v>
      </c>
    </row>
    <row r="57" spans="1:6" x14ac:dyDescent="0.3">
      <c r="A57">
        <v>2008</v>
      </c>
      <c r="B57">
        <v>4</v>
      </c>
      <c r="C57" t="s">
        <v>17</v>
      </c>
      <c r="D57" t="str">
        <f t="shared" si="0"/>
        <v>Weld</v>
      </c>
      <c r="E57">
        <v>109437000</v>
      </c>
      <c r="F57" s="1">
        <f t="shared" si="1"/>
        <v>39722</v>
      </c>
    </row>
    <row r="58" spans="1:6" x14ac:dyDescent="0.3">
      <c r="A58">
        <v>2009</v>
      </c>
      <c r="B58">
        <v>1</v>
      </c>
      <c r="C58" t="s">
        <v>4</v>
      </c>
      <c r="D58" t="str">
        <f t="shared" si="0"/>
        <v>Adams</v>
      </c>
      <c r="E58">
        <v>147150000</v>
      </c>
      <c r="F58" s="1">
        <f t="shared" si="1"/>
        <v>39814</v>
      </c>
    </row>
    <row r="59" spans="1:6" x14ac:dyDescent="0.3">
      <c r="A59">
        <v>2009</v>
      </c>
      <c r="B59">
        <v>1</v>
      </c>
      <c r="C59" t="s">
        <v>5</v>
      </c>
      <c r="D59" t="str">
        <f t="shared" si="0"/>
        <v>Arapahoe</v>
      </c>
      <c r="E59">
        <v>365064000</v>
      </c>
      <c r="F59" s="1">
        <f t="shared" si="1"/>
        <v>39814</v>
      </c>
    </row>
    <row r="60" spans="1:6" x14ac:dyDescent="0.3">
      <c r="A60">
        <v>2009</v>
      </c>
      <c r="B60">
        <v>1</v>
      </c>
      <c r="C60" t="s">
        <v>18</v>
      </c>
      <c r="D60" t="str">
        <f t="shared" si="0"/>
        <v>Boulder</v>
      </c>
      <c r="E60">
        <v>103053000</v>
      </c>
      <c r="F60" s="1">
        <f t="shared" si="1"/>
        <v>39814</v>
      </c>
    </row>
    <row r="61" spans="1:6" x14ac:dyDescent="0.3">
      <c r="A61">
        <v>2009</v>
      </c>
      <c r="B61">
        <v>1</v>
      </c>
      <c r="C61" t="s">
        <v>19</v>
      </c>
      <c r="D61" t="str">
        <f t="shared" si="0"/>
        <v>Broomfield</v>
      </c>
      <c r="E61">
        <v>22194000</v>
      </c>
      <c r="F61" s="1">
        <f t="shared" si="1"/>
        <v>39814</v>
      </c>
    </row>
    <row r="62" spans="1:6" x14ac:dyDescent="0.3">
      <c r="A62">
        <v>2009</v>
      </c>
      <c r="B62">
        <v>1</v>
      </c>
      <c r="C62" t="s">
        <v>7</v>
      </c>
      <c r="D62" t="str">
        <f t="shared" si="0"/>
        <v>Denver</v>
      </c>
      <c r="E62">
        <v>162119000</v>
      </c>
      <c r="F62" s="1">
        <f t="shared" si="1"/>
        <v>39814</v>
      </c>
    </row>
    <row r="63" spans="1:6" x14ac:dyDescent="0.3">
      <c r="A63">
        <v>2009</v>
      </c>
      <c r="B63">
        <v>1</v>
      </c>
      <c r="C63" t="s">
        <v>8</v>
      </c>
      <c r="D63" t="str">
        <f t="shared" si="0"/>
        <v>Douglas</v>
      </c>
      <c r="E63">
        <v>64458000</v>
      </c>
      <c r="F63" s="1">
        <f t="shared" si="1"/>
        <v>39814</v>
      </c>
    </row>
    <row r="64" spans="1:6" x14ac:dyDescent="0.3">
      <c r="A64">
        <v>2009</v>
      </c>
      <c r="B64">
        <v>1</v>
      </c>
      <c r="C64" t="s">
        <v>9</v>
      </c>
      <c r="D64" t="str">
        <f t="shared" si="0"/>
        <v>El Paso</v>
      </c>
      <c r="E64">
        <v>247017000</v>
      </c>
      <c r="F64" s="1">
        <f t="shared" si="1"/>
        <v>39814</v>
      </c>
    </row>
    <row r="65" spans="1:6" x14ac:dyDescent="0.3">
      <c r="A65">
        <v>2009</v>
      </c>
      <c r="B65">
        <v>1</v>
      </c>
      <c r="C65" t="s">
        <v>10</v>
      </c>
      <c r="D65" t="str">
        <f t="shared" si="0"/>
        <v>Fremont</v>
      </c>
      <c r="E65">
        <v>6274000</v>
      </c>
      <c r="F65" s="1">
        <f t="shared" si="1"/>
        <v>39814</v>
      </c>
    </row>
    <row r="66" spans="1:6" x14ac:dyDescent="0.3">
      <c r="A66">
        <v>2009</v>
      </c>
      <c r="B66">
        <v>1</v>
      </c>
      <c r="C66" t="s">
        <v>11</v>
      </c>
      <c r="D66" t="str">
        <f t="shared" si="0"/>
        <v>Garfield</v>
      </c>
      <c r="E66">
        <v>31249000</v>
      </c>
      <c r="F66" s="1">
        <f t="shared" si="1"/>
        <v>39814</v>
      </c>
    </row>
    <row r="67" spans="1:6" x14ac:dyDescent="0.3">
      <c r="A67">
        <v>2009</v>
      </c>
      <c r="B67">
        <v>1</v>
      </c>
      <c r="C67" t="s">
        <v>12</v>
      </c>
      <c r="D67" t="str">
        <f t="shared" ref="D67:D130" si="2">IF(C67="Boulder/Broomfield", "Boulder-Broomfield (Combined)", C67)</f>
        <v>Jefferson</v>
      </c>
      <c r="E67">
        <v>181200000</v>
      </c>
      <c r="F67" s="1">
        <f t="shared" ref="F67:F130" si="3">DATE(A67, (B67*3)-2, 1)</f>
        <v>39814</v>
      </c>
    </row>
    <row r="68" spans="1:6" x14ac:dyDescent="0.3">
      <c r="A68">
        <v>2009</v>
      </c>
      <c r="B68">
        <v>1</v>
      </c>
      <c r="C68" t="s">
        <v>13</v>
      </c>
      <c r="D68" t="str">
        <f t="shared" si="2"/>
        <v>La Plata</v>
      </c>
      <c r="E68">
        <v>16302000</v>
      </c>
      <c r="F68" s="1">
        <f t="shared" si="3"/>
        <v>39814</v>
      </c>
    </row>
    <row r="69" spans="1:6" x14ac:dyDescent="0.3">
      <c r="A69">
        <v>2009</v>
      </c>
      <c r="B69">
        <v>1</v>
      </c>
      <c r="C69" t="s">
        <v>14</v>
      </c>
      <c r="D69" t="str">
        <f t="shared" si="2"/>
        <v>Larimer</v>
      </c>
      <c r="E69">
        <v>95235000</v>
      </c>
      <c r="F69" s="1">
        <f t="shared" si="3"/>
        <v>39814</v>
      </c>
    </row>
    <row r="70" spans="1:6" x14ac:dyDescent="0.3">
      <c r="A70">
        <v>2009</v>
      </c>
      <c r="B70">
        <v>1</v>
      </c>
      <c r="C70" t="s">
        <v>15</v>
      </c>
      <c r="D70" t="str">
        <f t="shared" si="2"/>
        <v>Mesa</v>
      </c>
      <c r="E70">
        <v>64698000</v>
      </c>
      <c r="F70" s="1">
        <f t="shared" si="3"/>
        <v>39814</v>
      </c>
    </row>
    <row r="71" spans="1:6" x14ac:dyDescent="0.3">
      <c r="A71">
        <v>2009</v>
      </c>
      <c r="B71">
        <v>1</v>
      </c>
      <c r="C71" t="s">
        <v>16</v>
      </c>
      <c r="D71" t="str">
        <f t="shared" si="2"/>
        <v>Pueblo</v>
      </c>
      <c r="E71">
        <v>55351000</v>
      </c>
      <c r="F71" s="1">
        <f t="shared" si="3"/>
        <v>39814</v>
      </c>
    </row>
    <row r="72" spans="1:6" x14ac:dyDescent="0.3">
      <c r="A72">
        <v>2009</v>
      </c>
      <c r="B72">
        <v>1</v>
      </c>
      <c r="C72" t="s">
        <v>17</v>
      </c>
      <c r="D72" t="str">
        <f t="shared" si="2"/>
        <v>Weld</v>
      </c>
      <c r="E72">
        <v>95791000</v>
      </c>
      <c r="F72" s="1">
        <f t="shared" si="3"/>
        <v>39814</v>
      </c>
    </row>
    <row r="73" spans="1:6" x14ac:dyDescent="0.3">
      <c r="A73">
        <v>2009</v>
      </c>
      <c r="B73">
        <v>2</v>
      </c>
      <c r="C73" t="s">
        <v>4</v>
      </c>
      <c r="D73" t="str">
        <f t="shared" si="2"/>
        <v>Adams</v>
      </c>
      <c r="E73">
        <v>172276000</v>
      </c>
      <c r="F73" s="1">
        <f t="shared" si="3"/>
        <v>39904</v>
      </c>
    </row>
    <row r="74" spans="1:6" x14ac:dyDescent="0.3">
      <c r="A74">
        <v>2009</v>
      </c>
      <c r="B74">
        <v>2</v>
      </c>
      <c r="C74" t="s">
        <v>5</v>
      </c>
      <c r="D74" t="str">
        <f t="shared" si="2"/>
        <v>Arapahoe</v>
      </c>
      <c r="E74">
        <v>417140000</v>
      </c>
      <c r="F74" s="1">
        <f t="shared" si="3"/>
        <v>39904</v>
      </c>
    </row>
    <row r="75" spans="1:6" x14ac:dyDescent="0.3">
      <c r="A75">
        <v>2009</v>
      </c>
      <c r="B75">
        <v>2</v>
      </c>
      <c r="C75" t="s">
        <v>18</v>
      </c>
      <c r="D75" t="str">
        <f t="shared" si="2"/>
        <v>Boulder</v>
      </c>
      <c r="E75">
        <v>112752000</v>
      </c>
      <c r="F75" s="1">
        <f t="shared" si="3"/>
        <v>39904</v>
      </c>
    </row>
    <row r="76" spans="1:6" x14ac:dyDescent="0.3">
      <c r="A76">
        <v>2009</v>
      </c>
      <c r="B76">
        <v>2</v>
      </c>
      <c r="C76" t="s">
        <v>19</v>
      </c>
      <c r="D76" t="str">
        <f t="shared" si="2"/>
        <v>Broomfield</v>
      </c>
      <c r="E76">
        <v>28191000</v>
      </c>
      <c r="F76" s="1">
        <f t="shared" si="3"/>
        <v>39904</v>
      </c>
    </row>
    <row r="77" spans="1:6" x14ac:dyDescent="0.3">
      <c r="A77">
        <v>2009</v>
      </c>
      <c r="B77">
        <v>2</v>
      </c>
      <c r="C77" t="s">
        <v>7</v>
      </c>
      <c r="D77" t="str">
        <f t="shared" si="2"/>
        <v>Denver</v>
      </c>
      <c r="E77">
        <v>178819000</v>
      </c>
      <c r="F77" s="1">
        <f t="shared" si="3"/>
        <v>39904</v>
      </c>
    </row>
    <row r="78" spans="1:6" x14ac:dyDescent="0.3">
      <c r="A78">
        <v>2009</v>
      </c>
      <c r="B78">
        <v>2</v>
      </c>
      <c r="C78" t="s">
        <v>8</v>
      </c>
      <c r="D78" t="str">
        <f t="shared" si="2"/>
        <v>Douglas</v>
      </c>
      <c r="E78">
        <v>75080000</v>
      </c>
      <c r="F78" s="1">
        <f t="shared" si="3"/>
        <v>39904</v>
      </c>
    </row>
    <row r="79" spans="1:6" x14ac:dyDescent="0.3">
      <c r="A79">
        <v>2009</v>
      </c>
      <c r="B79">
        <v>2</v>
      </c>
      <c r="C79" t="s">
        <v>9</v>
      </c>
      <c r="D79" t="str">
        <f t="shared" si="2"/>
        <v>El Paso</v>
      </c>
      <c r="E79">
        <v>258889000</v>
      </c>
      <c r="F79" s="1">
        <f t="shared" si="3"/>
        <v>39904</v>
      </c>
    </row>
    <row r="80" spans="1:6" x14ac:dyDescent="0.3">
      <c r="A80">
        <v>2009</v>
      </c>
      <c r="B80">
        <v>2</v>
      </c>
      <c r="C80" t="s">
        <v>10</v>
      </c>
      <c r="D80" t="str">
        <f t="shared" si="2"/>
        <v>Fremont</v>
      </c>
      <c r="E80">
        <v>6770000</v>
      </c>
      <c r="F80" s="1">
        <f t="shared" si="3"/>
        <v>39904</v>
      </c>
    </row>
    <row r="81" spans="1:6" x14ac:dyDescent="0.3">
      <c r="A81">
        <v>2009</v>
      </c>
      <c r="B81">
        <v>2</v>
      </c>
      <c r="C81" t="s">
        <v>11</v>
      </c>
      <c r="D81" t="str">
        <f t="shared" si="2"/>
        <v>Garfield</v>
      </c>
      <c r="E81">
        <v>33571000</v>
      </c>
      <c r="F81" s="1">
        <f t="shared" si="3"/>
        <v>39904</v>
      </c>
    </row>
    <row r="82" spans="1:6" x14ac:dyDescent="0.3">
      <c r="A82">
        <v>2009</v>
      </c>
      <c r="B82">
        <v>2</v>
      </c>
      <c r="C82" t="s">
        <v>12</v>
      </c>
      <c r="D82" t="str">
        <f t="shared" si="2"/>
        <v>Jefferson</v>
      </c>
      <c r="E82">
        <v>196617000</v>
      </c>
      <c r="F82" s="1">
        <f t="shared" si="3"/>
        <v>39904</v>
      </c>
    </row>
    <row r="83" spans="1:6" x14ac:dyDescent="0.3">
      <c r="A83">
        <v>2009</v>
      </c>
      <c r="B83">
        <v>2</v>
      </c>
      <c r="C83" t="s">
        <v>13</v>
      </c>
      <c r="D83" t="str">
        <f t="shared" si="2"/>
        <v>La Plata</v>
      </c>
      <c r="E83">
        <v>17518000</v>
      </c>
      <c r="F83" s="1">
        <f t="shared" si="3"/>
        <v>39904</v>
      </c>
    </row>
    <row r="84" spans="1:6" x14ac:dyDescent="0.3">
      <c r="A84">
        <v>2009</v>
      </c>
      <c r="B84">
        <v>2</v>
      </c>
      <c r="C84" t="s">
        <v>14</v>
      </c>
      <c r="D84" t="str">
        <f t="shared" si="2"/>
        <v>Larimer</v>
      </c>
      <c r="E84">
        <v>100387000</v>
      </c>
      <c r="F84" s="1">
        <f t="shared" si="3"/>
        <v>39904</v>
      </c>
    </row>
    <row r="85" spans="1:6" x14ac:dyDescent="0.3">
      <c r="A85">
        <v>2009</v>
      </c>
      <c r="B85">
        <v>2</v>
      </c>
      <c r="C85" t="s">
        <v>15</v>
      </c>
      <c r="D85" t="str">
        <f t="shared" si="2"/>
        <v>Mesa</v>
      </c>
      <c r="E85">
        <v>63092000</v>
      </c>
      <c r="F85" s="1">
        <f t="shared" si="3"/>
        <v>39904</v>
      </c>
    </row>
    <row r="86" spans="1:6" x14ac:dyDescent="0.3">
      <c r="A86">
        <v>2009</v>
      </c>
      <c r="B86">
        <v>2</v>
      </c>
      <c r="C86" t="s">
        <v>16</v>
      </c>
      <c r="D86" t="str">
        <f t="shared" si="2"/>
        <v>Pueblo</v>
      </c>
      <c r="E86">
        <v>56701000</v>
      </c>
      <c r="F86" s="1">
        <f t="shared" si="3"/>
        <v>39904</v>
      </c>
    </row>
    <row r="87" spans="1:6" x14ac:dyDescent="0.3">
      <c r="A87">
        <v>2009</v>
      </c>
      <c r="B87">
        <v>2</v>
      </c>
      <c r="C87" t="s">
        <v>17</v>
      </c>
      <c r="D87" t="str">
        <f t="shared" si="2"/>
        <v>Weld</v>
      </c>
      <c r="E87">
        <v>109147000</v>
      </c>
      <c r="F87" s="1">
        <f t="shared" si="3"/>
        <v>39904</v>
      </c>
    </row>
    <row r="88" spans="1:6" x14ac:dyDescent="0.3">
      <c r="A88">
        <v>2009</v>
      </c>
      <c r="B88">
        <v>3</v>
      </c>
      <c r="C88" t="s">
        <v>4</v>
      </c>
      <c r="D88" t="str">
        <f t="shared" si="2"/>
        <v>Adams</v>
      </c>
      <c r="E88">
        <v>209599000</v>
      </c>
      <c r="F88" s="1">
        <f t="shared" si="3"/>
        <v>39995</v>
      </c>
    </row>
    <row r="89" spans="1:6" x14ac:dyDescent="0.3">
      <c r="A89">
        <v>2009</v>
      </c>
      <c r="B89">
        <v>3</v>
      </c>
      <c r="C89" t="s">
        <v>5</v>
      </c>
      <c r="D89" t="str">
        <f t="shared" si="2"/>
        <v>Arapahoe</v>
      </c>
      <c r="E89">
        <v>559316000</v>
      </c>
      <c r="F89" s="1">
        <f t="shared" si="3"/>
        <v>39995</v>
      </c>
    </row>
    <row r="90" spans="1:6" x14ac:dyDescent="0.3">
      <c r="A90">
        <v>2009</v>
      </c>
      <c r="B90">
        <v>3</v>
      </c>
      <c r="C90" t="s">
        <v>18</v>
      </c>
      <c r="D90" t="str">
        <f t="shared" si="2"/>
        <v>Boulder</v>
      </c>
      <c r="E90">
        <v>138918000</v>
      </c>
      <c r="F90" s="1">
        <f t="shared" si="3"/>
        <v>39995</v>
      </c>
    </row>
    <row r="91" spans="1:6" x14ac:dyDescent="0.3">
      <c r="A91">
        <v>2009</v>
      </c>
      <c r="B91">
        <v>3</v>
      </c>
      <c r="C91" t="s">
        <v>19</v>
      </c>
      <c r="D91" t="str">
        <f t="shared" si="2"/>
        <v>Broomfield</v>
      </c>
      <c r="E91">
        <v>31291000</v>
      </c>
      <c r="F91" s="1">
        <f t="shared" si="3"/>
        <v>39995</v>
      </c>
    </row>
    <row r="92" spans="1:6" x14ac:dyDescent="0.3">
      <c r="A92">
        <v>2009</v>
      </c>
      <c r="B92">
        <v>3</v>
      </c>
      <c r="C92" t="s">
        <v>7</v>
      </c>
      <c r="D92" t="str">
        <f t="shared" si="2"/>
        <v>Denver</v>
      </c>
      <c r="E92">
        <v>194231000</v>
      </c>
      <c r="F92" s="1">
        <f t="shared" si="3"/>
        <v>39995</v>
      </c>
    </row>
    <row r="93" spans="1:6" x14ac:dyDescent="0.3">
      <c r="A93">
        <v>2009</v>
      </c>
      <c r="B93">
        <v>3</v>
      </c>
      <c r="C93" t="s">
        <v>8</v>
      </c>
      <c r="D93" t="str">
        <f t="shared" si="2"/>
        <v>Douglas</v>
      </c>
      <c r="E93">
        <v>71260000</v>
      </c>
      <c r="F93" s="1">
        <f t="shared" si="3"/>
        <v>39995</v>
      </c>
    </row>
    <row r="94" spans="1:6" x14ac:dyDescent="0.3">
      <c r="A94">
        <v>2009</v>
      </c>
      <c r="B94">
        <v>3</v>
      </c>
      <c r="C94" t="s">
        <v>9</v>
      </c>
      <c r="D94" t="str">
        <f t="shared" si="2"/>
        <v>El Paso</v>
      </c>
      <c r="E94">
        <v>325340000</v>
      </c>
      <c r="F94" s="1">
        <f t="shared" si="3"/>
        <v>39995</v>
      </c>
    </row>
    <row r="95" spans="1:6" x14ac:dyDescent="0.3">
      <c r="A95">
        <v>2009</v>
      </c>
      <c r="B95">
        <v>3</v>
      </c>
      <c r="C95" t="s">
        <v>10</v>
      </c>
      <c r="D95" t="str">
        <f t="shared" si="2"/>
        <v>Fremont</v>
      </c>
      <c r="E95">
        <v>9879000</v>
      </c>
      <c r="F95" s="1">
        <f t="shared" si="3"/>
        <v>39995</v>
      </c>
    </row>
    <row r="96" spans="1:6" x14ac:dyDescent="0.3">
      <c r="A96">
        <v>2009</v>
      </c>
      <c r="B96">
        <v>3</v>
      </c>
      <c r="C96" t="s">
        <v>11</v>
      </c>
      <c r="D96" t="str">
        <f t="shared" si="2"/>
        <v>Garfield</v>
      </c>
      <c r="E96">
        <v>37634000</v>
      </c>
      <c r="F96" s="1">
        <f t="shared" si="3"/>
        <v>39995</v>
      </c>
    </row>
    <row r="97" spans="1:6" x14ac:dyDescent="0.3">
      <c r="A97">
        <v>2009</v>
      </c>
      <c r="B97">
        <v>3</v>
      </c>
      <c r="C97" t="s">
        <v>12</v>
      </c>
      <c r="D97" t="str">
        <f t="shared" si="2"/>
        <v>Jefferson</v>
      </c>
      <c r="E97">
        <v>227989000</v>
      </c>
      <c r="F97" s="1">
        <f t="shared" si="3"/>
        <v>39995</v>
      </c>
    </row>
    <row r="98" spans="1:6" x14ac:dyDescent="0.3">
      <c r="A98">
        <v>2009</v>
      </c>
      <c r="B98">
        <v>3</v>
      </c>
      <c r="C98" t="s">
        <v>13</v>
      </c>
      <c r="D98" t="str">
        <f t="shared" si="2"/>
        <v>La Plata</v>
      </c>
      <c r="E98">
        <v>19444000</v>
      </c>
      <c r="F98" s="1">
        <f t="shared" si="3"/>
        <v>39995</v>
      </c>
    </row>
    <row r="99" spans="1:6" x14ac:dyDescent="0.3">
      <c r="A99">
        <v>2009</v>
      </c>
      <c r="B99">
        <v>3</v>
      </c>
      <c r="C99" t="s">
        <v>14</v>
      </c>
      <c r="D99" t="str">
        <f t="shared" si="2"/>
        <v>Larimer</v>
      </c>
      <c r="E99">
        <v>138582000</v>
      </c>
      <c r="F99" s="1">
        <f t="shared" si="3"/>
        <v>39995</v>
      </c>
    </row>
    <row r="100" spans="1:6" x14ac:dyDescent="0.3">
      <c r="A100">
        <v>2009</v>
      </c>
      <c r="B100">
        <v>3</v>
      </c>
      <c r="C100" t="s">
        <v>15</v>
      </c>
      <c r="D100" t="str">
        <f t="shared" si="2"/>
        <v>Mesa</v>
      </c>
      <c r="E100">
        <v>69293000</v>
      </c>
      <c r="F100" s="1">
        <f t="shared" si="3"/>
        <v>39995</v>
      </c>
    </row>
    <row r="101" spans="1:6" x14ac:dyDescent="0.3">
      <c r="A101">
        <v>2009</v>
      </c>
      <c r="B101">
        <v>3</v>
      </c>
      <c r="C101" t="s">
        <v>16</v>
      </c>
      <c r="D101" t="str">
        <f t="shared" si="2"/>
        <v>Pueblo</v>
      </c>
      <c r="E101">
        <v>66050000</v>
      </c>
      <c r="F101" s="1">
        <f t="shared" si="3"/>
        <v>39995</v>
      </c>
    </row>
    <row r="102" spans="1:6" x14ac:dyDescent="0.3">
      <c r="A102">
        <v>2009</v>
      </c>
      <c r="B102">
        <v>3</v>
      </c>
      <c r="C102" t="s">
        <v>17</v>
      </c>
      <c r="D102" t="str">
        <f t="shared" si="2"/>
        <v>Weld</v>
      </c>
      <c r="E102">
        <v>124297000</v>
      </c>
      <c r="F102" s="1">
        <f t="shared" si="3"/>
        <v>39995</v>
      </c>
    </row>
    <row r="103" spans="1:6" x14ac:dyDescent="0.3">
      <c r="A103">
        <v>2009</v>
      </c>
      <c r="B103">
        <v>4</v>
      </c>
      <c r="C103" t="s">
        <v>4</v>
      </c>
      <c r="D103" t="str">
        <f t="shared" si="2"/>
        <v>Adams</v>
      </c>
      <c r="E103">
        <v>160889000</v>
      </c>
      <c r="F103" s="1">
        <f t="shared" si="3"/>
        <v>40087</v>
      </c>
    </row>
    <row r="104" spans="1:6" x14ac:dyDescent="0.3">
      <c r="A104">
        <v>2009</v>
      </c>
      <c r="B104">
        <v>4</v>
      </c>
      <c r="C104" t="s">
        <v>5</v>
      </c>
      <c r="D104" t="str">
        <f t="shared" si="2"/>
        <v>Arapahoe</v>
      </c>
      <c r="E104">
        <v>446441000</v>
      </c>
      <c r="F104" s="1">
        <f t="shared" si="3"/>
        <v>40087</v>
      </c>
    </row>
    <row r="105" spans="1:6" x14ac:dyDescent="0.3">
      <c r="A105">
        <v>2009</v>
      </c>
      <c r="B105">
        <v>4</v>
      </c>
      <c r="C105" t="s">
        <v>18</v>
      </c>
      <c r="D105" t="str">
        <f t="shared" si="2"/>
        <v>Boulder</v>
      </c>
      <c r="E105">
        <v>116696000</v>
      </c>
      <c r="F105" s="1">
        <f t="shared" si="3"/>
        <v>40087</v>
      </c>
    </row>
    <row r="106" spans="1:6" x14ac:dyDescent="0.3">
      <c r="A106">
        <v>2009</v>
      </c>
      <c r="B106">
        <v>4</v>
      </c>
      <c r="C106" t="s">
        <v>19</v>
      </c>
      <c r="D106" t="str">
        <f t="shared" si="2"/>
        <v>Broomfield</v>
      </c>
      <c r="E106">
        <v>25169000</v>
      </c>
      <c r="F106" s="1">
        <f t="shared" si="3"/>
        <v>40087</v>
      </c>
    </row>
    <row r="107" spans="1:6" x14ac:dyDescent="0.3">
      <c r="A107">
        <v>2009</v>
      </c>
      <c r="B107">
        <v>4</v>
      </c>
      <c r="C107" t="s">
        <v>7</v>
      </c>
      <c r="D107" t="str">
        <f t="shared" si="2"/>
        <v>Denver</v>
      </c>
      <c r="E107">
        <v>178906000</v>
      </c>
      <c r="F107" s="1">
        <f t="shared" si="3"/>
        <v>40087</v>
      </c>
    </row>
    <row r="108" spans="1:6" x14ac:dyDescent="0.3">
      <c r="A108">
        <v>2009</v>
      </c>
      <c r="B108">
        <v>4</v>
      </c>
      <c r="C108" t="s">
        <v>8</v>
      </c>
      <c r="D108" t="str">
        <f t="shared" si="2"/>
        <v>Douglas</v>
      </c>
      <c r="E108">
        <v>75200000</v>
      </c>
      <c r="F108" s="1">
        <f t="shared" si="3"/>
        <v>40087</v>
      </c>
    </row>
    <row r="109" spans="1:6" x14ac:dyDescent="0.3">
      <c r="A109">
        <v>2009</v>
      </c>
      <c r="B109">
        <v>4</v>
      </c>
      <c r="C109" t="s">
        <v>9</v>
      </c>
      <c r="D109" t="str">
        <f t="shared" si="2"/>
        <v>El Paso</v>
      </c>
      <c r="E109">
        <v>260771000</v>
      </c>
      <c r="F109" s="1">
        <f t="shared" si="3"/>
        <v>40087</v>
      </c>
    </row>
    <row r="110" spans="1:6" x14ac:dyDescent="0.3">
      <c r="A110">
        <v>2009</v>
      </c>
      <c r="B110">
        <v>4</v>
      </c>
      <c r="C110" t="s">
        <v>10</v>
      </c>
      <c r="D110" t="str">
        <f t="shared" si="2"/>
        <v>Fremont</v>
      </c>
      <c r="E110">
        <v>7676000</v>
      </c>
      <c r="F110" s="1">
        <f t="shared" si="3"/>
        <v>40087</v>
      </c>
    </row>
    <row r="111" spans="1:6" x14ac:dyDescent="0.3">
      <c r="A111">
        <v>2009</v>
      </c>
      <c r="B111">
        <v>4</v>
      </c>
      <c r="C111" t="s">
        <v>11</v>
      </c>
      <c r="D111" t="str">
        <f t="shared" si="2"/>
        <v>Garfield</v>
      </c>
      <c r="E111">
        <v>37662000</v>
      </c>
      <c r="F111" s="1">
        <f t="shared" si="3"/>
        <v>40087</v>
      </c>
    </row>
    <row r="112" spans="1:6" x14ac:dyDescent="0.3">
      <c r="A112">
        <v>2009</v>
      </c>
      <c r="B112">
        <v>4</v>
      </c>
      <c r="C112" t="s">
        <v>12</v>
      </c>
      <c r="D112" t="str">
        <f t="shared" si="2"/>
        <v>Jefferson</v>
      </c>
      <c r="E112">
        <v>196565000</v>
      </c>
      <c r="F112" s="1">
        <f t="shared" si="3"/>
        <v>40087</v>
      </c>
    </row>
    <row r="113" spans="1:6" x14ac:dyDescent="0.3">
      <c r="A113">
        <v>2009</v>
      </c>
      <c r="B113">
        <v>4</v>
      </c>
      <c r="C113" t="s">
        <v>13</v>
      </c>
      <c r="D113" t="str">
        <f t="shared" si="2"/>
        <v>La Plata</v>
      </c>
      <c r="E113">
        <v>13793000</v>
      </c>
      <c r="F113" s="1">
        <f t="shared" si="3"/>
        <v>40087</v>
      </c>
    </row>
    <row r="114" spans="1:6" x14ac:dyDescent="0.3">
      <c r="A114">
        <v>2009</v>
      </c>
      <c r="B114">
        <v>4</v>
      </c>
      <c r="C114" t="s">
        <v>14</v>
      </c>
      <c r="D114" t="str">
        <f t="shared" si="2"/>
        <v>Larimer</v>
      </c>
      <c r="E114">
        <v>112837000</v>
      </c>
      <c r="F114" s="1">
        <f t="shared" si="3"/>
        <v>40087</v>
      </c>
    </row>
    <row r="115" spans="1:6" x14ac:dyDescent="0.3">
      <c r="A115">
        <v>2009</v>
      </c>
      <c r="B115">
        <v>4</v>
      </c>
      <c r="C115" t="s">
        <v>15</v>
      </c>
      <c r="D115" t="str">
        <f t="shared" si="2"/>
        <v>Mesa</v>
      </c>
      <c r="E115">
        <v>56587000</v>
      </c>
      <c r="F115" s="1">
        <f t="shared" si="3"/>
        <v>40087</v>
      </c>
    </row>
    <row r="116" spans="1:6" x14ac:dyDescent="0.3">
      <c r="A116">
        <v>2009</v>
      </c>
      <c r="B116">
        <v>4</v>
      </c>
      <c r="C116" t="s">
        <v>16</v>
      </c>
      <c r="D116" t="str">
        <f t="shared" si="2"/>
        <v>Pueblo</v>
      </c>
      <c r="E116">
        <v>55988000</v>
      </c>
      <c r="F116" s="1">
        <f t="shared" si="3"/>
        <v>40087</v>
      </c>
    </row>
    <row r="117" spans="1:6" x14ac:dyDescent="0.3">
      <c r="A117">
        <v>2009</v>
      </c>
      <c r="B117">
        <v>4</v>
      </c>
      <c r="C117" t="s">
        <v>20</v>
      </c>
      <c r="D117" t="str">
        <f t="shared" si="2"/>
        <v>Rest of State</v>
      </c>
      <c r="E117">
        <v>103359000</v>
      </c>
      <c r="F117" s="1">
        <f t="shared" si="3"/>
        <v>40087</v>
      </c>
    </row>
    <row r="118" spans="1:6" x14ac:dyDescent="0.3">
      <c r="A118">
        <v>2009</v>
      </c>
      <c r="B118">
        <v>4</v>
      </c>
      <c r="C118" t="s">
        <v>17</v>
      </c>
      <c r="D118" t="str">
        <f t="shared" si="2"/>
        <v>Weld</v>
      </c>
      <c r="E118">
        <v>96733000</v>
      </c>
      <c r="F118" s="1">
        <f t="shared" si="3"/>
        <v>40087</v>
      </c>
    </row>
    <row r="119" spans="1:6" x14ac:dyDescent="0.3">
      <c r="A119">
        <v>2010</v>
      </c>
      <c r="B119">
        <v>1</v>
      </c>
      <c r="C119" t="s">
        <v>4</v>
      </c>
      <c r="D119" t="str">
        <f t="shared" si="2"/>
        <v>Adams</v>
      </c>
      <c r="E119">
        <v>162936000</v>
      </c>
      <c r="F119" s="1">
        <f t="shared" si="3"/>
        <v>40179</v>
      </c>
    </row>
    <row r="120" spans="1:6" x14ac:dyDescent="0.3">
      <c r="A120">
        <v>2010</v>
      </c>
      <c r="B120">
        <v>1</v>
      </c>
      <c r="C120" t="s">
        <v>5</v>
      </c>
      <c r="D120" t="str">
        <f t="shared" si="2"/>
        <v>Arapahoe</v>
      </c>
      <c r="E120">
        <v>424138000</v>
      </c>
      <c r="F120" s="1">
        <f t="shared" si="3"/>
        <v>40179</v>
      </c>
    </row>
    <row r="121" spans="1:6" x14ac:dyDescent="0.3">
      <c r="A121">
        <v>2010</v>
      </c>
      <c r="B121">
        <v>1</v>
      </c>
      <c r="C121" t="s">
        <v>18</v>
      </c>
      <c r="D121" t="str">
        <f t="shared" si="2"/>
        <v>Boulder</v>
      </c>
      <c r="E121">
        <v>114599000</v>
      </c>
      <c r="F121" s="1">
        <f t="shared" si="3"/>
        <v>40179</v>
      </c>
    </row>
    <row r="122" spans="1:6" x14ac:dyDescent="0.3">
      <c r="A122">
        <v>2010</v>
      </c>
      <c r="B122">
        <v>1</v>
      </c>
      <c r="C122" t="s">
        <v>19</v>
      </c>
      <c r="D122" t="str">
        <f t="shared" si="2"/>
        <v>Broomfield</v>
      </c>
      <c r="E122">
        <v>26093000</v>
      </c>
      <c r="F122" s="1">
        <f t="shared" si="3"/>
        <v>40179</v>
      </c>
    </row>
    <row r="123" spans="1:6" x14ac:dyDescent="0.3">
      <c r="A123">
        <v>2010</v>
      </c>
      <c r="B123">
        <v>1</v>
      </c>
      <c r="C123" t="s">
        <v>7</v>
      </c>
      <c r="D123" t="str">
        <f t="shared" si="2"/>
        <v>Denver</v>
      </c>
      <c r="E123">
        <v>173248000</v>
      </c>
      <c r="F123" s="1">
        <f t="shared" si="3"/>
        <v>40179</v>
      </c>
    </row>
    <row r="124" spans="1:6" x14ac:dyDescent="0.3">
      <c r="A124">
        <v>2010</v>
      </c>
      <c r="B124">
        <v>1</v>
      </c>
      <c r="C124" t="s">
        <v>8</v>
      </c>
      <c r="D124" t="str">
        <f t="shared" si="2"/>
        <v>Douglas</v>
      </c>
      <c r="E124">
        <v>64458000</v>
      </c>
      <c r="F124" s="1">
        <f t="shared" si="3"/>
        <v>40179</v>
      </c>
    </row>
    <row r="125" spans="1:6" x14ac:dyDescent="0.3">
      <c r="A125">
        <v>2010</v>
      </c>
      <c r="B125">
        <v>1</v>
      </c>
      <c r="C125" t="s">
        <v>9</v>
      </c>
      <c r="D125" t="str">
        <f t="shared" si="2"/>
        <v>El Paso</v>
      </c>
      <c r="E125">
        <v>263662000</v>
      </c>
      <c r="F125" s="1">
        <f t="shared" si="3"/>
        <v>40179</v>
      </c>
    </row>
    <row r="126" spans="1:6" x14ac:dyDescent="0.3">
      <c r="A126">
        <v>2010</v>
      </c>
      <c r="B126">
        <v>1</v>
      </c>
      <c r="C126" t="s">
        <v>10</v>
      </c>
      <c r="D126" t="str">
        <f t="shared" si="2"/>
        <v>Fremont</v>
      </c>
      <c r="E126">
        <v>7131000</v>
      </c>
      <c r="F126" s="1">
        <f t="shared" si="3"/>
        <v>40179</v>
      </c>
    </row>
    <row r="127" spans="1:6" x14ac:dyDescent="0.3">
      <c r="A127">
        <v>2010</v>
      </c>
      <c r="B127">
        <v>1</v>
      </c>
      <c r="C127" t="s">
        <v>11</v>
      </c>
      <c r="D127" t="str">
        <f t="shared" si="2"/>
        <v>Garfield</v>
      </c>
      <c r="E127">
        <v>33238000</v>
      </c>
      <c r="F127" s="1">
        <f t="shared" si="3"/>
        <v>40179</v>
      </c>
    </row>
    <row r="128" spans="1:6" x14ac:dyDescent="0.3">
      <c r="A128">
        <v>2010</v>
      </c>
      <c r="B128">
        <v>1</v>
      </c>
      <c r="C128" t="s">
        <v>12</v>
      </c>
      <c r="D128" t="str">
        <f t="shared" si="2"/>
        <v>Jefferson</v>
      </c>
      <c r="E128">
        <v>189394000</v>
      </c>
      <c r="F128" s="1">
        <f t="shared" si="3"/>
        <v>40179</v>
      </c>
    </row>
    <row r="129" spans="1:6" x14ac:dyDescent="0.3">
      <c r="A129">
        <v>2010</v>
      </c>
      <c r="B129">
        <v>1</v>
      </c>
      <c r="C129" t="s">
        <v>13</v>
      </c>
      <c r="D129" t="str">
        <f t="shared" si="2"/>
        <v>La Plata</v>
      </c>
      <c r="E129">
        <v>14969000</v>
      </c>
      <c r="F129" s="1">
        <f t="shared" si="3"/>
        <v>40179</v>
      </c>
    </row>
    <row r="130" spans="1:6" x14ac:dyDescent="0.3">
      <c r="A130">
        <v>2010</v>
      </c>
      <c r="B130">
        <v>1</v>
      </c>
      <c r="C130" t="s">
        <v>14</v>
      </c>
      <c r="D130" t="str">
        <f t="shared" si="2"/>
        <v>Larimer</v>
      </c>
      <c r="E130">
        <v>113568000</v>
      </c>
      <c r="F130" s="1">
        <f t="shared" si="3"/>
        <v>40179</v>
      </c>
    </row>
    <row r="131" spans="1:6" x14ac:dyDescent="0.3">
      <c r="A131">
        <v>2010</v>
      </c>
      <c r="B131">
        <v>1</v>
      </c>
      <c r="C131" t="s">
        <v>15</v>
      </c>
      <c r="D131" t="str">
        <f t="shared" ref="D131:D194" si="4">IF(C131="Boulder/Broomfield", "Boulder-Broomfield (Combined)", C131)</f>
        <v>Mesa</v>
      </c>
      <c r="E131">
        <v>59703000</v>
      </c>
      <c r="F131" s="1">
        <f t="shared" ref="F131:F194" si="5">DATE(A131, (B131*3)-2, 1)</f>
        <v>40179</v>
      </c>
    </row>
    <row r="132" spans="1:6" x14ac:dyDescent="0.3">
      <c r="A132">
        <v>2010</v>
      </c>
      <c r="B132">
        <v>1</v>
      </c>
      <c r="C132" t="s">
        <v>16</v>
      </c>
      <c r="D132" t="str">
        <f t="shared" si="4"/>
        <v>Pueblo</v>
      </c>
      <c r="E132">
        <v>57222000</v>
      </c>
      <c r="F132" s="1">
        <f t="shared" si="5"/>
        <v>40179</v>
      </c>
    </row>
    <row r="133" spans="1:6" x14ac:dyDescent="0.3">
      <c r="A133">
        <v>2010</v>
      </c>
      <c r="B133">
        <v>1</v>
      </c>
      <c r="C133" t="s">
        <v>20</v>
      </c>
      <c r="D133" t="str">
        <f t="shared" si="4"/>
        <v>Rest of State</v>
      </c>
      <c r="E133">
        <v>99930000</v>
      </c>
      <c r="F133" s="1">
        <f t="shared" si="5"/>
        <v>40179</v>
      </c>
    </row>
    <row r="134" spans="1:6" x14ac:dyDescent="0.3">
      <c r="A134">
        <v>2010</v>
      </c>
      <c r="B134">
        <v>1</v>
      </c>
      <c r="C134" t="s">
        <v>17</v>
      </c>
      <c r="D134" t="str">
        <f t="shared" si="4"/>
        <v>Weld</v>
      </c>
      <c r="E134">
        <v>100290000</v>
      </c>
      <c r="F134" s="1">
        <f t="shared" si="5"/>
        <v>40179</v>
      </c>
    </row>
    <row r="135" spans="1:6" x14ac:dyDescent="0.3">
      <c r="A135">
        <v>2010</v>
      </c>
      <c r="B135">
        <v>2</v>
      </c>
      <c r="C135" t="s">
        <v>4</v>
      </c>
      <c r="D135" t="str">
        <f t="shared" si="4"/>
        <v>Adams</v>
      </c>
      <c r="E135">
        <v>186061000</v>
      </c>
      <c r="F135" s="1">
        <f t="shared" si="5"/>
        <v>40269</v>
      </c>
    </row>
    <row r="136" spans="1:6" x14ac:dyDescent="0.3">
      <c r="A136">
        <v>2010</v>
      </c>
      <c r="B136">
        <v>2</v>
      </c>
      <c r="C136" t="s">
        <v>5</v>
      </c>
      <c r="D136" t="str">
        <f t="shared" si="4"/>
        <v>Arapahoe</v>
      </c>
      <c r="E136">
        <v>473095000</v>
      </c>
      <c r="F136" s="1">
        <f t="shared" si="5"/>
        <v>40269</v>
      </c>
    </row>
    <row r="137" spans="1:6" x14ac:dyDescent="0.3">
      <c r="A137">
        <v>2010</v>
      </c>
      <c r="B137">
        <v>2</v>
      </c>
      <c r="C137" t="s">
        <v>18</v>
      </c>
      <c r="D137" t="str">
        <f t="shared" si="4"/>
        <v>Boulder</v>
      </c>
      <c r="E137">
        <v>122586000</v>
      </c>
      <c r="F137" s="1">
        <f t="shared" si="5"/>
        <v>40269</v>
      </c>
    </row>
    <row r="138" spans="1:6" x14ac:dyDescent="0.3">
      <c r="A138">
        <v>2010</v>
      </c>
      <c r="B138">
        <v>2</v>
      </c>
      <c r="C138" t="s">
        <v>19</v>
      </c>
      <c r="D138" t="str">
        <f t="shared" si="4"/>
        <v>Broomfield</v>
      </c>
      <c r="E138">
        <v>31190000</v>
      </c>
      <c r="F138" s="1">
        <f t="shared" si="5"/>
        <v>40269</v>
      </c>
    </row>
    <row r="139" spans="1:6" x14ac:dyDescent="0.3">
      <c r="A139">
        <v>2010</v>
      </c>
      <c r="B139">
        <v>2</v>
      </c>
      <c r="C139" t="s">
        <v>7</v>
      </c>
      <c r="D139" t="str">
        <f t="shared" si="4"/>
        <v>Denver</v>
      </c>
      <c r="E139">
        <v>177831000</v>
      </c>
      <c r="F139" s="1">
        <f t="shared" si="5"/>
        <v>40269</v>
      </c>
    </row>
    <row r="140" spans="1:6" x14ac:dyDescent="0.3">
      <c r="A140">
        <v>2010</v>
      </c>
      <c r="B140">
        <v>2</v>
      </c>
      <c r="C140" t="s">
        <v>8</v>
      </c>
      <c r="D140" t="str">
        <f t="shared" si="4"/>
        <v>Douglas</v>
      </c>
      <c r="E140">
        <v>76050000</v>
      </c>
      <c r="F140" s="1">
        <f t="shared" si="5"/>
        <v>40269</v>
      </c>
    </row>
    <row r="141" spans="1:6" x14ac:dyDescent="0.3">
      <c r="A141">
        <v>2010</v>
      </c>
      <c r="B141">
        <v>2</v>
      </c>
      <c r="C141" t="s">
        <v>9</v>
      </c>
      <c r="D141" t="str">
        <f t="shared" si="4"/>
        <v>El Paso</v>
      </c>
      <c r="E141">
        <v>298879000</v>
      </c>
      <c r="F141" s="1">
        <f t="shared" si="5"/>
        <v>40269</v>
      </c>
    </row>
    <row r="142" spans="1:6" x14ac:dyDescent="0.3">
      <c r="A142">
        <v>2010</v>
      </c>
      <c r="B142">
        <v>2</v>
      </c>
      <c r="C142" t="s">
        <v>10</v>
      </c>
      <c r="D142" t="str">
        <f t="shared" si="4"/>
        <v>Fremont</v>
      </c>
      <c r="E142">
        <v>8805000</v>
      </c>
      <c r="F142" s="1">
        <f t="shared" si="5"/>
        <v>40269</v>
      </c>
    </row>
    <row r="143" spans="1:6" x14ac:dyDescent="0.3">
      <c r="A143">
        <v>2010</v>
      </c>
      <c r="B143">
        <v>2</v>
      </c>
      <c r="C143" t="s">
        <v>11</v>
      </c>
      <c r="D143" t="str">
        <f t="shared" si="4"/>
        <v>Garfield</v>
      </c>
      <c r="E143">
        <v>38899000</v>
      </c>
      <c r="F143" s="1">
        <f t="shared" si="5"/>
        <v>40269</v>
      </c>
    </row>
    <row r="144" spans="1:6" x14ac:dyDescent="0.3">
      <c r="A144">
        <v>2010</v>
      </c>
      <c r="B144">
        <v>2</v>
      </c>
      <c r="C144" t="s">
        <v>12</v>
      </c>
      <c r="D144" t="str">
        <f t="shared" si="4"/>
        <v>Jefferson</v>
      </c>
      <c r="E144">
        <v>205826000</v>
      </c>
      <c r="F144" s="1">
        <f t="shared" si="5"/>
        <v>40269</v>
      </c>
    </row>
    <row r="145" spans="1:6" x14ac:dyDescent="0.3">
      <c r="A145">
        <v>2010</v>
      </c>
      <c r="B145">
        <v>2</v>
      </c>
      <c r="C145" t="s">
        <v>13</v>
      </c>
      <c r="D145" t="str">
        <f t="shared" si="4"/>
        <v>La Plata</v>
      </c>
      <c r="E145">
        <v>19055000</v>
      </c>
      <c r="F145" s="1">
        <f t="shared" si="5"/>
        <v>40269</v>
      </c>
    </row>
    <row r="146" spans="1:6" x14ac:dyDescent="0.3">
      <c r="A146">
        <v>2010</v>
      </c>
      <c r="B146">
        <v>2</v>
      </c>
      <c r="C146" t="s">
        <v>14</v>
      </c>
      <c r="D146" t="str">
        <f t="shared" si="4"/>
        <v>Larimer</v>
      </c>
      <c r="E146">
        <v>128564000</v>
      </c>
      <c r="F146" s="1">
        <f t="shared" si="5"/>
        <v>40269</v>
      </c>
    </row>
    <row r="147" spans="1:6" x14ac:dyDescent="0.3">
      <c r="A147">
        <v>2010</v>
      </c>
      <c r="B147">
        <v>2</v>
      </c>
      <c r="C147" t="s">
        <v>15</v>
      </c>
      <c r="D147" t="str">
        <f t="shared" si="4"/>
        <v>Mesa</v>
      </c>
      <c r="E147">
        <v>63419000</v>
      </c>
      <c r="F147" s="1">
        <f t="shared" si="5"/>
        <v>40269</v>
      </c>
    </row>
    <row r="148" spans="1:6" x14ac:dyDescent="0.3">
      <c r="A148">
        <v>2010</v>
      </c>
      <c r="B148">
        <v>2</v>
      </c>
      <c r="C148" t="s">
        <v>16</v>
      </c>
      <c r="D148" t="str">
        <f t="shared" si="4"/>
        <v>Pueblo</v>
      </c>
      <c r="E148">
        <v>62284000</v>
      </c>
      <c r="F148" s="1">
        <f t="shared" si="5"/>
        <v>40269</v>
      </c>
    </row>
    <row r="149" spans="1:6" x14ac:dyDescent="0.3">
      <c r="A149">
        <v>2010</v>
      </c>
      <c r="B149">
        <v>2</v>
      </c>
      <c r="C149" t="s">
        <v>20</v>
      </c>
      <c r="D149" t="str">
        <f t="shared" si="4"/>
        <v>Rest of State</v>
      </c>
      <c r="E149">
        <v>109550000</v>
      </c>
      <c r="F149" s="1">
        <f t="shared" si="5"/>
        <v>40269</v>
      </c>
    </row>
    <row r="150" spans="1:6" x14ac:dyDescent="0.3">
      <c r="A150">
        <v>2010</v>
      </c>
      <c r="B150">
        <v>2</v>
      </c>
      <c r="C150" t="s">
        <v>17</v>
      </c>
      <c r="D150" t="str">
        <f t="shared" si="4"/>
        <v>Weld</v>
      </c>
      <c r="E150">
        <v>109448000</v>
      </c>
      <c r="F150" s="1">
        <f t="shared" si="5"/>
        <v>40269</v>
      </c>
    </row>
    <row r="151" spans="1:6" x14ac:dyDescent="0.3">
      <c r="A151">
        <v>2010</v>
      </c>
      <c r="B151">
        <v>3</v>
      </c>
      <c r="C151" t="s">
        <v>4</v>
      </c>
      <c r="D151" t="str">
        <f t="shared" si="4"/>
        <v>Adams</v>
      </c>
      <c r="E151">
        <v>209599000</v>
      </c>
      <c r="F151" s="1">
        <f t="shared" si="5"/>
        <v>40360</v>
      </c>
    </row>
    <row r="152" spans="1:6" x14ac:dyDescent="0.3">
      <c r="A152">
        <v>2010</v>
      </c>
      <c r="B152">
        <v>3</v>
      </c>
      <c r="C152" t="s">
        <v>5</v>
      </c>
      <c r="D152" t="str">
        <f t="shared" si="4"/>
        <v>Arapahoe</v>
      </c>
      <c r="E152">
        <v>533267000</v>
      </c>
      <c r="F152" s="1">
        <f t="shared" si="5"/>
        <v>40360</v>
      </c>
    </row>
    <row r="153" spans="1:6" x14ac:dyDescent="0.3">
      <c r="A153">
        <v>2010</v>
      </c>
      <c r="B153">
        <v>3</v>
      </c>
      <c r="C153" t="s">
        <v>18</v>
      </c>
      <c r="D153" t="str">
        <f t="shared" si="4"/>
        <v>Boulder</v>
      </c>
      <c r="E153">
        <v>138918000</v>
      </c>
      <c r="F153" s="1">
        <f t="shared" si="5"/>
        <v>40360</v>
      </c>
    </row>
    <row r="154" spans="1:6" x14ac:dyDescent="0.3">
      <c r="A154">
        <v>2010</v>
      </c>
      <c r="B154">
        <v>3</v>
      </c>
      <c r="C154" t="s">
        <v>19</v>
      </c>
      <c r="D154" t="str">
        <f t="shared" si="4"/>
        <v>Broomfield</v>
      </c>
      <c r="E154">
        <v>31291000</v>
      </c>
      <c r="F154" s="1">
        <f t="shared" si="5"/>
        <v>40360</v>
      </c>
    </row>
    <row r="155" spans="1:6" x14ac:dyDescent="0.3">
      <c r="A155">
        <v>2010</v>
      </c>
      <c r="B155">
        <v>3</v>
      </c>
      <c r="C155" t="s">
        <v>7</v>
      </c>
      <c r="D155" t="str">
        <f t="shared" si="4"/>
        <v>Denver</v>
      </c>
      <c r="E155">
        <v>194231000</v>
      </c>
      <c r="F155" s="1">
        <f t="shared" si="5"/>
        <v>40360</v>
      </c>
    </row>
    <row r="156" spans="1:6" x14ac:dyDescent="0.3">
      <c r="A156">
        <v>2010</v>
      </c>
      <c r="B156">
        <v>3</v>
      </c>
      <c r="C156" t="s">
        <v>8</v>
      </c>
      <c r="D156" t="str">
        <f t="shared" si="4"/>
        <v>Douglas</v>
      </c>
      <c r="E156">
        <v>71558000</v>
      </c>
      <c r="F156" s="1">
        <f t="shared" si="5"/>
        <v>40360</v>
      </c>
    </row>
    <row r="157" spans="1:6" x14ac:dyDescent="0.3">
      <c r="A157">
        <v>2010</v>
      </c>
      <c r="B157">
        <v>3</v>
      </c>
      <c r="C157" t="s">
        <v>9</v>
      </c>
      <c r="D157" t="str">
        <f t="shared" si="4"/>
        <v>El Paso</v>
      </c>
      <c r="E157">
        <v>325653000</v>
      </c>
      <c r="F157" s="1">
        <f t="shared" si="5"/>
        <v>40360</v>
      </c>
    </row>
    <row r="158" spans="1:6" x14ac:dyDescent="0.3">
      <c r="A158">
        <v>2010</v>
      </c>
      <c r="B158">
        <v>3</v>
      </c>
      <c r="C158" t="s">
        <v>10</v>
      </c>
      <c r="D158" t="str">
        <f t="shared" si="4"/>
        <v>Fremont</v>
      </c>
      <c r="E158">
        <v>9879000</v>
      </c>
      <c r="F158" s="1">
        <f t="shared" si="5"/>
        <v>40360</v>
      </c>
    </row>
    <row r="159" spans="1:6" x14ac:dyDescent="0.3">
      <c r="A159">
        <v>2010</v>
      </c>
      <c r="B159">
        <v>3</v>
      </c>
      <c r="C159" t="s">
        <v>11</v>
      </c>
      <c r="D159" t="str">
        <f t="shared" si="4"/>
        <v>Garfield</v>
      </c>
      <c r="E159">
        <v>37634000</v>
      </c>
      <c r="F159" s="1">
        <f t="shared" si="5"/>
        <v>40360</v>
      </c>
    </row>
    <row r="160" spans="1:6" x14ac:dyDescent="0.3">
      <c r="A160">
        <v>2010</v>
      </c>
      <c r="B160">
        <v>3</v>
      </c>
      <c r="C160" t="s">
        <v>12</v>
      </c>
      <c r="D160" t="str">
        <f t="shared" si="4"/>
        <v>Jefferson</v>
      </c>
      <c r="E160">
        <v>228001000</v>
      </c>
      <c r="F160" s="1">
        <f t="shared" si="5"/>
        <v>40360</v>
      </c>
    </row>
    <row r="161" spans="1:6" x14ac:dyDescent="0.3">
      <c r="A161">
        <v>2010</v>
      </c>
      <c r="B161">
        <v>3</v>
      </c>
      <c r="C161" t="s">
        <v>13</v>
      </c>
      <c r="D161" t="str">
        <f t="shared" si="4"/>
        <v>La Plata</v>
      </c>
      <c r="E161">
        <v>19444000</v>
      </c>
      <c r="F161" s="1">
        <f t="shared" si="5"/>
        <v>40360</v>
      </c>
    </row>
    <row r="162" spans="1:6" x14ac:dyDescent="0.3">
      <c r="A162">
        <v>2010</v>
      </c>
      <c r="B162">
        <v>3</v>
      </c>
      <c r="C162" t="s">
        <v>14</v>
      </c>
      <c r="D162" t="str">
        <f t="shared" si="4"/>
        <v>Larimer</v>
      </c>
      <c r="E162">
        <v>138622000</v>
      </c>
      <c r="F162" s="1">
        <f t="shared" si="5"/>
        <v>40360</v>
      </c>
    </row>
    <row r="163" spans="1:6" x14ac:dyDescent="0.3">
      <c r="A163">
        <v>2010</v>
      </c>
      <c r="B163">
        <v>3</v>
      </c>
      <c r="C163" t="s">
        <v>15</v>
      </c>
      <c r="D163" t="str">
        <f t="shared" si="4"/>
        <v>Mesa</v>
      </c>
      <c r="E163">
        <v>69293000</v>
      </c>
      <c r="F163" s="1">
        <f t="shared" si="5"/>
        <v>40360</v>
      </c>
    </row>
    <row r="164" spans="1:6" x14ac:dyDescent="0.3">
      <c r="A164">
        <v>2010</v>
      </c>
      <c r="B164">
        <v>3</v>
      </c>
      <c r="C164" t="s">
        <v>16</v>
      </c>
      <c r="D164" t="str">
        <f t="shared" si="4"/>
        <v>Pueblo</v>
      </c>
      <c r="E164">
        <v>66162000</v>
      </c>
      <c r="F164" s="1">
        <f t="shared" si="5"/>
        <v>40360</v>
      </c>
    </row>
    <row r="165" spans="1:6" x14ac:dyDescent="0.3">
      <c r="A165">
        <v>2010</v>
      </c>
      <c r="B165">
        <v>3</v>
      </c>
      <c r="C165" t="s">
        <v>20</v>
      </c>
      <c r="D165" t="str">
        <f t="shared" si="4"/>
        <v>Rest of State</v>
      </c>
      <c r="E165">
        <v>113584000</v>
      </c>
      <c r="F165" s="1">
        <f t="shared" si="5"/>
        <v>40360</v>
      </c>
    </row>
    <row r="166" spans="1:6" x14ac:dyDescent="0.3">
      <c r="A166">
        <v>2010</v>
      </c>
      <c r="B166">
        <v>3</v>
      </c>
      <c r="C166" t="s">
        <v>17</v>
      </c>
      <c r="D166" t="str">
        <f t="shared" si="4"/>
        <v>Weld</v>
      </c>
      <c r="E166">
        <v>124095000</v>
      </c>
      <c r="F166" s="1">
        <f t="shared" si="5"/>
        <v>40360</v>
      </c>
    </row>
    <row r="167" spans="1:6" x14ac:dyDescent="0.3">
      <c r="A167">
        <v>2010</v>
      </c>
      <c r="B167">
        <v>4</v>
      </c>
      <c r="C167" t="s">
        <v>4</v>
      </c>
      <c r="D167" t="str">
        <f t="shared" si="4"/>
        <v>Adams</v>
      </c>
      <c r="E167">
        <v>204953000</v>
      </c>
      <c r="F167" s="1">
        <f t="shared" si="5"/>
        <v>40452</v>
      </c>
    </row>
    <row r="168" spans="1:6" x14ac:dyDescent="0.3">
      <c r="A168">
        <v>2010</v>
      </c>
      <c r="B168">
        <v>4</v>
      </c>
      <c r="C168" t="s">
        <v>5</v>
      </c>
      <c r="D168" t="str">
        <f t="shared" si="4"/>
        <v>Arapahoe</v>
      </c>
      <c r="E168">
        <v>507461000</v>
      </c>
      <c r="F168" s="1">
        <f t="shared" si="5"/>
        <v>40452</v>
      </c>
    </row>
    <row r="169" spans="1:6" x14ac:dyDescent="0.3">
      <c r="A169">
        <v>2010</v>
      </c>
      <c r="B169">
        <v>4</v>
      </c>
      <c r="C169" t="s">
        <v>18</v>
      </c>
      <c r="D169" t="str">
        <f t="shared" si="4"/>
        <v>Boulder</v>
      </c>
      <c r="E169">
        <v>139359000</v>
      </c>
      <c r="F169" s="1">
        <f t="shared" si="5"/>
        <v>40452</v>
      </c>
    </row>
    <row r="170" spans="1:6" x14ac:dyDescent="0.3">
      <c r="A170">
        <v>2010</v>
      </c>
      <c r="B170">
        <v>4</v>
      </c>
      <c r="C170" t="s">
        <v>19</v>
      </c>
      <c r="D170" t="str">
        <f t="shared" si="4"/>
        <v>Broomfield</v>
      </c>
      <c r="E170">
        <v>31475000</v>
      </c>
      <c r="F170" s="1">
        <f t="shared" si="5"/>
        <v>40452</v>
      </c>
    </row>
    <row r="171" spans="1:6" x14ac:dyDescent="0.3">
      <c r="A171">
        <v>2010</v>
      </c>
      <c r="B171">
        <v>4</v>
      </c>
      <c r="C171" t="s">
        <v>7</v>
      </c>
      <c r="D171" t="str">
        <f t="shared" si="4"/>
        <v>Denver</v>
      </c>
      <c r="E171">
        <v>185413000</v>
      </c>
      <c r="F171" s="1">
        <f t="shared" si="5"/>
        <v>40452</v>
      </c>
    </row>
    <row r="172" spans="1:6" x14ac:dyDescent="0.3">
      <c r="A172">
        <v>2010</v>
      </c>
      <c r="B172">
        <v>4</v>
      </c>
      <c r="C172" t="s">
        <v>8</v>
      </c>
      <c r="D172" t="str">
        <f t="shared" si="4"/>
        <v>Douglas</v>
      </c>
      <c r="E172">
        <v>74958000</v>
      </c>
      <c r="F172" s="1">
        <f t="shared" si="5"/>
        <v>40452</v>
      </c>
    </row>
    <row r="173" spans="1:6" x14ac:dyDescent="0.3">
      <c r="A173">
        <v>2010</v>
      </c>
      <c r="B173">
        <v>4</v>
      </c>
      <c r="C173" t="s">
        <v>9</v>
      </c>
      <c r="D173" t="str">
        <f t="shared" si="4"/>
        <v>El Paso</v>
      </c>
      <c r="E173">
        <v>302807000</v>
      </c>
      <c r="F173" s="1">
        <f t="shared" si="5"/>
        <v>40452</v>
      </c>
    </row>
    <row r="174" spans="1:6" x14ac:dyDescent="0.3">
      <c r="A174">
        <v>2010</v>
      </c>
      <c r="B174">
        <v>4</v>
      </c>
      <c r="C174" t="s">
        <v>10</v>
      </c>
      <c r="D174" t="str">
        <f t="shared" si="4"/>
        <v>Fremont</v>
      </c>
      <c r="E174">
        <v>8884000</v>
      </c>
      <c r="F174" s="1">
        <f t="shared" si="5"/>
        <v>40452</v>
      </c>
    </row>
    <row r="175" spans="1:6" x14ac:dyDescent="0.3">
      <c r="A175">
        <v>2010</v>
      </c>
      <c r="B175">
        <v>4</v>
      </c>
      <c r="C175" t="s">
        <v>11</v>
      </c>
      <c r="D175" t="str">
        <f t="shared" si="4"/>
        <v>Garfield</v>
      </c>
      <c r="E175">
        <v>41261000</v>
      </c>
      <c r="F175" s="1">
        <f t="shared" si="5"/>
        <v>40452</v>
      </c>
    </row>
    <row r="176" spans="1:6" x14ac:dyDescent="0.3">
      <c r="A176">
        <v>2010</v>
      </c>
      <c r="B176">
        <v>4</v>
      </c>
      <c r="C176" t="s">
        <v>12</v>
      </c>
      <c r="D176" t="str">
        <f t="shared" si="4"/>
        <v>Jefferson</v>
      </c>
      <c r="E176">
        <v>221631000</v>
      </c>
      <c r="F176" s="1">
        <f t="shared" si="5"/>
        <v>40452</v>
      </c>
    </row>
    <row r="177" spans="1:6" x14ac:dyDescent="0.3">
      <c r="A177">
        <v>2010</v>
      </c>
      <c r="B177">
        <v>4</v>
      </c>
      <c r="C177" t="s">
        <v>13</v>
      </c>
      <c r="D177" t="str">
        <f t="shared" si="4"/>
        <v>La Plata</v>
      </c>
      <c r="E177">
        <v>18571000</v>
      </c>
      <c r="F177" s="1">
        <f t="shared" si="5"/>
        <v>40452</v>
      </c>
    </row>
    <row r="178" spans="1:6" x14ac:dyDescent="0.3">
      <c r="A178">
        <v>2010</v>
      </c>
      <c r="B178">
        <v>4</v>
      </c>
      <c r="C178" t="s">
        <v>14</v>
      </c>
      <c r="D178" t="str">
        <f t="shared" si="4"/>
        <v>Larimer</v>
      </c>
      <c r="E178">
        <v>134169000</v>
      </c>
      <c r="F178" s="1">
        <f t="shared" si="5"/>
        <v>40452</v>
      </c>
    </row>
    <row r="179" spans="1:6" x14ac:dyDescent="0.3">
      <c r="A179">
        <v>2010</v>
      </c>
      <c r="B179">
        <v>4</v>
      </c>
      <c r="C179" t="s">
        <v>15</v>
      </c>
      <c r="D179" t="str">
        <f t="shared" si="4"/>
        <v>Mesa</v>
      </c>
      <c r="E179">
        <v>63590000</v>
      </c>
      <c r="F179" s="1">
        <f t="shared" si="5"/>
        <v>40452</v>
      </c>
    </row>
    <row r="180" spans="1:6" x14ac:dyDescent="0.3">
      <c r="A180">
        <v>2010</v>
      </c>
      <c r="B180">
        <v>4</v>
      </c>
      <c r="C180" t="s">
        <v>16</v>
      </c>
      <c r="D180" t="str">
        <f t="shared" si="4"/>
        <v>Pueblo</v>
      </c>
      <c r="E180">
        <v>57896000</v>
      </c>
      <c r="F180" s="1">
        <f t="shared" si="5"/>
        <v>40452</v>
      </c>
    </row>
    <row r="181" spans="1:6" x14ac:dyDescent="0.3">
      <c r="A181">
        <v>2010</v>
      </c>
      <c r="B181">
        <v>4</v>
      </c>
      <c r="C181" t="s">
        <v>20</v>
      </c>
      <c r="D181" t="str">
        <f t="shared" si="4"/>
        <v>Rest of State</v>
      </c>
      <c r="E181">
        <v>113729000</v>
      </c>
      <c r="F181" s="1">
        <f t="shared" si="5"/>
        <v>40452</v>
      </c>
    </row>
    <row r="182" spans="1:6" x14ac:dyDescent="0.3">
      <c r="A182">
        <v>2010</v>
      </c>
      <c r="B182">
        <v>4</v>
      </c>
      <c r="C182" t="s">
        <v>17</v>
      </c>
      <c r="D182" t="str">
        <f t="shared" si="4"/>
        <v>Weld</v>
      </c>
      <c r="E182">
        <v>122579000</v>
      </c>
      <c r="F182" s="1">
        <f t="shared" si="5"/>
        <v>40452</v>
      </c>
    </row>
    <row r="183" spans="1:6" x14ac:dyDescent="0.3">
      <c r="A183">
        <v>2011</v>
      </c>
      <c r="B183">
        <v>1</v>
      </c>
      <c r="C183" t="s">
        <v>4</v>
      </c>
      <c r="D183" t="str">
        <f t="shared" si="4"/>
        <v>Adams</v>
      </c>
      <c r="E183">
        <v>331909000</v>
      </c>
      <c r="F183" s="1">
        <f t="shared" si="5"/>
        <v>40544</v>
      </c>
    </row>
    <row r="184" spans="1:6" x14ac:dyDescent="0.3">
      <c r="A184">
        <v>2011</v>
      </c>
      <c r="B184">
        <v>1</v>
      </c>
      <c r="C184" t="s">
        <v>5</v>
      </c>
      <c r="D184" t="str">
        <f t="shared" si="4"/>
        <v>Arapahoe</v>
      </c>
      <c r="E184">
        <v>579448000</v>
      </c>
      <c r="F184" s="1">
        <f t="shared" si="5"/>
        <v>40544</v>
      </c>
    </row>
    <row r="185" spans="1:6" x14ac:dyDescent="0.3">
      <c r="A185">
        <v>2011</v>
      </c>
      <c r="B185">
        <v>1</v>
      </c>
      <c r="C185" t="s">
        <v>18</v>
      </c>
      <c r="D185" t="str">
        <f t="shared" si="4"/>
        <v>Boulder</v>
      </c>
      <c r="E185">
        <v>160967000</v>
      </c>
      <c r="F185" s="1">
        <f t="shared" si="5"/>
        <v>40544</v>
      </c>
    </row>
    <row r="186" spans="1:6" x14ac:dyDescent="0.3">
      <c r="A186">
        <v>2011</v>
      </c>
      <c r="B186">
        <v>1</v>
      </c>
      <c r="C186" t="s">
        <v>19</v>
      </c>
      <c r="D186" t="str">
        <f t="shared" si="4"/>
        <v>Broomfield</v>
      </c>
      <c r="E186">
        <v>34361000</v>
      </c>
      <c r="F186" s="1">
        <f t="shared" si="5"/>
        <v>40544</v>
      </c>
    </row>
    <row r="187" spans="1:6" x14ac:dyDescent="0.3">
      <c r="A187">
        <v>2011</v>
      </c>
      <c r="B187">
        <v>1</v>
      </c>
      <c r="C187" t="s">
        <v>7</v>
      </c>
      <c r="D187" t="str">
        <f t="shared" si="4"/>
        <v>Denver</v>
      </c>
      <c r="E187">
        <v>275731000</v>
      </c>
      <c r="F187" s="1">
        <f t="shared" si="5"/>
        <v>40544</v>
      </c>
    </row>
    <row r="188" spans="1:6" x14ac:dyDescent="0.3">
      <c r="A188">
        <v>2011</v>
      </c>
      <c r="B188">
        <v>1</v>
      </c>
      <c r="C188" t="s">
        <v>8</v>
      </c>
      <c r="D188" t="str">
        <f t="shared" si="4"/>
        <v>Douglas</v>
      </c>
      <c r="E188">
        <v>105475000</v>
      </c>
      <c r="F188" s="1">
        <f t="shared" si="5"/>
        <v>40544</v>
      </c>
    </row>
    <row r="189" spans="1:6" x14ac:dyDescent="0.3">
      <c r="A189">
        <v>2011</v>
      </c>
      <c r="B189">
        <v>1</v>
      </c>
      <c r="C189" t="s">
        <v>9</v>
      </c>
      <c r="D189" t="str">
        <f t="shared" si="4"/>
        <v>El Paso</v>
      </c>
      <c r="E189">
        <v>391992000</v>
      </c>
      <c r="F189" s="1">
        <f t="shared" si="5"/>
        <v>40544</v>
      </c>
    </row>
    <row r="190" spans="1:6" x14ac:dyDescent="0.3">
      <c r="A190">
        <v>2011</v>
      </c>
      <c r="B190">
        <v>1</v>
      </c>
      <c r="C190" t="s">
        <v>10</v>
      </c>
      <c r="D190" t="str">
        <f t="shared" si="4"/>
        <v>Fremont</v>
      </c>
      <c r="E190">
        <v>10808000</v>
      </c>
      <c r="F190" s="1">
        <f t="shared" si="5"/>
        <v>40544</v>
      </c>
    </row>
    <row r="191" spans="1:6" x14ac:dyDescent="0.3">
      <c r="A191">
        <v>2011</v>
      </c>
      <c r="B191">
        <v>1</v>
      </c>
      <c r="C191" t="s">
        <v>11</v>
      </c>
      <c r="D191" t="str">
        <f t="shared" si="4"/>
        <v>Garfield</v>
      </c>
      <c r="E191">
        <v>42849000</v>
      </c>
      <c r="F191" s="1">
        <f t="shared" si="5"/>
        <v>40544</v>
      </c>
    </row>
    <row r="192" spans="1:6" x14ac:dyDescent="0.3">
      <c r="A192">
        <v>2011</v>
      </c>
      <c r="B192">
        <v>1</v>
      </c>
      <c r="C192" t="s">
        <v>12</v>
      </c>
      <c r="D192" t="str">
        <f t="shared" si="4"/>
        <v>Jefferson</v>
      </c>
      <c r="E192">
        <v>274646000</v>
      </c>
      <c r="F192" s="1">
        <f t="shared" si="5"/>
        <v>40544</v>
      </c>
    </row>
    <row r="193" spans="1:6" x14ac:dyDescent="0.3">
      <c r="A193">
        <v>2011</v>
      </c>
      <c r="B193">
        <v>1</v>
      </c>
      <c r="C193" t="s">
        <v>13</v>
      </c>
      <c r="D193" t="str">
        <f t="shared" si="4"/>
        <v>La Plata</v>
      </c>
      <c r="E193">
        <v>26433000</v>
      </c>
      <c r="F193" s="1">
        <f t="shared" si="5"/>
        <v>40544</v>
      </c>
    </row>
    <row r="194" spans="1:6" x14ac:dyDescent="0.3">
      <c r="A194">
        <v>2011</v>
      </c>
      <c r="B194">
        <v>1</v>
      </c>
      <c r="C194" t="s">
        <v>14</v>
      </c>
      <c r="D194" t="str">
        <f t="shared" si="4"/>
        <v>Larimer</v>
      </c>
      <c r="E194">
        <v>166547000</v>
      </c>
      <c r="F194" s="1">
        <f t="shared" si="5"/>
        <v>40544</v>
      </c>
    </row>
    <row r="195" spans="1:6" x14ac:dyDescent="0.3">
      <c r="A195">
        <v>2011</v>
      </c>
      <c r="B195">
        <v>1</v>
      </c>
      <c r="C195" t="s">
        <v>15</v>
      </c>
      <c r="D195" t="str">
        <f t="shared" ref="D195:D258" si="6">IF(C195="Boulder/Broomfield", "Boulder-Broomfield (Combined)", C195)</f>
        <v>Mesa</v>
      </c>
      <c r="E195">
        <v>121092000</v>
      </c>
      <c r="F195" s="1">
        <f t="shared" ref="F195:F258" si="7">DATE(A195, (B195*3)-2, 1)</f>
        <v>40544</v>
      </c>
    </row>
    <row r="196" spans="1:6" x14ac:dyDescent="0.3">
      <c r="A196">
        <v>2011</v>
      </c>
      <c r="B196">
        <v>1</v>
      </c>
      <c r="C196" t="s">
        <v>16</v>
      </c>
      <c r="D196" t="str">
        <f t="shared" si="6"/>
        <v>Pueblo</v>
      </c>
      <c r="E196">
        <v>78558000</v>
      </c>
      <c r="F196" s="1">
        <f t="shared" si="7"/>
        <v>40544</v>
      </c>
    </row>
    <row r="197" spans="1:6" x14ac:dyDescent="0.3">
      <c r="A197">
        <v>2011</v>
      </c>
      <c r="B197">
        <v>1</v>
      </c>
      <c r="C197" t="s">
        <v>20</v>
      </c>
      <c r="D197" t="str">
        <f t="shared" si="6"/>
        <v>Rest of State</v>
      </c>
      <c r="E197">
        <v>165769000</v>
      </c>
      <c r="F197" s="1">
        <f t="shared" si="7"/>
        <v>40544</v>
      </c>
    </row>
    <row r="198" spans="1:6" x14ac:dyDescent="0.3">
      <c r="A198">
        <v>2011</v>
      </c>
      <c r="B198">
        <v>1</v>
      </c>
      <c r="C198" t="s">
        <v>17</v>
      </c>
      <c r="D198" t="str">
        <f t="shared" si="6"/>
        <v>Weld</v>
      </c>
      <c r="E198">
        <v>190563000</v>
      </c>
      <c r="F198" s="1">
        <f t="shared" si="7"/>
        <v>40544</v>
      </c>
    </row>
    <row r="199" spans="1:6" x14ac:dyDescent="0.3">
      <c r="A199">
        <v>2011</v>
      </c>
      <c r="B199">
        <v>2</v>
      </c>
      <c r="C199" t="s">
        <v>4</v>
      </c>
      <c r="D199" t="str">
        <f t="shared" si="6"/>
        <v>Adams</v>
      </c>
      <c r="E199">
        <v>410532000</v>
      </c>
      <c r="F199" s="1">
        <f t="shared" si="7"/>
        <v>40634</v>
      </c>
    </row>
    <row r="200" spans="1:6" x14ac:dyDescent="0.3">
      <c r="A200">
        <v>2011</v>
      </c>
      <c r="B200">
        <v>2</v>
      </c>
      <c r="C200" t="s">
        <v>5</v>
      </c>
      <c r="D200" t="str">
        <f t="shared" si="6"/>
        <v>Arapahoe</v>
      </c>
      <c r="E200">
        <v>619123000</v>
      </c>
      <c r="F200" s="1">
        <f t="shared" si="7"/>
        <v>40634</v>
      </c>
    </row>
    <row r="201" spans="1:6" x14ac:dyDescent="0.3">
      <c r="A201">
        <v>2011</v>
      </c>
      <c r="B201">
        <v>2</v>
      </c>
      <c r="C201" t="s">
        <v>18</v>
      </c>
      <c r="D201" t="str">
        <f t="shared" si="6"/>
        <v>Boulder</v>
      </c>
      <c r="E201">
        <v>163277000</v>
      </c>
      <c r="F201" s="1">
        <f t="shared" si="7"/>
        <v>40634</v>
      </c>
    </row>
    <row r="202" spans="1:6" x14ac:dyDescent="0.3">
      <c r="A202">
        <v>2011</v>
      </c>
      <c r="B202">
        <v>2</v>
      </c>
      <c r="C202" t="s">
        <v>19</v>
      </c>
      <c r="D202" t="str">
        <f t="shared" si="6"/>
        <v>Broomfield</v>
      </c>
      <c r="E202">
        <v>36984000</v>
      </c>
      <c r="F202" s="1">
        <f t="shared" si="7"/>
        <v>40634</v>
      </c>
    </row>
    <row r="203" spans="1:6" x14ac:dyDescent="0.3">
      <c r="A203">
        <v>2011</v>
      </c>
      <c r="B203">
        <v>2</v>
      </c>
      <c r="C203" t="s">
        <v>7</v>
      </c>
      <c r="D203" t="str">
        <f t="shared" si="6"/>
        <v>Denver</v>
      </c>
      <c r="E203">
        <v>308349000</v>
      </c>
      <c r="F203" s="1">
        <f t="shared" si="7"/>
        <v>40634</v>
      </c>
    </row>
    <row r="204" spans="1:6" x14ac:dyDescent="0.3">
      <c r="A204">
        <v>2011</v>
      </c>
      <c r="B204">
        <v>2</v>
      </c>
      <c r="C204" t="s">
        <v>8</v>
      </c>
      <c r="D204" t="str">
        <f t="shared" si="6"/>
        <v>Douglas</v>
      </c>
      <c r="E204">
        <v>105964000</v>
      </c>
      <c r="F204" s="1">
        <f t="shared" si="7"/>
        <v>40634</v>
      </c>
    </row>
    <row r="205" spans="1:6" x14ac:dyDescent="0.3">
      <c r="A205">
        <v>2011</v>
      </c>
      <c r="B205">
        <v>2</v>
      </c>
      <c r="C205" t="s">
        <v>9</v>
      </c>
      <c r="D205" t="str">
        <f t="shared" si="6"/>
        <v>El Paso</v>
      </c>
      <c r="E205">
        <v>427489000</v>
      </c>
      <c r="F205" s="1">
        <f t="shared" si="7"/>
        <v>40634</v>
      </c>
    </row>
    <row r="206" spans="1:6" x14ac:dyDescent="0.3">
      <c r="A206">
        <v>2011</v>
      </c>
      <c r="B206">
        <v>2</v>
      </c>
      <c r="C206" t="s">
        <v>10</v>
      </c>
      <c r="D206" t="str">
        <f t="shared" si="6"/>
        <v>Fremont</v>
      </c>
      <c r="E206">
        <v>12926000</v>
      </c>
      <c r="F206" s="1">
        <f t="shared" si="7"/>
        <v>40634</v>
      </c>
    </row>
    <row r="207" spans="1:6" x14ac:dyDescent="0.3">
      <c r="A207">
        <v>2011</v>
      </c>
      <c r="B207">
        <v>2</v>
      </c>
      <c r="C207" t="s">
        <v>11</v>
      </c>
      <c r="D207" t="str">
        <f t="shared" si="6"/>
        <v>Garfield</v>
      </c>
      <c r="E207">
        <v>43098000</v>
      </c>
      <c r="F207" s="1">
        <f t="shared" si="7"/>
        <v>40634</v>
      </c>
    </row>
    <row r="208" spans="1:6" x14ac:dyDescent="0.3">
      <c r="A208">
        <v>2011</v>
      </c>
      <c r="B208">
        <v>2</v>
      </c>
      <c r="C208" t="s">
        <v>12</v>
      </c>
      <c r="D208" t="str">
        <f t="shared" si="6"/>
        <v>Jefferson</v>
      </c>
      <c r="E208">
        <v>299753000</v>
      </c>
      <c r="F208" s="1">
        <f t="shared" si="7"/>
        <v>40634</v>
      </c>
    </row>
    <row r="209" spans="1:6" x14ac:dyDescent="0.3">
      <c r="A209">
        <v>2011</v>
      </c>
      <c r="B209">
        <v>2</v>
      </c>
      <c r="C209" t="s">
        <v>13</v>
      </c>
      <c r="D209" t="str">
        <f t="shared" si="6"/>
        <v>La Plata</v>
      </c>
      <c r="E209">
        <v>28807000</v>
      </c>
      <c r="F209" s="1">
        <f t="shared" si="7"/>
        <v>40634</v>
      </c>
    </row>
    <row r="210" spans="1:6" x14ac:dyDescent="0.3">
      <c r="A210">
        <v>2011</v>
      </c>
      <c r="B210">
        <v>2</v>
      </c>
      <c r="C210" t="s">
        <v>14</v>
      </c>
      <c r="D210" t="str">
        <f t="shared" si="6"/>
        <v>Larimer</v>
      </c>
      <c r="E210">
        <v>186875000</v>
      </c>
      <c r="F210" s="1">
        <f t="shared" si="7"/>
        <v>40634</v>
      </c>
    </row>
    <row r="211" spans="1:6" x14ac:dyDescent="0.3">
      <c r="A211">
        <v>2011</v>
      </c>
      <c r="B211">
        <v>2</v>
      </c>
      <c r="C211" t="s">
        <v>15</v>
      </c>
      <c r="D211" t="str">
        <f t="shared" si="6"/>
        <v>Mesa</v>
      </c>
      <c r="E211">
        <v>114870000</v>
      </c>
      <c r="F211" s="1">
        <f t="shared" si="7"/>
        <v>40634</v>
      </c>
    </row>
    <row r="212" spans="1:6" x14ac:dyDescent="0.3">
      <c r="A212">
        <v>2011</v>
      </c>
      <c r="B212">
        <v>2</v>
      </c>
      <c r="C212" t="s">
        <v>16</v>
      </c>
      <c r="D212" t="str">
        <f t="shared" si="6"/>
        <v>Pueblo</v>
      </c>
      <c r="E212">
        <v>81983000</v>
      </c>
      <c r="F212" s="1">
        <f t="shared" si="7"/>
        <v>40634</v>
      </c>
    </row>
    <row r="213" spans="1:6" x14ac:dyDescent="0.3">
      <c r="A213">
        <v>2011</v>
      </c>
      <c r="B213">
        <v>2</v>
      </c>
      <c r="C213" t="s">
        <v>20</v>
      </c>
      <c r="D213" t="str">
        <f t="shared" si="6"/>
        <v>Rest of State</v>
      </c>
      <c r="E213">
        <v>178796000</v>
      </c>
      <c r="F213" s="1">
        <f t="shared" si="7"/>
        <v>40634</v>
      </c>
    </row>
    <row r="214" spans="1:6" x14ac:dyDescent="0.3">
      <c r="A214">
        <v>2011</v>
      </c>
      <c r="B214">
        <v>2</v>
      </c>
      <c r="C214" t="s">
        <v>17</v>
      </c>
      <c r="D214" t="str">
        <f t="shared" si="6"/>
        <v>Weld</v>
      </c>
      <c r="E214">
        <v>222828000</v>
      </c>
      <c r="F214" s="1">
        <f t="shared" si="7"/>
        <v>40634</v>
      </c>
    </row>
    <row r="215" spans="1:6" x14ac:dyDescent="0.3">
      <c r="A215">
        <v>2011</v>
      </c>
      <c r="B215">
        <v>3</v>
      </c>
      <c r="C215" t="s">
        <v>4</v>
      </c>
      <c r="D215" t="str">
        <f t="shared" si="6"/>
        <v>Adams</v>
      </c>
      <c r="E215">
        <v>404342000</v>
      </c>
      <c r="F215" s="1">
        <f t="shared" si="7"/>
        <v>40725</v>
      </c>
    </row>
    <row r="216" spans="1:6" x14ac:dyDescent="0.3">
      <c r="A216">
        <v>2011</v>
      </c>
      <c r="B216">
        <v>3</v>
      </c>
      <c r="C216" t="s">
        <v>5</v>
      </c>
      <c r="D216" t="str">
        <f t="shared" si="6"/>
        <v>Arapahoe</v>
      </c>
      <c r="E216">
        <v>686306000</v>
      </c>
      <c r="F216" s="1">
        <f t="shared" si="7"/>
        <v>40725</v>
      </c>
    </row>
    <row r="217" spans="1:6" x14ac:dyDescent="0.3">
      <c r="A217">
        <v>2011</v>
      </c>
      <c r="B217">
        <v>3</v>
      </c>
      <c r="C217" t="s">
        <v>18</v>
      </c>
      <c r="D217" t="str">
        <f t="shared" si="6"/>
        <v>Boulder</v>
      </c>
      <c r="E217">
        <v>175379000</v>
      </c>
      <c r="F217" s="1">
        <f t="shared" si="7"/>
        <v>40725</v>
      </c>
    </row>
    <row r="218" spans="1:6" x14ac:dyDescent="0.3">
      <c r="A218">
        <v>2011</v>
      </c>
      <c r="B218">
        <v>3</v>
      </c>
      <c r="C218" t="s">
        <v>19</v>
      </c>
      <c r="D218" t="str">
        <f t="shared" si="6"/>
        <v>Broomfield</v>
      </c>
      <c r="E218">
        <v>39120000</v>
      </c>
      <c r="F218" s="1">
        <f t="shared" si="7"/>
        <v>40725</v>
      </c>
    </row>
    <row r="219" spans="1:6" x14ac:dyDescent="0.3">
      <c r="A219">
        <v>2011</v>
      </c>
      <c r="B219">
        <v>3</v>
      </c>
      <c r="C219" t="s">
        <v>7</v>
      </c>
      <c r="D219" t="str">
        <f t="shared" si="6"/>
        <v>Denver</v>
      </c>
      <c r="E219">
        <v>320173000</v>
      </c>
      <c r="F219" s="1">
        <f t="shared" si="7"/>
        <v>40725</v>
      </c>
    </row>
    <row r="220" spans="1:6" x14ac:dyDescent="0.3">
      <c r="A220">
        <v>2011</v>
      </c>
      <c r="B220">
        <v>3</v>
      </c>
      <c r="C220" t="s">
        <v>8</v>
      </c>
      <c r="D220" t="str">
        <f t="shared" si="6"/>
        <v>Douglas</v>
      </c>
      <c r="E220">
        <v>119088000</v>
      </c>
      <c r="F220" s="1">
        <f t="shared" si="7"/>
        <v>40725</v>
      </c>
    </row>
    <row r="221" spans="1:6" x14ac:dyDescent="0.3">
      <c r="A221">
        <v>2011</v>
      </c>
      <c r="B221">
        <v>3</v>
      </c>
      <c r="C221" t="s">
        <v>9</v>
      </c>
      <c r="D221" t="str">
        <f t="shared" si="6"/>
        <v>El Paso</v>
      </c>
      <c r="E221">
        <v>459352000</v>
      </c>
      <c r="F221" s="1">
        <f t="shared" si="7"/>
        <v>40725</v>
      </c>
    </row>
    <row r="222" spans="1:6" x14ac:dyDescent="0.3">
      <c r="A222">
        <v>2011</v>
      </c>
      <c r="B222">
        <v>3</v>
      </c>
      <c r="C222" t="s">
        <v>10</v>
      </c>
      <c r="D222" t="str">
        <f t="shared" si="6"/>
        <v>Fremont</v>
      </c>
      <c r="E222">
        <v>13356000</v>
      </c>
      <c r="F222" s="1">
        <f t="shared" si="7"/>
        <v>40725</v>
      </c>
    </row>
    <row r="223" spans="1:6" x14ac:dyDescent="0.3">
      <c r="A223">
        <v>2011</v>
      </c>
      <c r="B223">
        <v>3</v>
      </c>
      <c r="C223" t="s">
        <v>11</v>
      </c>
      <c r="D223" t="str">
        <f t="shared" si="6"/>
        <v>Garfield</v>
      </c>
      <c r="E223">
        <v>51218000</v>
      </c>
      <c r="F223" s="1">
        <f t="shared" si="7"/>
        <v>40725</v>
      </c>
    </row>
    <row r="224" spans="1:6" x14ac:dyDescent="0.3">
      <c r="A224">
        <v>2011</v>
      </c>
      <c r="B224">
        <v>3</v>
      </c>
      <c r="C224" t="s">
        <v>12</v>
      </c>
      <c r="D224" t="str">
        <f t="shared" si="6"/>
        <v>Jefferson</v>
      </c>
      <c r="E224">
        <v>334221000</v>
      </c>
      <c r="F224" s="1">
        <f t="shared" si="7"/>
        <v>40725</v>
      </c>
    </row>
    <row r="225" spans="1:6" x14ac:dyDescent="0.3">
      <c r="A225">
        <v>2011</v>
      </c>
      <c r="B225">
        <v>3</v>
      </c>
      <c r="C225" t="s">
        <v>13</v>
      </c>
      <c r="D225" t="str">
        <f t="shared" si="6"/>
        <v>La Plata</v>
      </c>
      <c r="E225">
        <v>31513000</v>
      </c>
      <c r="F225" s="1">
        <f t="shared" si="7"/>
        <v>40725</v>
      </c>
    </row>
    <row r="226" spans="1:6" x14ac:dyDescent="0.3">
      <c r="A226">
        <v>2011</v>
      </c>
      <c r="B226">
        <v>3</v>
      </c>
      <c r="C226" t="s">
        <v>14</v>
      </c>
      <c r="D226" t="str">
        <f t="shared" si="6"/>
        <v>Larimer</v>
      </c>
      <c r="E226">
        <v>204500000</v>
      </c>
      <c r="F226" s="1">
        <f t="shared" si="7"/>
        <v>40725</v>
      </c>
    </row>
    <row r="227" spans="1:6" x14ac:dyDescent="0.3">
      <c r="A227">
        <v>2011</v>
      </c>
      <c r="B227">
        <v>3</v>
      </c>
      <c r="C227" t="s">
        <v>15</v>
      </c>
      <c r="D227" t="str">
        <f t="shared" si="6"/>
        <v>Mesa</v>
      </c>
      <c r="E227">
        <v>122092000</v>
      </c>
      <c r="F227" s="1">
        <f t="shared" si="7"/>
        <v>40725</v>
      </c>
    </row>
    <row r="228" spans="1:6" x14ac:dyDescent="0.3">
      <c r="A228">
        <v>2011</v>
      </c>
      <c r="B228">
        <v>3</v>
      </c>
      <c r="C228" t="s">
        <v>16</v>
      </c>
      <c r="D228" t="str">
        <f t="shared" si="6"/>
        <v>Pueblo</v>
      </c>
      <c r="E228">
        <v>91161000</v>
      </c>
      <c r="F228" s="1">
        <f t="shared" si="7"/>
        <v>40725</v>
      </c>
    </row>
    <row r="229" spans="1:6" x14ac:dyDescent="0.3">
      <c r="A229">
        <v>2011</v>
      </c>
      <c r="B229">
        <v>3</v>
      </c>
      <c r="C229" t="s">
        <v>20</v>
      </c>
      <c r="D229" t="str">
        <f t="shared" si="6"/>
        <v>Rest of State</v>
      </c>
      <c r="E229">
        <v>195498000</v>
      </c>
      <c r="F229" s="1">
        <f t="shared" si="7"/>
        <v>40725</v>
      </c>
    </row>
    <row r="230" spans="1:6" x14ac:dyDescent="0.3">
      <c r="A230">
        <v>2011</v>
      </c>
      <c r="B230">
        <v>3</v>
      </c>
      <c r="C230" t="s">
        <v>17</v>
      </c>
      <c r="D230" t="str">
        <f t="shared" si="6"/>
        <v>Weld</v>
      </c>
      <c r="E230">
        <v>223527000</v>
      </c>
      <c r="F230" s="1">
        <f t="shared" si="7"/>
        <v>40725</v>
      </c>
    </row>
    <row r="231" spans="1:6" x14ac:dyDescent="0.3">
      <c r="A231">
        <v>2011</v>
      </c>
      <c r="B231">
        <v>4</v>
      </c>
      <c r="C231" t="s">
        <v>4</v>
      </c>
      <c r="D231" t="str">
        <f t="shared" si="6"/>
        <v>Adams</v>
      </c>
      <c r="E231">
        <v>230135000</v>
      </c>
      <c r="F231" s="1">
        <f t="shared" si="7"/>
        <v>40817</v>
      </c>
    </row>
    <row r="232" spans="1:6" x14ac:dyDescent="0.3">
      <c r="A232">
        <v>2011</v>
      </c>
      <c r="B232">
        <v>4</v>
      </c>
      <c r="C232" t="s">
        <v>5</v>
      </c>
      <c r="D232" t="str">
        <f t="shared" si="6"/>
        <v>Arapahoe</v>
      </c>
      <c r="E232">
        <v>581209000</v>
      </c>
      <c r="F232" s="1">
        <f t="shared" si="7"/>
        <v>40817</v>
      </c>
    </row>
    <row r="233" spans="1:6" x14ac:dyDescent="0.3">
      <c r="A233">
        <v>2011</v>
      </c>
      <c r="B233">
        <v>4</v>
      </c>
      <c r="C233" t="s">
        <v>18</v>
      </c>
      <c r="D233" t="str">
        <f t="shared" si="6"/>
        <v>Boulder</v>
      </c>
      <c r="E233">
        <v>152905000</v>
      </c>
      <c r="F233" s="1">
        <f t="shared" si="7"/>
        <v>40817</v>
      </c>
    </row>
    <row r="234" spans="1:6" x14ac:dyDescent="0.3">
      <c r="A234">
        <v>2011</v>
      </c>
      <c r="B234">
        <v>4</v>
      </c>
      <c r="C234" t="s">
        <v>19</v>
      </c>
      <c r="D234" t="str">
        <f t="shared" si="6"/>
        <v>Broomfield</v>
      </c>
      <c r="E234">
        <v>34271000</v>
      </c>
      <c r="F234" s="1">
        <f t="shared" si="7"/>
        <v>40817</v>
      </c>
    </row>
    <row r="235" spans="1:6" x14ac:dyDescent="0.3">
      <c r="A235">
        <v>2011</v>
      </c>
      <c r="B235">
        <v>4</v>
      </c>
      <c r="C235" t="s">
        <v>7</v>
      </c>
      <c r="D235" t="str">
        <f t="shared" si="6"/>
        <v>Denver</v>
      </c>
      <c r="E235">
        <v>185077000</v>
      </c>
      <c r="F235" s="1">
        <f t="shared" si="7"/>
        <v>40817</v>
      </c>
    </row>
    <row r="236" spans="1:6" x14ac:dyDescent="0.3">
      <c r="A236">
        <v>2011</v>
      </c>
      <c r="B236">
        <v>4</v>
      </c>
      <c r="C236" t="s">
        <v>8</v>
      </c>
      <c r="D236" t="str">
        <f t="shared" si="6"/>
        <v>Douglas</v>
      </c>
      <c r="E236">
        <v>92434000</v>
      </c>
      <c r="F236" s="1">
        <f t="shared" si="7"/>
        <v>40817</v>
      </c>
    </row>
    <row r="237" spans="1:6" x14ac:dyDescent="0.3">
      <c r="A237">
        <v>2011</v>
      </c>
      <c r="B237">
        <v>4</v>
      </c>
      <c r="C237" t="s">
        <v>9</v>
      </c>
      <c r="D237" t="str">
        <f t="shared" si="6"/>
        <v>El Paso</v>
      </c>
      <c r="E237">
        <v>351527000</v>
      </c>
      <c r="F237" s="1">
        <f t="shared" si="7"/>
        <v>40817</v>
      </c>
    </row>
    <row r="238" spans="1:6" x14ac:dyDescent="0.3">
      <c r="A238">
        <v>2011</v>
      </c>
      <c r="B238">
        <v>4</v>
      </c>
      <c r="C238" t="s">
        <v>10</v>
      </c>
      <c r="D238" t="str">
        <f t="shared" si="6"/>
        <v>Fremont</v>
      </c>
      <c r="E238">
        <v>9465000</v>
      </c>
      <c r="F238" s="1">
        <f t="shared" si="7"/>
        <v>40817</v>
      </c>
    </row>
    <row r="239" spans="1:6" x14ac:dyDescent="0.3">
      <c r="A239">
        <v>2011</v>
      </c>
      <c r="B239">
        <v>4</v>
      </c>
      <c r="C239" t="s">
        <v>11</v>
      </c>
      <c r="D239" t="str">
        <f t="shared" si="6"/>
        <v>Garfield</v>
      </c>
      <c r="E239">
        <v>43466000</v>
      </c>
      <c r="F239" s="1">
        <f t="shared" si="7"/>
        <v>40817</v>
      </c>
    </row>
    <row r="240" spans="1:6" x14ac:dyDescent="0.3">
      <c r="A240">
        <v>2011</v>
      </c>
      <c r="B240">
        <v>4</v>
      </c>
      <c r="C240" t="s">
        <v>12</v>
      </c>
      <c r="D240" t="str">
        <f t="shared" si="6"/>
        <v>Jefferson</v>
      </c>
      <c r="E240">
        <v>251095000</v>
      </c>
      <c r="F240" s="1">
        <f t="shared" si="7"/>
        <v>40817</v>
      </c>
    </row>
    <row r="241" spans="1:6" x14ac:dyDescent="0.3">
      <c r="A241">
        <v>2011</v>
      </c>
      <c r="B241">
        <v>4</v>
      </c>
      <c r="C241" t="s">
        <v>13</v>
      </c>
      <c r="D241" t="str">
        <f t="shared" si="6"/>
        <v>La Plata</v>
      </c>
      <c r="E241">
        <v>19465000</v>
      </c>
      <c r="F241" s="1">
        <f t="shared" si="7"/>
        <v>40817</v>
      </c>
    </row>
    <row r="242" spans="1:6" x14ac:dyDescent="0.3">
      <c r="A242">
        <v>2011</v>
      </c>
      <c r="B242">
        <v>4</v>
      </c>
      <c r="C242" t="s">
        <v>14</v>
      </c>
      <c r="D242" t="str">
        <f t="shared" si="6"/>
        <v>Larimer</v>
      </c>
      <c r="E242">
        <v>147948000</v>
      </c>
      <c r="F242" s="1">
        <f t="shared" si="7"/>
        <v>40817</v>
      </c>
    </row>
    <row r="243" spans="1:6" x14ac:dyDescent="0.3">
      <c r="A243">
        <v>2011</v>
      </c>
      <c r="B243">
        <v>4</v>
      </c>
      <c r="C243" t="s">
        <v>15</v>
      </c>
      <c r="D243" t="str">
        <f t="shared" si="6"/>
        <v>Mesa</v>
      </c>
      <c r="E243">
        <v>70539000</v>
      </c>
      <c r="F243" s="1">
        <f t="shared" si="7"/>
        <v>40817</v>
      </c>
    </row>
    <row r="244" spans="1:6" x14ac:dyDescent="0.3">
      <c r="A244">
        <v>2011</v>
      </c>
      <c r="B244">
        <v>4</v>
      </c>
      <c r="C244" t="s">
        <v>16</v>
      </c>
      <c r="D244" t="str">
        <f t="shared" si="6"/>
        <v>Pueblo</v>
      </c>
      <c r="E244">
        <v>61482000</v>
      </c>
      <c r="F244" s="1">
        <f t="shared" si="7"/>
        <v>40817</v>
      </c>
    </row>
    <row r="245" spans="1:6" x14ac:dyDescent="0.3">
      <c r="A245">
        <v>2011</v>
      </c>
      <c r="B245">
        <v>4</v>
      </c>
      <c r="C245" t="s">
        <v>20</v>
      </c>
      <c r="D245" t="str">
        <f t="shared" si="6"/>
        <v>Rest of State</v>
      </c>
      <c r="E245">
        <v>130773000</v>
      </c>
      <c r="F245" s="1">
        <f t="shared" si="7"/>
        <v>40817</v>
      </c>
    </row>
    <row r="246" spans="1:6" x14ac:dyDescent="0.3">
      <c r="A246">
        <v>2011</v>
      </c>
      <c r="B246">
        <v>4</v>
      </c>
      <c r="C246" t="s">
        <v>17</v>
      </c>
      <c r="D246" t="str">
        <f t="shared" si="6"/>
        <v>Weld</v>
      </c>
      <c r="E246">
        <v>139002000</v>
      </c>
      <c r="F246" s="1">
        <f t="shared" si="7"/>
        <v>40817</v>
      </c>
    </row>
    <row r="247" spans="1:6" x14ac:dyDescent="0.3">
      <c r="A247">
        <v>2012</v>
      </c>
      <c r="B247">
        <v>1</v>
      </c>
      <c r="C247" t="s">
        <v>4</v>
      </c>
      <c r="D247" t="str">
        <f t="shared" si="6"/>
        <v>Adams</v>
      </c>
      <c r="E247">
        <v>286682000</v>
      </c>
      <c r="F247" s="1">
        <f t="shared" si="7"/>
        <v>40909</v>
      </c>
    </row>
    <row r="248" spans="1:6" x14ac:dyDescent="0.3">
      <c r="A248">
        <v>2012</v>
      </c>
      <c r="B248">
        <v>1</v>
      </c>
      <c r="C248" t="s">
        <v>5</v>
      </c>
      <c r="D248" t="str">
        <f t="shared" si="6"/>
        <v>Arapahoe</v>
      </c>
      <c r="E248">
        <v>574485000</v>
      </c>
      <c r="F248" s="1">
        <f t="shared" si="7"/>
        <v>40909</v>
      </c>
    </row>
    <row r="249" spans="1:6" x14ac:dyDescent="0.3">
      <c r="A249">
        <v>2012</v>
      </c>
      <c r="B249">
        <v>1</v>
      </c>
      <c r="C249" t="s">
        <v>18</v>
      </c>
      <c r="D249" t="str">
        <f t="shared" si="6"/>
        <v>Boulder</v>
      </c>
      <c r="E249">
        <v>152557000</v>
      </c>
      <c r="F249" s="1">
        <f t="shared" si="7"/>
        <v>40909</v>
      </c>
    </row>
    <row r="250" spans="1:6" x14ac:dyDescent="0.3">
      <c r="A250">
        <v>2012</v>
      </c>
      <c r="B250">
        <v>1</v>
      </c>
      <c r="C250" t="s">
        <v>19</v>
      </c>
      <c r="D250" t="str">
        <f t="shared" si="6"/>
        <v>Broomfield</v>
      </c>
      <c r="E250">
        <v>30505000</v>
      </c>
      <c r="F250" s="1">
        <f t="shared" si="7"/>
        <v>40909</v>
      </c>
    </row>
    <row r="251" spans="1:6" x14ac:dyDescent="0.3">
      <c r="A251">
        <v>2012</v>
      </c>
      <c r="B251">
        <v>1</v>
      </c>
      <c r="C251" t="s">
        <v>7</v>
      </c>
      <c r="D251" t="str">
        <f t="shared" si="6"/>
        <v>Denver</v>
      </c>
      <c r="E251">
        <v>191300000</v>
      </c>
      <c r="F251" s="1">
        <f t="shared" si="7"/>
        <v>40909</v>
      </c>
    </row>
    <row r="252" spans="1:6" x14ac:dyDescent="0.3">
      <c r="A252">
        <v>2012</v>
      </c>
      <c r="B252">
        <v>1</v>
      </c>
      <c r="C252" t="s">
        <v>8</v>
      </c>
      <c r="D252" t="str">
        <f t="shared" si="6"/>
        <v>Douglas</v>
      </c>
      <c r="E252">
        <v>84305000</v>
      </c>
      <c r="F252" s="1">
        <f t="shared" si="7"/>
        <v>40909</v>
      </c>
    </row>
    <row r="253" spans="1:6" x14ac:dyDescent="0.3">
      <c r="A253">
        <v>2012</v>
      </c>
      <c r="B253">
        <v>1</v>
      </c>
      <c r="C253" t="s">
        <v>9</v>
      </c>
      <c r="D253" t="str">
        <f t="shared" si="6"/>
        <v>El Paso</v>
      </c>
      <c r="E253">
        <v>355405000</v>
      </c>
      <c r="F253" s="1">
        <f t="shared" si="7"/>
        <v>40909</v>
      </c>
    </row>
    <row r="254" spans="1:6" x14ac:dyDescent="0.3">
      <c r="A254">
        <v>2012</v>
      </c>
      <c r="B254">
        <v>1</v>
      </c>
      <c r="C254" t="s">
        <v>10</v>
      </c>
      <c r="D254" t="str">
        <f t="shared" si="6"/>
        <v>Fremont</v>
      </c>
      <c r="E254">
        <v>9678000</v>
      </c>
      <c r="F254" s="1">
        <f t="shared" si="7"/>
        <v>40909</v>
      </c>
    </row>
    <row r="255" spans="1:6" x14ac:dyDescent="0.3">
      <c r="A255">
        <v>2012</v>
      </c>
      <c r="B255">
        <v>1</v>
      </c>
      <c r="C255" t="s">
        <v>11</v>
      </c>
      <c r="D255" t="str">
        <f t="shared" si="6"/>
        <v>Garfield</v>
      </c>
      <c r="E255">
        <v>37086000</v>
      </c>
      <c r="F255" s="1">
        <f t="shared" si="7"/>
        <v>40909</v>
      </c>
    </row>
    <row r="256" spans="1:6" x14ac:dyDescent="0.3">
      <c r="A256">
        <v>2012</v>
      </c>
      <c r="B256">
        <v>1</v>
      </c>
      <c r="C256" t="s">
        <v>12</v>
      </c>
      <c r="D256" t="str">
        <f t="shared" si="6"/>
        <v>Jefferson</v>
      </c>
      <c r="E256">
        <v>245028000</v>
      </c>
      <c r="F256" s="1">
        <f t="shared" si="7"/>
        <v>40909</v>
      </c>
    </row>
    <row r="257" spans="1:6" x14ac:dyDescent="0.3">
      <c r="A257">
        <v>2012</v>
      </c>
      <c r="B257">
        <v>1</v>
      </c>
      <c r="C257" t="s">
        <v>13</v>
      </c>
      <c r="D257" t="str">
        <f t="shared" si="6"/>
        <v>La Plata</v>
      </c>
      <c r="E257">
        <v>21305000</v>
      </c>
      <c r="F257" s="1">
        <f t="shared" si="7"/>
        <v>40909</v>
      </c>
    </row>
    <row r="258" spans="1:6" x14ac:dyDescent="0.3">
      <c r="A258">
        <v>2012</v>
      </c>
      <c r="B258">
        <v>1</v>
      </c>
      <c r="C258" t="s">
        <v>14</v>
      </c>
      <c r="D258" t="str">
        <f t="shared" si="6"/>
        <v>Larimer</v>
      </c>
      <c r="E258">
        <v>152529000</v>
      </c>
      <c r="F258" s="1">
        <f t="shared" si="7"/>
        <v>40909</v>
      </c>
    </row>
    <row r="259" spans="1:6" x14ac:dyDescent="0.3">
      <c r="A259">
        <v>2012</v>
      </c>
      <c r="B259">
        <v>1</v>
      </c>
      <c r="C259" t="s">
        <v>15</v>
      </c>
      <c r="D259" t="str">
        <f t="shared" ref="D259:D322" si="8">IF(C259="Boulder/Broomfield", "Boulder-Broomfield (Combined)", C259)</f>
        <v>Mesa</v>
      </c>
      <c r="E259">
        <v>71829000</v>
      </c>
      <c r="F259" s="1">
        <f t="shared" ref="F259:F322" si="9">DATE(A259, (B259*3)-2, 1)</f>
        <v>40909</v>
      </c>
    </row>
    <row r="260" spans="1:6" x14ac:dyDescent="0.3">
      <c r="A260">
        <v>2012</v>
      </c>
      <c r="B260">
        <v>1</v>
      </c>
      <c r="C260" t="s">
        <v>16</v>
      </c>
      <c r="D260" t="str">
        <f t="shared" si="8"/>
        <v>Pueblo</v>
      </c>
      <c r="E260">
        <v>67995000</v>
      </c>
      <c r="F260" s="1">
        <f t="shared" si="9"/>
        <v>40909</v>
      </c>
    </row>
    <row r="261" spans="1:6" x14ac:dyDescent="0.3">
      <c r="A261">
        <v>2012</v>
      </c>
      <c r="B261">
        <v>1</v>
      </c>
      <c r="C261" t="s">
        <v>20</v>
      </c>
      <c r="D261" t="str">
        <f t="shared" si="8"/>
        <v>Rest of State</v>
      </c>
      <c r="E261">
        <v>125758000</v>
      </c>
      <c r="F261" s="1">
        <f t="shared" si="9"/>
        <v>40909</v>
      </c>
    </row>
    <row r="262" spans="1:6" x14ac:dyDescent="0.3">
      <c r="A262">
        <v>2012</v>
      </c>
      <c r="B262">
        <v>1</v>
      </c>
      <c r="C262" t="s">
        <v>17</v>
      </c>
      <c r="D262" t="str">
        <f t="shared" si="8"/>
        <v>Weld</v>
      </c>
      <c r="E262">
        <v>140661000</v>
      </c>
      <c r="F262" s="1">
        <f t="shared" si="9"/>
        <v>40909</v>
      </c>
    </row>
    <row r="263" spans="1:6" x14ac:dyDescent="0.3">
      <c r="A263">
        <v>2012</v>
      </c>
      <c r="B263">
        <v>2</v>
      </c>
      <c r="C263" t="s">
        <v>4</v>
      </c>
      <c r="D263" t="str">
        <f t="shared" si="8"/>
        <v>Adams</v>
      </c>
      <c r="E263">
        <v>310793000</v>
      </c>
      <c r="F263" s="1">
        <f t="shared" si="9"/>
        <v>41000</v>
      </c>
    </row>
    <row r="264" spans="1:6" x14ac:dyDescent="0.3">
      <c r="A264">
        <v>2012</v>
      </c>
      <c r="B264">
        <v>2</v>
      </c>
      <c r="C264" t="s">
        <v>5</v>
      </c>
      <c r="D264" t="str">
        <f t="shared" si="8"/>
        <v>Arapahoe</v>
      </c>
      <c r="E264">
        <v>621944000</v>
      </c>
      <c r="F264" s="1">
        <f t="shared" si="9"/>
        <v>41000</v>
      </c>
    </row>
    <row r="265" spans="1:6" x14ac:dyDescent="0.3">
      <c r="A265">
        <v>2012</v>
      </c>
      <c r="B265">
        <v>2</v>
      </c>
      <c r="C265" t="s">
        <v>18</v>
      </c>
      <c r="D265" t="str">
        <f t="shared" si="8"/>
        <v>Boulder</v>
      </c>
      <c r="E265">
        <v>160128000</v>
      </c>
      <c r="F265" s="1">
        <f t="shared" si="9"/>
        <v>41000</v>
      </c>
    </row>
    <row r="266" spans="1:6" x14ac:dyDescent="0.3">
      <c r="A266">
        <v>2012</v>
      </c>
      <c r="B266">
        <v>2</v>
      </c>
      <c r="C266" t="s">
        <v>19</v>
      </c>
      <c r="D266" t="str">
        <f t="shared" si="8"/>
        <v>Broomfield</v>
      </c>
      <c r="E266">
        <v>37776000</v>
      </c>
      <c r="F266" s="1">
        <f t="shared" si="9"/>
        <v>41000</v>
      </c>
    </row>
    <row r="267" spans="1:6" x14ac:dyDescent="0.3">
      <c r="A267">
        <v>2012</v>
      </c>
      <c r="B267">
        <v>2</v>
      </c>
      <c r="C267" t="s">
        <v>7</v>
      </c>
      <c r="D267" t="str">
        <f t="shared" si="8"/>
        <v>Denver</v>
      </c>
      <c r="E267">
        <v>210181000</v>
      </c>
      <c r="F267" s="1">
        <f t="shared" si="9"/>
        <v>41000</v>
      </c>
    </row>
    <row r="268" spans="1:6" x14ac:dyDescent="0.3">
      <c r="A268">
        <v>2012</v>
      </c>
      <c r="B268">
        <v>2</v>
      </c>
      <c r="C268" t="s">
        <v>8</v>
      </c>
      <c r="D268" t="str">
        <f t="shared" si="8"/>
        <v>Douglas</v>
      </c>
      <c r="E268">
        <v>89074000</v>
      </c>
      <c r="F268" s="1">
        <f t="shared" si="9"/>
        <v>41000</v>
      </c>
    </row>
    <row r="269" spans="1:6" x14ac:dyDescent="0.3">
      <c r="A269">
        <v>2012</v>
      </c>
      <c r="B269">
        <v>2</v>
      </c>
      <c r="C269" t="s">
        <v>9</v>
      </c>
      <c r="D269" t="str">
        <f t="shared" si="8"/>
        <v>El Paso</v>
      </c>
      <c r="E269">
        <v>376307000</v>
      </c>
      <c r="F269" s="1">
        <f t="shared" si="9"/>
        <v>41000</v>
      </c>
    </row>
    <row r="270" spans="1:6" x14ac:dyDescent="0.3">
      <c r="A270">
        <v>2012</v>
      </c>
      <c r="B270">
        <v>2</v>
      </c>
      <c r="C270" t="s">
        <v>10</v>
      </c>
      <c r="D270" t="str">
        <f t="shared" si="8"/>
        <v>Fremont</v>
      </c>
      <c r="E270">
        <v>10261000</v>
      </c>
      <c r="F270" s="1">
        <f t="shared" si="9"/>
        <v>41000</v>
      </c>
    </row>
    <row r="271" spans="1:6" x14ac:dyDescent="0.3">
      <c r="A271">
        <v>2012</v>
      </c>
      <c r="B271">
        <v>2</v>
      </c>
      <c r="C271" t="s">
        <v>11</v>
      </c>
      <c r="D271" t="str">
        <f t="shared" si="8"/>
        <v>Garfield</v>
      </c>
      <c r="E271">
        <v>40443000</v>
      </c>
      <c r="F271" s="1">
        <f t="shared" si="9"/>
        <v>41000</v>
      </c>
    </row>
    <row r="272" spans="1:6" x14ac:dyDescent="0.3">
      <c r="A272">
        <v>2012</v>
      </c>
      <c r="B272">
        <v>2</v>
      </c>
      <c r="C272" t="s">
        <v>12</v>
      </c>
      <c r="D272" t="str">
        <f t="shared" si="8"/>
        <v>Jefferson</v>
      </c>
      <c r="E272">
        <v>268956000</v>
      </c>
      <c r="F272" s="1">
        <f t="shared" si="9"/>
        <v>41000</v>
      </c>
    </row>
    <row r="273" spans="1:6" x14ac:dyDescent="0.3">
      <c r="A273">
        <v>2012</v>
      </c>
      <c r="B273">
        <v>2</v>
      </c>
      <c r="C273" t="s">
        <v>13</v>
      </c>
      <c r="D273" t="str">
        <f t="shared" si="8"/>
        <v>La Plata</v>
      </c>
      <c r="E273">
        <v>21057000</v>
      </c>
      <c r="F273" s="1">
        <f t="shared" si="9"/>
        <v>41000</v>
      </c>
    </row>
    <row r="274" spans="1:6" x14ac:dyDescent="0.3">
      <c r="A274">
        <v>2012</v>
      </c>
      <c r="B274">
        <v>2</v>
      </c>
      <c r="C274" t="s">
        <v>14</v>
      </c>
      <c r="D274" t="str">
        <f t="shared" si="8"/>
        <v>Larimer</v>
      </c>
      <c r="E274">
        <v>161543000</v>
      </c>
      <c r="F274" s="1">
        <f t="shared" si="9"/>
        <v>41000</v>
      </c>
    </row>
    <row r="275" spans="1:6" x14ac:dyDescent="0.3">
      <c r="A275">
        <v>2012</v>
      </c>
      <c r="B275">
        <v>2</v>
      </c>
      <c r="C275" t="s">
        <v>15</v>
      </c>
      <c r="D275" t="str">
        <f t="shared" si="8"/>
        <v>Mesa</v>
      </c>
      <c r="E275">
        <v>71063000</v>
      </c>
      <c r="F275" s="1">
        <f t="shared" si="9"/>
        <v>41000</v>
      </c>
    </row>
    <row r="276" spans="1:6" x14ac:dyDescent="0.3">
      <c r="A276">
        <v>2012</v>
      </c>
      <c r="B276">
        <v>2</v>
      </c>
      <c r="C276" t="s">
        <v>16</v>
      </c>
      <c r="D276" t="str">
        <f t="shared" si="8"/>
        <v>Pueblo</v>
      </c>
      <c r="E276">
        <v>71054000</v>
      </c>
      <c r="F276" s="1">
        <f t="shared" si="9"/>
        <v>41000</v>
      </c>
    </row>
    <row r="277" spans="1:6" x14ac:dyDescent="0.3">
      <c r="A277">
        <v>2012</v>
      </c>
      <c r="B277">
        <v>2</v>
      </c>
      <c r="C277" t="s">
        <v>20</v>
      </c>
      <c r="D277" t="str">
        <f t="shared" si="8"/>
        <v>Rest of State</v>
      </c>
      <c r="E277">
        <v>133922000</v>
      </c>
      <c r="F277" s="1">
        <f t="shared" si="9"/>
        <v>41000</v>
      </c>
    </row>
    <row r="278" spans="1:6" x14ac:dyDescent="0.3">
      <c r="A278">
        <v>2012</v>
      </c>
      <c r="B278">
        <v>2</v>
      </c>
      <c r="C278" t="s">
        <v>17</v>
      </c>
      <c r="D278" t="str">
        <f t="shared" si="8"/>
        <v>Weld</v>
      </c>
      <c r="E278">
        <v>154341000</v>
      </c>
      <c r="F278" s="1">
        <f t="shared" si="9"/>
        <v>41000</v>
      </c>
    </row>
    <row r="279" spans="1:6" x14ac:dyDescent="0.3">
      <c r="A279">
        <v>2012</v>
      </c>
      <c r="B279">
        <v>3</v>
      </c>
      <c r="C279" t="s">
        <v>4</v>
      </c>
      <c r="D279" t="str">
        <f t="shared" si="8"/>
        <v>Adams</v>
      </c>
      <c r="E279">
        <v>293086000</v>
      </c>
      <c r="F279" s="1">
        <f t="shared" si="9"/>
        <v>41091</v>
      </c>
    </row>
    <row r="280" spans="1:6" x14ac:dyDescent="0.3">
      <c r="A280">
        <v>2012</v>
      </c>
      <c r="B280">
        <v>3</v>
      </c>
      <c r="C280" t="s">
        <v>5</v>
      </c>
      <c r="D280" t="str">
        <f t="shared" si="8"/>
        <v>Arapahoe</v>
      </c>
      <c r="E280">
        <v>680081000</v>
      </c>
      <c r="F280" s="1">
        <f t="shared" si="9"/>
        <v>41091</v>
      </c>
    </row>
    <row r="281" spans="1:6" x14ac:dyDescent="0.3">
      <c r="A281">
        <v>2012</v>
      </c>
      <c r="B281">
        <v>3</v>
      </c>
      <c r="C281" t="s">
        <v>18</v>
      </c>
      <c r="D281" t="str">
        <f t="shared" si="8"/>
        <v>Boulder</v>
      </c>
      <c r="E281">
        <v>174223000</v>
      </c>
      <c r="F281" s="1">
        <f t="shared" si="9"/>
        <v>41091</v>
      </c>
    </row>
    <row r="282" spans="1:6" x14ac:dyDescent="0.3">
      <c r="A282">
        <v>2012</v>
      </c>
      <c r="B282">
        <v>3</v>
      </c>
      <c r="C282" t="s">
        <v>19</v>
      </c>
      <c r="D282" t="str">
        <f t="shared" si="8"/>
        <v>Broomfield</v>
      </c>
      <c r="E282">
        <v>37534000</v>
      </c>
      <c r="F282" s="1">
        <f t="shared" si="9"/>
        <v>41091</v>
      </c>
    </row>
    <row r="283" spans="1:6" x14ac:dyDescent="0.3">
      <c r="A283">
        <v>2012</v>
      </c>
      <c r="B283">
        <v>3</v>
      </c>
      <c r="C283" t="s">
        <v>7</v>
      </c>
      <c r="D283" t="str">
        <f t="shared" si="8"/>
        <v>Denver</v>
      </c>
      <c r="E283">
        <v>222183000</v>
      </c>
      <c r="F283" s="1">
        <f t="shared" si="9"/>
        <v>41091</v>
      </c>
    </row>
    <row r="284" spans="1:6" x14ac:dyDescent="0.3">
      <c r="A284">
        <v>2012</v>
      </c>
      <c r="B284">
        <v>3</v>
      </c>
      <c r="C284" t="s">
        <v>8</v>
      </c>
      <c r="D284" t="str">
        <f t="shared" si="8"/>
        <v>Douglas</v>
      </c>
      <c r="E284">
        <v>96191000</v>
      </c>
      <c r="F284" s="1">
        <f t="shared" si="9"/>
        <v>41091</v>
      </c>
    </row>
    <row r="285" spans="1:6" x14ac:dyDescent="0.3">
      <c r="A285">
        <v>2012</v>
      </c>
      <c r="B285">
        <v>3</v>
      </c>
      <c r="C285" t="s">
        <v>9</v>
      </c>
      <c r="D285" t="str">
        <f t="shared" si="8"/>
        <v>El Paso</v>
      </c>
      <c r="E285">
        <v>392330000</v>
      </c>
      <c r="F285" s="1">
        <f t="shared" si="9"/>
        <v>41091</v>
      </c>
    </row>
    <row r="286" spans="1:6" x14ac:dyDescent="0.3">
      <c r="A286">
        <v>2012</v>
      </c>
      <c r="B286">
        <v>3</v>
      </c>
      <c r="C286" t="s">
        <v>10</v>
      </c>
      <c r="D286" t="str">
        <f t="shared" si="8"/>
        <v>Fremont</v>
      </c>
      <c r="E286">
        <v>9652000</v>
      </c>
      <c r="F286" s="1">
        <f t="shared" si="9"/>
        <v>41091</v>
      </c>
    </row>
    <row r="287" spans="1:6" x14ac:dyDescent="0.3">
      <c r="A287">
        <v>2012</v>
      </c>
      <c r="B287">
        <v>3</v>
      </c>
      <c r="C287" t="s">
        <v>11</v>
      </c>
      <c r="D287" t="str">
        <f t="shared" si="8"/>
        <v>Garfield</v>
      </c>
      <c r="E287">
        <v>44489000</v>
      </c>
      <c r="F287" s="1">
        <f t="shared" si="9"/>
        <v>41091</v>
      </c>
    </row>
    <row r="288" spans="1:6" x14ac:dyDescent="0.3">
      <c r="A288">
        <v>2012</v>
      </c>
      <c r="B288">
        <v>3</v>
      </c>
      <c r="C288" t="s">
        <v>12</v>
      </c>
      <c r="D288" t="str">
        <f t="shared" si="8"/>
        <v>Jefferson</v>
      </c>
      <c r="E288">
        <v>291732000</v>
      </c>
      <c r="F288" s="1">
        <f t="shared" si="9"/>
        <v>41091</v>
      </c>
    </row>
    <row r="289" spans="1:6" x14ac:dyDescent="0.3">
      <c r="A289">
        <v>2012</v>
      </c>
      <c r="B289">
        <v>3</v>
      </c>
      <c r="C289" t="s">
        <v>13</v>
      </c>
      <c r="D289" t="str">
        <f t="shared" si="8"/>
        <v>La Plata</v>
      </c>
      <c r="E289">
        <v>22079000</v>
      </c>
      <c r="F289" s="1">
        <f t="shared" si="9"/>
        <v>41091</v>
      </c>
    </row>
    <row r="290" spans="1:6" x14ac:dyDescent="0.3">
      <c r="A290">
        <v>2012</v>
      </c>
      <c r="B290">
        <v>3</v>
      </c>
      <c r="C290" t="s">
        <v>14</v>
      </c>
      <c r="D290" t="str">
        <f t="shared" si="8"/>
        <v>Larimer</v>
      </c>
      <c r="E290">
        <v>164928000</v>
      </c>
      <c r="F290" s="1">
        <f t="shared" si="9"/>
        <v>41091</v>
      </c>
    </row>
    <row r="291" spans="1:6" x14ac:dyDescent="0.3">
      <c r="A291">
        <v>2012</v>
      </c>
      <c r="B291">
        <v>3</v>
      </c>
      <c r="C291" t="s">
        <v>15</v>
      </c>
      <c r="D291" t="str">
        <f t="shared" si="8"/>
        <v>Mesa</v>
      </c>
      <c r="E291">
        <v>76565000</v>
      </c>
      <c r="F291" s="1">
        <f t="shared" si="9"/>
        <v>41091</v>
      </c>
    </row>
    <row r="292" spans="1:6" x14ac:dyDescent="0.3">
      <c r="A292">
        <v>2012</v>
      </c>
      <c r="B292">
        <v>3</v>
      </c>
      <c r="C292" t="s">
        <v>16</v>
      </c>
      <c r="D292" t="str">
        <f t="shared" si="8"/>
        <v>Pueblo</v>
      </c>
      <c r="E292">
        <v>73483000</v>
      </c>
      <c r="F292" s="1">
        <f t="shared" si="9"/>
        <v>41091</v>
      </c>
    </row>
    <row r="293" spans="1:6" x14ac:dyDescent="0.3">
      <c r="A293">
        <v>2012</v>
      </c>
      <c r="B293">
        <v>3</v>
      </c>
      <c r="C293" t="s">
        <v>20</v>
      </c>
      <c r="D293" t="str">
        <f t="shared" si="8"/>
        <v>Rest of State</v>
      </c>
      <c r="E293">
        <v>137973000</v>
      </c>
      <c r="F293" s="1">
        <f t="shared" si="9"/>
        <v>41091</v>
      </c>
    </row>
    <row r="294" spans="1:6" x14ac:dyDescent="0.3">
      <c r="A294">
        <v>2012</v>
      </c>
      <c r="B294">
        <v>3</v>
      </c>
      <c r="C294" t="s">
        <v>17</v>
      </c>
      <c r="D294" t="str">
        <f t="shared" si="8"/>
        <v>Weld</v>
      </c>
      <c r="E294">
        <v>168508000</v>
      </c>
      <c r="F294" s="1">
        <f t="shared" si="9"/>
        <v>41091</v>
      </c>
    </row>
    <row r="295" spans="1:6" x14ac:dyDescent="0.3">
      <c r="A295">
        <v>2012</v>
      </c>
      <c r="B295">
        <v>4</v>
      </c>
      <c r="C295" t="s">
        <v>4</v>
      </c>
      <c r="D295" t="str">
        <f t="shared" si="8"/>
        <v>Adams</v>
      </c>
      <c r="E295">
        <v>273786000</v>
      </c>
      <c r="F295" s="1">
        <f t="shared" si="9"/>
        <v>41183</v>
      </c>
    </row>
    <row r="296" spans="1:6" x14ac:dyDescent="0.3">
      <c r="A296">
        <v>2012</v>
      </c>
      <c r="B296">
        <v>4</v>
      </c>
      <c r="C296" t="s">
        <v>5</v>
      </c>
      <c r="D296" t="str">
        <f t="shared" si="8"/>
        <v>Arapahoe</v>
      </c>
      <c r="E296">
        <v>658145000</v>
      </c>
      <c r="F296" s="1">
        <f t="shared" si="9"/>
        <v>41183</v>
      </c>
    </row>
    <row r="297" spans="1:6" x14ac:dyDescent="0.3">
      <c r="A297">
        <v>2012</v>
      </c>
      <c r="B297">
        <v>4</v>
      </c>
      <c r="C297" t="s">
        <v>18</v>
      </c>
      <c r="D297" t="str">
        <f t="shared" si="8"/>
        <v>Boulder</v>
      </c>
      <c r="E297">
        <v>169503000</v>
      </c>
      <c r="F297" s="1">
        <f t="shared" si="9"/>
        <v>41183</v>
      </c>
    </row>
    <row r="298" spans="1:6" x14ac:dyDescent="0.3">
      <c r="A298">
        <v>2012</v>
      </c>
      <c r="B298">
        <v>4</v>
      </c>
      <c r="C298" t="s">
        <v>19</v>
      </c>
      <c r="D298" t="str">
        <f t="shared" si="8"/>
        <v>Broomfield</v>
      </c>
      <c r="E298">
        <v>36294000</v>
      </c>
      <c r="F298" s="1">
        <f t="shared" si="9"/>
        <v>41183</v>
      </c>
    </row>
    <row r="299" spans="1:6" x14ac:dyDescent="0.3">
      <c r="A299">
        <v>2012</v>
      </c>
      <c r="B299">
        <v>4</v>
      </c>
      <c r="C299" t="s">
        <v>7</v>
      </c>
      <c r="D299" t="str">
        <f t="shared" si="8"/>
        <v>Denver</v>
      </c>
      <c r="E299">
        <v>193805000</v>
      </c>
      <c r="F299" s="1">
        <f t="shared" si="9"/>
        <v>41183</v>
      </c>
    </row>
    <row r="300" spans="1:6" x14ac:dyDescent="0.3">
      <c r="A300">
        <v>2012</v>
      </c>
      <c r="B300">
        <v>4</v>
      </c>
      <c r="C300" t="s">
        <v>8</v>
      </c>
      <c r="D300" t="str">
        <f t="shared" si="8"/>
        <v>Douglas</v>
      </c>
      <c r="E300">
        <v>92536000</v>
      </c>
      <c r="F300" s="1">
        <f t="shared" si="9"/>
        <v>41183</v>
      </c>
    </row>
    <row r="301" spans="1:6" x14ac:dyDescent="0.3">
      <c r="A301">
        <v>2012</v>
      </c>
      <c r="B301">
        <v>4</v>
      </c>
      <c r="C301" t="s">
        <v>9</v>
      </c>
      <c r="D301" t="str">
        <f t="shared" si="8"/>
        <v>El Paso</v>
      </c>
      <c r="E301">
        <v>392140000</v>
      </c>
      <c r="F301" s="1">
        <f t="shared" si="9"/>
        <v>41183</v>
      </c>
    </row>
    <row r="302" spans="1:6" x14ac:dyDescent="0.3">
      <c r="A302">
        <v>2012</v>
      </c>
      <c r="B302">
        <v>4</v>
      </c>
      <c r="C302" t="s">
        <v>10</v>
      </c>
      <c r="D302" t="str">
        <f t="shared" si="8"/>
        <v>Fremont</v>
      </c>
      <c r="E302">
        <v>9754000</v>
      </c>
      <c r="F302" s="1">
        <f t="shared" si="9"/>
        <v>41183</v>
      </c>
    </row>
    <row r="303" spans="1:6" x14ac:dyDescent="0.3">
      <c r="A303">
        <v>2012</v>
      </c>
      <c r="B303">
        <v>4</v>
      </c>
      <c r="C303" t="s">
        <v>11</v>
      </c>
      <c r="D303" t="str">
        <f t="shared" si="8"/>
        <v>Garfield</v>
      </c>
      <c r="E303">
        <v>46093000</v>
      </c>
      <c r="F303" s="1">
        <f t="shared" si="9"/>
        <v>41183</v>
      </c>
    </row>
    <row r="304" spans="1:6" x14ac:dyDescent="0.3">
      <c r="A304">
        <v>2012</v>
      </c>
      <c r="B304">
        <v>4</v>
      </c>
      <c r="C304" t="s">
        <v>12</v>
      </c>
      <c r="D304" t="str">
        <f t="shared" si="8"/>
        <v>Jefferson</v>
      </c>
      <c r="E304">
        <v>290936000</v>
      </c>
      <c r="F304" s="1">
        <f t="shared" si="9"/>
        <v>41183</v>
      </c>
    </row>
    <row r="305" spans="1:6" x14ac:dyDescent="0.3">
      <c r="A305">
        <v>2012</v>
      </c>
      <c r="B305">
        <v>4</v>
      </c>
      <c r="C305" t="s">
        <v>13</v>
      </c>
      <c r="D305" t="str">
        <f t="shared" si="8"/>
        <v>La Plata</v>
      </c>
      <c r="E305">
        <v>22035000</v>
      </c>
      <c r="F305" s="1">
        <f t="shared" si="9"/>
        <v>41183</v>
      </c>
    </row>
    <row r="306" spans="1:6" x14ac:dyDescent="0.3">
      <c r="A306">
        <v>2012</v>
      </c>
      <c r="B306">
        <v>4</v>
      </c>
      <c r="C306" t="s">
        <v>14</v>
      </c>
      <c r="D306" t="str">
        <f t="shared" si="8"/>
        <v>Larimer</v>
      </c>
      <c r="E306">
        <v>161163000</v>
      </c>
      <c r="F306" s="1">
        <f t="shared" si="9"/>
        <v>41183</v>
      </c>
    </row>
    <row r="307" spans="1:6" x14ac:dyDescent="0.3">
      <c r="A307">
        <v>2012</v>
      </c>
      <c r="B307">
        <v>4</v>
      </c>
      <c r="C307" t="s">
        <v>15</v>
      </c>
      <c r="D307" t="str">
        <f t="shared" si="8"/>
        <v>Mesa</v>
      </c>
      <c r="E307">
        <v>72571000</v>
      </c>
      <c r="F307" s="1">
        <f t="shared" si="9"/>
        <v>41183</v>
      </c>
    </row>
    <row r="308" spans="1:6" x14ac:dyDescent="0.3">
      <c r="A308">
        <v>2012</v>
      </c>
      <c r="B308">
        <v>4</v>
      </c>
      <c r="C308" t="s">
        <v>16</v>
      </c>
      <c r="D308" t="str">
        <f t="shared" si="8"/>
        <v>Pueblo</v>
      </c>
      <c r="E308">
        <v>71642000</v>
      </c>
      <c r="F308" s="1">
        <f t="shared" si="9"/>
        <v>41183</v>
      </c>
    </row>
    <row r="309" spans="1:6" x14ac:dyDescent="0.3">
      <c r="A309">
        <v>2012</v>
      </c>
      <c r="B309">
        <v>4</v>
      </c>
      <c r="C309" t="s">
        <v>20</v>
      </c>
      <c r="D309" t="str">
        <f t="shared" si="8"/>
        <v>Rest of State</v>
      </c>
      <c r="E309">
        <v>140522000</v>
      </c>
      <c r="F309" s="1">
        <f t="shared" si="9"/>
        <v>41183</v>
      </c>
    </row>
    <row r="310" spans="1:6" x14ac:dyDescent="0.3">
      <c r="A310">
        <v>2012</v>
      </c>
      <c r="B310">
        <v>4</v>
      </c>
      <c r="C310" t="s">
        <v>17</v>
      </c>
      <c r="D310" t="str">
        <f t="shared" si="8"/>
        <v>Weld</v>
      </c>
      <c r="E310">
        <v>158963000</v>
      </c>
      <c r="F310" s="1">
        <f t="shared" si="9"/>
        <v>41183</v>
      </c>
    </row>
    <row r="311" spans="1:6" x14ac:dyDescent="0.3">
      <c r="A311">
        <v>2013</v>
      </c>
      <c r="B311">
        <v>1</v>
      </c>
      <c r="C311" t="s">
        <v>4</v>
      </c>
      <c r="D311" t="str">
        <f t="shared" si="8"/>
        <v>Adams</v>
      </c>
      <c r="E311">
        <v>273475000</v>
      </c>
      <c r="F311" s="1">
        <f t="shared" si="9"/>
        <v>41275</v>
      </c>
    </row>
    <row r="312" spans="1:6" x14ac:dyDescent="0.3">
      <c r="A312">
        <v>2013</v>
      </c>
      <c r="B312">
        <v>1</v>
      </c>
      <c r="C312" t="s">
        <v>5</v>
      </c>
      <c r="D312" t="str">
        <f t="shared" si="8"/>
        <v>Arapahoe</v>
      </c>
      <c r="E312">
        <v>620722000</v>
      </c>
      <c r="F312" s="1">
        <f t="shared" si="9"/>
        <v>41275</v>
      </c>
    </row>
    <row r="313" spans="1:6" x14ac:dyDescent="0.3">
      <c r="A313">
        <v>2013</v>
      </c>
      <c r="B313">
        <v>1</v>
      </c>
      <c r="C313" t="s">
        <v>18</v>
      </c>
      <c r="D313" t="str">
        <f t="shared" si="8"/>
        <v>Boulder</v>
      </c>
      <c r="E313">
        <v>159893000</v>
      </c>
      <c r="F313" s="1">
        <f t="shared" si="9"/>
        <v>41275</v>
      </c>
    </row>
    <row r="314" spans="1:6" x14ac:dyDescent="0.3">
      <c r="A314">
        <v>2013</v>
      </c>
      <c r="B314">
        <v>1</v>
      </c>
      <c r="C314" t="s">
        <v>19</v>
      </c>
      <c r="D314" t="str">
        <f t="shared" si="8"/>
        <v>Broomfield</v>
      </c>
      <c r="E314">
        <v>35785000</v>
      </c>
      <c r="F314" s="1">
        <f t="shared" si="9"/>
        <v>41275</v>
      </c>
    </row>
    <row r="315" spans="1:6" x14ac:dyDescent="0.3">
      <c r="A315">
        <v>2013</v>
      </c>
      <c r="B315">
        <v>1</v>
      </c>
      <c r="C315" t="s">
        <v>7</v>
      </c>
      <c r="D315" t="str">
        <f t="shared" si="8"/>
        <v>Denver</v>
      </c>
      <c r="E315">
        <v>178893000</v>
      </c>
      <c r="F315" s="1">
        <f t="shared" si="9"/>
        <v>41275</v>
      </c>
    </row>
    <row r="316" spans="1:6" x14ac:dyDescent="0.3">
      <c r="A316">
        <v>2013</v>
      </c>
      <c r="B316">
        <v>1</v>
      </c>
      <c r="C316" t="s">
        <v>8</v>
      </c>
      <c r="D316" t="str">
        <f t="shared" si="8"/>
        <v>Douglas</v>
      </c>
      <c r="E316">
        <v>88192000</v>
      </c>
      <c r="F316" s="1">
        <f t="shared" si="9"/>
        <v>41275</v>
      </c>
    </row>
    <row r="317" spans="1:6" x14ac:dyDescent="0.3">
      <c r="A317">
        <v>2013</v>
      </c>
      <c r="B317">
        <v>1</v>
      </c>
      <c r="C317" t="s">
        <v>9</v>
      </c>
      <c r="D317" t="str">
        <f t="shared" si="8"/>
        <v>El Paso</v>
      </c>
      <c r="E317">
        <v>378717000</v>
      </c>
      <c r="F317" s="1">
        <f t="shared" si="9"/>
        <v>41275</v>
      </c>
    </row>
    <row r="318" spans="1:6" x14ac:dyDescent="0.3">
      <c r="A318">
        <v>2013</v>
      </c>
      <c r="B318">
        <v>1</v>
      </c>
      <c r="C318" t="s">
        <v>10</v>
      </c>
      <c r="D318" t="str">
        <f t="shared" si="8"/>
        <v>Fremont</v>
      </c>
      <c r="E318">
        <v>7886000</v>
      </c>
      <c r="F318" s="1">
        <f t="shared" si="9"/>
        <v>41275</v>
      </c>
    </row>
    <row r="319" spans="1:6" x14ac:dyDescent="0.3">
      <c r="A319">
        <v>2013</v>
      </c>
      <c r="B319">
        <v>1</v>
      </c>
      <c r="C319" t="s">
        <v>11</v>
      </c>
      <c r="D319" t="str">
        <f t="shared" si="8"/>
        <v>Garfield</v>
      </c>
      <c r="E319">
        <v>45163000</v>
      </c>
      <c r="F319" s="1">
        <f t="shared" si="9"/>
        <v>41275</v>
      </c>
    </row>
    <row r="320" spans="1:6" x14ac:dyDescent="0.3">
      <c r="A320">
        <v>2013</v>
      </c>
      <c r="B320">
        <v>1</v>
      </c>
      <c r="C320" t="s">
        <v>12</v>
      </c>
      <c r="D320" t="str">
        <f t="shared" si="8"/>
        <v>Jefferson</v>
      </c>
      <c r="E320">
        <v>273998000</v>
      </c>
      <c r="F320" s="1">
        <f t="shared" si="9"/>
        <v>41275</v>
      </c>
    </row>
    <row r="321" spans="1:6" x14ac:dyDescent="0.3">
      <c r="A321">
        <v>2013</v>
      </c>
      <c r="B321">
        <v>1</v>
      </c>
      <c r="C321" t="s">
        <v>13</v>
      </c>
      <c r="D321" t="str">
        <f t="shared" si="8"/>
        <v>La Plata</v>
      </c>
      <c r="E321">
        <v>22401000</v>
      </c>
      <c r="F321" s="1">
        <f t="shared" si="9"/>
        <v>41275</v>
      </c>
    </row>
    <row r="322" spans="1:6" x14ac:dyDescent="0.3">
      <c r="A322">
        <v>2013</v>
      </c>
      <c r="B322">
        <v>1</v>
      </c>
      <c r="C322" t="s">
        <v>14</v>
      </c>
      <c r="D322" t="str">
        <f t="shared" si="8"/>
        <v>Larimer</v>
      </c>
      <c r="E322">
        <v>157853000</v>
      </c>
      <c r="F322" s="1">
        <f t="shared" si="9"/>
        <v>41275</v>
      </c>
    </row>
    <row r="323" spans="1:6" x14ac:dyDescent="0.3">
      <c r="A323">
        <v>2013</v>
      </c>
      <c r="B323">
        <v>1</v>
      </c>
      <c r="C323" t="s">
        <v>15</v>
      </c>
      <c r="D323" t="str">
        <f t="shared" ref="D323:D386" si="10">IF(C323="Boulder/Broomfield", "Boulder-Broomfield (Combined)", C323)</f>
        <v>Mesa</v>
      </c>
      <c r="E323">
        <v>74136000</v>
      </c>
      <c r="F323" s="1">
        <f t="shared" ref="F323:F386" si="11">DATE(A323, (B323*3)-2, 1)</f>
        <v>41275</v>
      </c>
    </row>
    <row r="324" spans="1:6" x14ac:dyDescent="0.3">
      <c r="A324">
        <v>2013</v>
      </c>
      <c r="B324">
        <v>1</v>
      </c>
      <c r="C324" t="s">
        <v>16</v>
      </c>
      <c r="D324" t="str">
        <f t="shared" si="10"/>
        <v>Pueblo</v>
      </c>
      <c r="E324">
        <v>72362000</v>
      </c>
      <c r="F324" s="1">
        <f t="shared" si="11"/>
        <v>41275</v>
      </c>
    </row>
    <row r="325" spans="1:6" x14ac:dyDescent="0.3">
      <c r="A325">
        <v>2013</v>
      </c>
      <c r="B325">
        <v>1</v>
      </c>
      <c r="C325" t="s">
        <v>20</v>
      </c>
      <c r="D325" t="str">
        <f t="shared" si="10"/>
        <v>Rest of State</v>
      </c>
      <c r="E325">
        <v>132631000</v>
      </c>
      <c r="F325" s="1">
        <f t="shared" si="11"/>
        <v>41275</v>
      </c>
    </row>
    <row r="326" spans="1:6" x14ac:dyDescent="0.3">
      <c r="A326">
        <v>2013</v>
      </c>
      <c r="B326">
        <v>1</v>
      </c>
      <c r="C326" t="s">
        <v>17</v>
      </c>
      <c r="D326" t="str">
        <f t="shared" si="10"/>
        <v>Weld</v>
      </c>
      <c r="E326">
        <v>153280000</v>
      </c>
      <c r="F326" s="1">
        <f t="shared" si="11"/>
        <v>41275</v>
      </c>
    </row>
    <row r="327" spans="1:6" x14ac:dyDescent="0.3">
      <c r="A327">
        <v>2013</v>
      </c>
      <c r="B327">
        <v>2</v>
      </c>
      <c r="C327" t="s">
        <v>4</v>
      </c>
      <c r="D327" t="str">
        <f t="shared" si="10"/>
        <v>Adams</v>
      </c>
      <c r="E327">
        <v>309945000</v>
      </c>
      <c r="F327" s="1">
        <f t="shared" si="11"/>
        <v>41365</v>
      </c>
    </row>
    <row r="328" spans="1:6" x14ac:dyDescent="0.3">
      <c r="A328">
        <v>2013</v>
      </c>
      <c r="B328">
        <v>2</v>
      </c>
      <c r="C328" t="s">
        <v>5</v>
      </c>
      <c r="D328" t="str">
        <f t="shared" si="10"/>
        <v>Arapahoe</v>
      </c>
      <c r="E328">
        <v>702107000</v>
      </c>
      <c r="F328" s="1">
        <f t="shared" si="11"/>
        <v>41365</v>
      </c>
    </row>
    <row r="329" spans="1:6" x14ac:dyDescent="0.3">
      <c r="A329">
        <v>2013</v>
      </c>
      <c r="B329">
        <v>2</v>
      </c>
      <c r="C329" t="s">
        <v>18</v>
      </c>
      <c r="D329" t="str">
        <f t="shared" si="10"/>
        <v>Boulder</v>
      </c>
      <c r="E329">
        <v>179695000</v>
      </c>
      <c r="F329" s="1">
        <f t="shared" si="11"/>
        <v>41365</v>
      </c>
    </row>
    <row r="330" spans="1:6" x14ac:dyDescent="0.3">
      <c r="A330">
        <v>2013</v>
      </c>
      <c r="B330">
        <v>2</v>
      </c>
      <c r="C330" t="s">
        <v>19</v>
      </c>
      <c r="D330" t="str">
        <f t="shared" si="10"/>
        <v>Broomfield</v>
      </c>
      <c r="E330">
        <v>42235000</v>
      </c>
      <c r="F330" s="1">
        <f t="shared" si="11"/>
        <v>41365</v>
      </c>
    </row>
    <row r="331" spans="1:6" x14ac:dyDescent="0.3">
      <c r="A331">
        <v>2013</v>
      </c>
      <c r="B331">
        <v>2</v>
      </c>
      <c r="C331" t="s">
        <v>7</v>
      </c>
      <c r="D331" t="str">
        <f t="shared" si="10"/>
        <v>Denver</v>
      </c>
      <c r="E331">
        <v>202713000</v>
      </c>
      <c r="F331" s="1">
        <f t="shared" si="11"/>
        <v>41365</v>
      </c>
    </row>
    <row r="332" spans="1:6" x14ac:dyDescent="0.3">
      <c r="A332">
        <v>2013</v>
      </c>
      <c r="B332">
        <v>2</v>
      </c>
      <c r="C332" t="s">
        <v>8</v>
      </c>
      <c r="D332" t="str">
        <f t="shared" si="10"/>
        <v>Douglas</v>
      </c>
      <c r="E332">
        <v>108345000</v>
      </c>
      <c r="F332" s="1">
        <f t="shared" si="11"/>
        <v>41365</v>
      </c>
    </row>
    <row r="333" spans="1:6" x14ac:dyDescent="0.3">
      <c r="A333">
        <v>2013</v>
      </c>
      <c r="B333">
        <v>2</v>
      </c>
      <c r="C333" t="s">
        <v>9</v>
      </c>
      <c r="D333" t="str">
        <f t="shared" si="10"/>
        <v>El Paso</v>
      </c>
      <c r="E333">
        <v>416659000</v>
      </c>
      <c r="F333" s="1">
        <f t="shared" si="11"/>
        <v>41365</v>
      </c>
    </row>
    <row r="334" spans="1:6" x14ac:dyDescent="0.3">
      <c r="A334">
        <v>2013</v>
      </c>
      <c r="B334">
        <v>2</v>
      </c>
      <c r="C334" t="s">
        <v>10</v>
      </c>
      <c r="D334" t="str">
        <f t="shared" si="10"/>
        <v>Fremont</v>
      </c>
      <c r="E334">
        <v>10006000</v>
      </c>
      <c r="F334" s="1">
        <f t="shared" si="11"/>
        <v>41365</v>
      </c>
    </row>
    <row r="335" spans="1:6" x14ac:dyDescent="0.3">
      <c r="A335">
        <v>2013</v>
      </c>
      <c r="B335">
        <v>2</v>
      </c>
      <c r="C335" t="s">
        <v>11</v>
      </c>
      <c r="D335" t="str">
        <f t="shared" si="10"/>
        <v>Garfield</v>
      </c>
      <c r="E335">
        <v>53088000</v>
      </c>
      <c r="F335" s="1">
        <f t="shared" si="11"/>
        <v>41365</v>
      </c>
    </row>
    <row r="336" spans="1:6" x14ac:dyDescent="0.3">
      <c r="A336">
        <v>2013</v>
      </c>
      <c r="B336">
        <v>2</v>
      </c>
      <c r="C336" t="s">
        <v>12</v>
      </c>
      <c r="D336" t="str">
        <f t="shared" si="10"/>
        <v>Jefferson</v>
      </c>
      <c r="E336">
        <v>314658000</v>
      </c>
      <c r="F336" s="1">
        <f t="shared" si="11"/>
        <v>41365</v>
      </c>
    </row>
    <row r="337" spans="1:6" x14ac:dyDescent="0.3">
      <c r="A337">
        <v>2013</v>
      </c>
      <c r="B337">
        <v>2</v>
      </c>
      <c r="C337" t="s">
        <v>13</v>
      </c>
      <c r="D337" t="str">
        <f t="shared" si="10"/>
        <v>La Plata</v>
      </c>
      <c r="E337">
        <v>27179000</v>
      </c>
      <c r="F337" s="1">
        <f t="shared" si="11"/>
        <v>41365</v>
      </c>
    </row>
    <row r="338" spans="1:6" x14ac:dyDescent="0.3">
      <c r="A338">
        <v>2013</v>
      </c>
      <c r="B338">
        <v>2</v>
      </c>
      <c r="C338" t="s">
        <v>14</v>
      </c>
      <c r="D338" t="str">
        <f t="shared" si="10"/>
        <v>Larimer</v>
      </c>
      <c r="E338">
        <v>180428000</v>
      </c>
      <c r="F338" s="1">
        <f t="shared" si="11"/>
        <v>41365</v>
      </c>
    </row>
    <row r="339" spans="1:6" x14ac:dyDescent="0.3">
      <c r="A339">
        <v>2013</v>
      </c>
      <c r="B339">
        <v>2</v>
      </c>
      <c r="C339" t="s">
        <v>15</v>
      </c>
      <c r="D339" t="str">
        <f t="shared" si="10"/>
        <v>Mesa</v>
      </c>
      <c r="E339">
        <v>81005000</v>
      </c>
      <c r="F339" s="1">
        <f t="shared" si="11"/>
        <v>41365</v>
      </c>
    </row>
    <row r="340" spans="1:6" x14ac:dyDescent="0.3">
      <c r="A340">
        <v>2013</v>
      </c>
      <c r="B340">
        <v>2</v>
      </c>
      <c r="C340" t="s">
        <v>16</v>
      </c>
      <c r="D340" t="str">
        <f t="shared" si="10"/>
        <v>Pueblo</v>
      </c>
      <c r="E340">
        <v>80198000</v>
      </c>
      <c r="F340" s="1">
        <f t="shared" si="11"/>
        <v>41365</v>
      </c>
    </row>
    <row r="341" spans="1:6" x14ac:dyDescent="0.3">
      <c r="A341">
        <v>2013</v>
      </c>
      <c r="B341">
        <v>2</v>
      </c>
      <c r="C341" t="s">
        <v>20</v>
      </c>
      <c r="D341" t="str">
        <f t="shared" si="10"/>
        <v>Rest of State</v>
      </c>
      <c r="E341">
        <v>143023000</v>
      </c>
      <c r="F341" s="1">
        <f t="shared" si="11"/>
        <v>41365</v>
      </c>
    </row>
    <row r="342" spans="1:6" x14ac:dyDescent="0.3">
      <c r="A342">
        <v>2013</v>
      </c>
      <c r="B342">
        <v>2</v>
      </c>
      <c r="C342" t="s">
        <v>17</v>
      </c>
      <c r="D342" t="str">
        <f t="shared" si="10"/>
        <v>Weld</v>
      </c>
      <c r="E342">
        <v>171209000</v>
      </c>
      <c r="F342" s="1">
        <f t="shared" si="11"/>
        <v>41365</v>
      </c>
    </row>
    <row r="343" spans="1:6" x14ac:dyDescent="0.3">
      <c r="A343">
        <v>2013</v>
      </c>
      <c r="B343">
        <v>3</v>
      </c>
      <c r="C343" t="s">
        <v>4</v>
      </c>
      <c r="D343" t="str">
        <f t="shared" si="10"/>
        <v>Adams</v>
      </c>
      <c r="E343">
        <v>316137000</v>
      </c>
      <c r="F343" s="1">
        <f t="shared" si="11"/>
        <v>41456</v>
      </c>
    </row>
    <row r="344" spans="1:6" x14ac:dyDescent="0.3">
      <c r="A344">
        <v>2013</v>
      </c>
      <c r="B344">
        <v>3</v>
      </c>
      <c r="C344" t="s">
        <v>5</v>
      </c>
      <c r="D344" t="str">
        <f t="shared" si="10"/>
        <v>Arapahoe</v>
      </c>
      <c r="E344">
        <v>745398000</v>
      </c>
      <c r="F344" s="1">
        <f t="shared" si="11"/>
        <v>41456</v>
      </c>
    </row>
    <row r="345" spans="1:6" x14ac:dyDescent="0.3">
      <c r="A345">
        <v>2013</v>
      </c>
      <c r="B345">
        <v>3</v>
      </c>
      <c r="C345" t="s">
        <v>18</v>
      </c>
      <c r="D345" t="str">
        <f t="shared" si="10"/>
        <v>Boulder</v>
      </c>
      <c r="E345">
        <v>188585000</v>
      </c>
      <c r="F345" s="1">
        <f t="shared" si="11"/>
        <v>41456</v>
      </c>
    </row>
    <row r="346" spans="1:6" x14ac:dyDescent="0.3">
      <c r="A346">
        <v>2013</v>
      </c>
      <c r="B346">
        <v>3</v>
      </c>
      <c r="C346" t="s">
        <v>19</v>
      </c>
      <c r="D346" t="str">
        <f t="shared" si="10"/>
        <v>Broomfield</v>
      </c>
      <c r="E346">
        <v>45406000</v>
      </c>
      <c r="F346" s="1">
        <f t="shared" si="11"/>
        <v>41456</v>
      </c>
    </row>
    <row r="347" spans="1:6" x14ac:dyDescent="0.3">
      <c r="A347">
        <v>2013</v>
      </c>
      <c r="B347">
        <v>3</v>
      </c>
      <c r="C347" t="s">
        <v>7</v>
      </c>
      <c r="D347" t="str">
        <f t="shared" si="10"/>
        <v>Denver</v>
      </c>
      <c r="E347">
        <v>213029000</v>
      </c>
      <c r="F347" s="1">
        <f t="shared" si="11"/>
        <v>41456</v>
      </c>
    </row>
    <row r="348" spans="1:6" x14ac:dyDescent="0.3">
      <c r="A348">
        <v>2013</v>
      </c>
      <c r="B348">
        <v>3</v>
      </c>
      <c r="C348" t="s">
        <v>8</v>
      </c>
      <c r="D348" t="str">
        <f t="shared" si="10"/>
        <v>Douglas</v>
      </c>
      <c r="E348">
        <v>116794000</v>
      </c>
      <c r="F348" s="1">
        <f t="shared" si="11"/>
        <v>41456</v>
      </c>
    </row>
    <row r="349" spans="1:6" x14ac:dyDescent="0.3">
      <c r="A349">
        <v>2013</v>
      </c>
      <c r="B349">
        <v>3</v>
      </c>
      <c r="C349" t="s">
        <v>9</v>
      </c>
      <c r="D349" t="str">
        <f t="shared" si="10"/>
        <v>El Paso</v>
      </c>
      <c r="E349">
        <v>435720000</v>
      </c>
      <c r="F349" s="1">
        <f t="shared" si="11"/>
        <v>41456</v>
      </c>
    </row>
    <row r="350" spans="1:6" x14ac:dyDescent="0.3">
      <c r="A350">
        <v>2013</v>
      </c>
      <c r="B350">
        <v>3</v>
      </c>
      <c r="C350" t="s">
        <v>10</v>
      </c>
      <c r="D350" t="str">
        <f t="shared" si="10"/>
        <v>Fremont</v>
      </c>
      <c r="E350">
        <v>10272000</v>
      </c>
      <c r="F350" s="1">
        <f t="shared" si="11"/>
        <v>41456</v>
      </c>
    </row>
    <row r="351" spans="1:6" x14ac:dyDescent="0.3">
      <c r="A351">
        <v>2013</v>
      </c>
      <c r="B351">
        <v>3</v>
      </c>
      <c r="C351" t="s">
        <v>11</v>
      </c>
      <c r="D351" t="str">
        <f t="shared" si="10"/>
        <v>Garfield</v>
      </c>
      <c r="E351">
        <v>57841000</v>
      </c>
      <c r="F351" s="1">
        <f t="shared" si="11"/>
        <v>41456</v>
      </c>
    </row>
    <row r="352" spans="1:6" x14ac:dyDescent="0.3">
      <c r="A352">
        <v>2013</v>
      </c>
      <c r="B352">
        <v>3</v>
      </c>
      <c r="C352" t="s">
        <v>12</v>
      </c>
      <c r="D352" t="str">
        <f t="shared" si="10"/>
        <v>Jefferson</v>
      </c>
      <c r="E352">
        <v>330794000</v>
      </c>
      <c r="F352" s="1">
        <f t="shared" si="11"/>
        <v>41456</v>
      </c>
    </row>
    <row r="353" spans="1:6" x14ac:dyDescent="0.3">
      <c r="A353">
        <v>2013</v>
      </c>
      <c r="B353">
        <v>3</v>
      </c>
      <c r="C353" t="s">
        <v>13</v>
      </c>
      <c r="D353" t="str">
        <f t="shared" si="10"/>
        <v>La Plata</v>
      </c>
      <c r="E353">
        <v>28799000</v>
      </c>
      <c r="F353" s="1">
        <f t="shared" si="11"/>
        <v>41456</v>
      </c>
    </row>
    <row r="354" spans="1:6" x14ac:dyDescent="0.3">
      <c r="A354">
        <v>2013</v>
      </c>
      <c r="B354">
        <v>3</v>
      </c>
      <c r="C354" t="s">
        <v>14</v>
      </c>
      <c r="D354" t="str">
        <f t="shared" si="10"/>
        <v>Larimer</v>
      </c>
      <c r="E354">
        <v>194820000</v>
      </c>
      <c r="F354" s="1">
        <f t="shared" si="11"/>
        <v>41456</v>
      </c>
    </row>
    <row r="355" spans="1:6" x14ac:dyDescent="0.3">
      <c r="A355">
        <v>2013</v>
      </c>
      <c r="B355">
        <v>3</v>
      </c>
      <c r="C355" t="s">
        <v>15</v>
      </c>
      <c r="D355" t="str">
        <f t="shared" si="10"/>
        <v>Mesa</v>
      </c>
      <c r="E355">
        <v>80959000</v>
      </c>
      <c r="F355" s="1">
        <f t="shared" si="11"/>
        <v>41456</v>
      </c>
    </row>
    <row r="356" spans="1:6" x14ac:dyDescent="0.3">
      <c r="A356">
        <v>2013</v>
      </c>
      <c r="B356">
        <v>3</v>
      </c>
      <c r="C356" t="s">
        <v>16</v>
      </c>
      <c r="D356" t="str">
        <f t="shared" si="10"/>
        <v>Pueblo</v>
      </c>
      <c r="E356">
        <v>83874000</v>
      </c>
      <c r="F356" s="1">
        <f t="shared" si="11"/>
        <v>41456</v>
      </c>
    </row>
    <row r="357" spans="1:6" x14ac:dyDescent="0.3">
      <c r="A357">
        <v>2013</v>
      </c>
      <c r="B357">
        <v>3</v>
      </c>
      <c r="C357" t="s">
        <v>20</v>
      </c>
      <c r="D357" t="str">
        <f t="shared" si="10"/>
        <v>Rest of State</v>
      </c>
      <c r="E357">
        <v>150001000</v>
      </c>
      <c r="F357" s="1">
        <f t="shared" si="11"/>
        <v>41456</v>
      </c>
    </row>
    <row r="358" spans="1:6" x14ac:dyDescent="0.3">
      <c r="A358">
        <v>2013</v>
      </c>
      <c r="B358">
        <v>3</v>
      </c>
      <c r="C358" t="s">
        <v>17</v>
      </c>
      <c r="D358" t="str">
        <f t="shared" si="10"/>
        <v>Weld</v>
      </c>
      <c r="E358">
        <v>184941000</v>
      </c>
      <c r="F358" s="1">
        <f t="shared" si="11"/>
        <v>41456</v>
      </c>
    </row>
    <row r="359" spans="1:6" x14ac:dyDescent="0.3">
      <c r="A359">
        <v>2013</v>
      </c>
      <c r="B359">
        <v>4</v>
      </c>
      <c r="C359" t="s">
        <v>4</v>
      </c>
      <c r="D359" t="str">
        <f t="shared" si="10"/>
        <v>Adams</v>
      </c>
      <c r="E359">
        <v>275255000</v>
      </c>
      <c r="F359" s="1">
        <f t="shared" si="11"/>
        <v>41548</v>
      </c>
    </row>
    <row r="360" spans="1:6" x14ac:dyDescent="0.3">
      <c r="A360">
        <v>2013</v>
      </c>
      <c r="B360">
        <v>4</v>
      </c>
      <c r="C360" t="s">
        <v>5</v>
      </c>
      <c r="D360" t="str">
        <f t="shared" si="10"/>
        <v>Arapahoe</v>
      </c>
      <c r="E360">
        <v>732627000</v>
      </c>
      <c r="F360" s="1">
        <f t="shared" si="11"/>
        <v>41548</v>
      </c>
    </row>
    <row r="361" spans="1:6" x14ac:dyDescent="0.3">
      <c r="A361">
        <v>2013</v>
      </c>
      <c r="B361">
        <v>4</v>
      </c>
      <c r="C361" t="s">
        <v>18</v>
      </c>
      <c r="D361" t="str">
        <f t="shared" si="10"/>
        <v>Boulder</v>
      </c>
      <c r="E361">
        <v>196900000</v>
      </c>
      <c r="F361" s="1">
        <f t="shared" si="11"/>
        <v>41548</v>
      </c>
    </row>
    <row r="362" spans="1:6" x14ac:dyDescent="0.3">
      <c r="A362">
        <v>2013</v>
      </c>
      <c r="B362">
        <v>4</v>
      </c>
      <c r="C362" t="s">
        <v>19</v>
      </c>
      <c r="D362" t="str">
        <f t="shared" si="10"/>
        <v>Broomfield</v>
      </c>
      <c r="E362">
        <v>40346000</v>
      </c>
      <c r="F362" s="1">
        <f t="shared" si="11"/>
        <v>41548</v>
      </c>
    </row>
    <row r="363" spans="1:6" x14ac:dyDescent="0.3">
      <c r="A363">
        <v>2013</v>
      </c>
      <c r="B363">
        <v>4</v>
      </c>
      <c r="C363" t="s">
        <v>7</v>
      </c>
      <c r="D363" t="str">
        <f t="shared" si="10"/>
        <v>Denver</v>
      </c>
      <c r="E363">
        <v>223955000</v>
      </c>
      <c r="F363" s="1">
        <f t="shared" si="11"/>
        <v>41548</v>
      </c>
    </row>
    <row r="364" spans="1:6" x14ac:dyDescent="0.3">
      <c r="A364">
        <v>2013</v>
      </c>
      <c r="B364">
        <v>4</v>
      </c>
      <c r="C364" t="s">
        <v>8</v>
      </c>
      <c r="D364" t="str">
        <f t="shared" si="10"/>
        <v>Douglas</v>
      </c>
      <c r="E364">
        <v>123295000</v>
      </c>
      <c r="F364" s="1">
        <f t="shared" si="11"/>
        <v>41548</v>
      </c>
    </row>
    <row r="365" spans="1:6" x14ac:dyDescent="0.3">
      <c r="A365">
        <v>2013</v>
      </c>
      <c r="B365">
        <v>4</v>
      </c>
      <c r="C365" t="s">
        <v>9</v>
      </c>
      <c r="D365" t="str">
        <f t="shared" si="10"/>
        <v>El Paso</v>
      </c>
      <c r="E365">
        <v>423492000</v>
      </c>
      <c r="F365" s="1">
        <f t="shared" si="11"/>
        <v>41548</v>
      </c>
    </row>
    <row r="366" spans="1:6" x14ac:dyDescent="0.3">
      <c r="A366">
        <v>2013</v>
      </c>
      <c r="B366">
        <v>4</v>
      </c>
      <c r="C366" t="s">
        <v>10</v>
      </c>
      <c r="D366" t="str">
        <f t="shared" si="10"/>
        <v>Fremont</v>
      </c>
      <c r="E366">
        <v>9673000</v>
      </c>
      <c r="F366" s="1">
        <f t="shared" si="11"/>
        <v>41548</v>
      </c>
    </row>
    <row r="367" spans="1:6" x14ac:dyDescent="0.3">
      <c r="A367">
        <v>2013</v>
      </c>
      <c r="B367">
        <v>4</v>
      </c>
      <c r="C367" t="s">
        <v>11</v>
      </c>
      <c r="D367" t="str">
        <f t="shared" si="10"/>
        <v>Garfield</v>
      </c>
      <c r="E367">
        <v>62683000</v>
      </c>
      <c r="F367" s="1">
        <f t="shared" si="11"/>
        <v>41548</v>
      </c>
    </row>
    <row r="368" spans="1:6" x14ac:dyDescent="0.3">
      <c r="A368">
        <v>2013</v>
      </c>
      <c r="B368">
        <v>4</v>
      </c>
      <c r="C368" t="s">
        <v>12</v>
      </c>
      <c r="D368" t="str">
        <f t="shared" si="10"/>
        <v>Jefferson</v>
      </c>
      <c r="E368">
        <v>324108000</v>
      </c>
      <c r="F368" s="1">
        <f t="shared" si="11"/>
        <v>41548</v>
      </c>
    </row>
    <row r="369" spans="1:6" x14ac:dyDescent="0.3">
      <c r="A369">
        <v>2013</v>
      </c>
      <c r="B369">
        <v>4</v>
      </c>
      <c r="C369" t="s">
        <v>13</v>
      </c>
      <c r="D369" t="str">
        <f t="shared" si="10"/>
        <v>La Plata</v>
      </c>
      <c r="E369">
        <v>30899000</v>
      </c>
      <c r="F369" s="1">
        <f t="shared" si="11"/>
        <v>41548</v>
      </c>
    </row>
    <row r="370" spans="1:6" x14ac:dyDescent="0.3">
      <c r="A370">
        <v>2013</v>
      </c>
      <c r="B370">
        <v>4</v>
      </c>
      <c r="C370" t="s">
        <v>14</v>
      </c>
      <c r="D370" t="str">
        <f t="shared" si="10"/>
        <v>Larimer</v>
      </c>
      <c r="E370">
        <v>195480000</v>
      </c>
      <c r="F370" s="1">
        <f t="shared" si="11"/>
        <v>41548</v>
      </c>
    </row>
    <row r="371" spans="1:6" x14ac:dyDescent="0.3">
      <c r="A371">
        <v>2013</v>
      </c>
      <c r="B371">
        <v>4</v>
      </c>
      <c r="C371" t="s">
        <v>15</v>
      </c>
      <c r="D371" t="str">
        <f t="shared" si="10"/>
        <v>Mesa</v>
      </c>
      <c r="E371">
        <v>79573000</v>
      </c>
      <c r="F371" s="1">
        <f t="shared" si="11"/>
        <v>41548</v>
      </c>
    </row>
    <row r="372" spans="1:6" x14ac:dyDescent="0.3">
      <c r="A372">
        <v>2013</v>
      </c>
      <c r="B372">
        <v>4</v>
      </c>
      <c r="C372" t="s">
        <v>16</v>
      </c>
      <c r="D372" t="str">
        <f t="shared" si="10"/>
        <v>Pueblo</v>
      </c>
      <c r="E372">
        <v>76429000</v>
      </c>
      <c r="F372" s="1">
        <f t="shared" si="11"/>
        <v>41548</v>
      </c>
    </row>
    <row r="373" spans="1:6" x14ac:dyDescent="0.3">
      <c r="A373">
        <v>2013</v>
      </c>
      <c r="B373">
        <v>4</v>
      </c>
      <c r="C373" t="s">
        <v>20</v>
      </c>
      <c r="D373" t="str">
        <f t="shared" si="10"/>
        <v>Rest of State</v>
      </c>
      <c r="E373">
        <v>146386000</v>
      </c>
      <c r="F373" s="1">
        <f t="shared" si="11"/>
        <v>41548</v>
      </c>
    </row>
    <row r="374" spans="1:6" x14ac:dyDescent="0.3">
      <c r="A374">
        <v>2013</v>
      </c>
      <c r="B374">
        <v>4</v>
      </c>
      <c r="C374" t="s">
        <v>17</v>
      </c>
      <c r="D374" t="str">
        <f t="shared" si="10"/>
        <v>Weld</v>
      </c>
      <c r="E374">
        <v>178264000</v>
      </c>
      <c r="F374" s="1">
        <f t="shared" si="11"/>
        <v>41548</v>
      </c>
    </row>
    <row r="375" spans="1:6" x14ac:dyDescent="0.3">
      <c r="A375">
        <v>2014</v>
      </c>
      <c r="B375">
        <v>1</v>
      </c>
      <c r="C375" t="s">
        <v>4</v>
      </c>
      <c r="D375" t="str">
        <f t="shared" si="10"/>
        <v>Adams</v>
      </c>
      <c r="E375">
        <v>283396000</v>
      </c>
      <c r="F375" s="1">
        <f t="shared" si="11"/>
        <v>41640</v>
      </c>
    </row>
    <row r="376" spans="1:6" x14ac:dyDescent="0.3">
      <c r="A376">
        <v>2014</v>
      </c>
      <c r="B376">
        <v>1</v>
      </c>
      <c r="C376" t="s">
        <v>5</v>
      </c>
      <c r="D376" t="str">
        <f t="shared" si="10"/>
        <v>Arapahoe</v>
      </c>
      <c r="E376">
        <v>675104000</v>
      </c>
      <c r="F376" s="1">
        <f t="shared" si="11"/>
        <v>41640</v>
      </c>
    </row>
    <row r="377" spans="1:6" x14ac:dyDescent="0.3">
      <c r="A377">
        <v>2014</v>
      </c>
      <c r="B377">
        <v>1</v>
      </c>
      <c r="C377" t="s">
        <v>18</v>
      </c>
      <c r="D377" t="str">
        <f t="shared" si="10"/>
        <v>Boulder</v>
      </c>
      <c r="E377">
        <v>185674000</v>
      </c>
      <c r="F377" s="1">
        <f t="shared" si="11"/>
        <v>41640</v>
      </c>
    </row>
    <row r="378" spans="1:6" x14ac:dyDescent="0.3">
      <c r="A378">
        <v>2014</v>
      </c>
      <c r="B378">
        <v>1</v>
      </c>
      <c r="C378" t="s">
        <v>19</v>
      </c>
      <c r="D378" t="str">
        <f t="shared" si="10"/>
        <v>Broomfield</v>
      </c>
      <c r="E378">
        <v>36051000</v>
      </c>
      <c r="F378" s="1">
        <f t="shared" si="11"/>
        <v>41640</v>
      </c>
    </row>
    <row r="379" spans="1:6" x14ac:dyDescent="0.3">
      <c r="A379">
        <v>2014</v>
      </c>
      <c r="B379">
        <v>1</v>
      </c>
      <c r="C379" t="s">
        <v>7</v>
      </c>
      <c r="D379" t="str">
        <f t="shared" si="10"/>
        <v>Denver</v>
      </c>
      <c r="E379">
        <v>202073000</v>
      </c>
      <c r="F379" s="1">
        <f t="shared" si="11"/>
        <v>41640</v>
      </c>
    </row>
    <row r="380" spans="1:6" x14ac:dyDescent="0.3">
      <c r="A380">
        <v>2014</v>
      </c>
      <c r="B380">
        <v>1</v>
      </c>
      <c r="C380" t="s">
        <v>8</v>
      </c>
      <c r="D380" t="str">
        <f t="shared" si="10"/>
        <v>Douglas</v>
      </c>
      <c r="E380">
        <v>107931000</v>
      </c>
      <c r="F380" s="1">
        <f t="shared" si="11"/>
        <v>41640</v>
      </c>
    </row>
    <row r="381" spans="1:6" x14ac:dyDescent="0.3">
      <c r="A381">
        <v>2014</v>
      </c>
      <c r="B381">
        <v>1</v>
      </c>
      <c r="C381" t="s">
        <v>9</v>
      </c>
      <c r="D381" t="str">
        <f t="shared" si="10"/>
        <v>El Paso</v>
      </c>
      <c r="E381">
        <v>401889000</v>
      </c>
      <c r="F381" s="1">
        <f t="shared" si="11"/>
        <v>41640</v>
      </c>
    </row>
    <row r="382" spans="1:6" x14ac:dyDescent="0.3">
      <c r="A382">
        <v>2014</v>
      </c>
      <c r="B382">
        <v>1</v>
      </c>
      <c r="C382" t="s">
        <v>10</v>
      </c>
      <c r="D382" t="str">
        <f t="shared" si="10"/>
        <v>Fremont</v>
      </c>
      <c r="E382">
        <v>10504000</v>
      </c>
      <c r="F382" s="1">
        <f t="shared" si="11"/>
        <v>41640</v>
      </c>
    </row>
    <row r="383" spans="1:6" x14ac:dyDescent="0.3">
      <c r="A383">
        <v>2014</v>
      </c>
      <c r="B383">
        <v>1</v>
      </c>
      <c r="C383" t="s">
        <v>11</v>
      </c>
      <c r="D383" t="str">
        <f t="shared" si="10"/>
        <v>Garfield</v>
      </c>
      <c r="E383">
        <v>55715000</v>
      </c>
      <c r="F383" s="1">
        <f t="shared" si="11"/>
        <v>41640</v>
      </c>
    </row>
    <row r="384" spans="1:6" x14ac:dyDescent="0.3">
      <c r="A384">
        <v>2014</v>
      </c>
      <c r="B384">
        <v>1</v>
      </c>
      <c r="C384" t="s">
        <v>12</v>
      </c>
      <c r="D384" t="str">
        <f t="shared" si="10"/>
        <v>Jefferson</v>
      </c>
      <c r="E384">
        <v>300816000</v>
      </c>
      <c r="F384" s="1">
        <f t="shared" si="11"/>
        <v>41640</v>
      </c>
    </row>
    <row r="385" spans="1:6" x14ac:dyDescent="0.3">
      <c r="A385">
        <v>2014</v>
      </c>
      <c r="B385">
        <v>1</v>
      </c>
      <c r="C385" t="s">
        <v>13</v>
      </c>
      <c r="D385" t="str">
        <f t="shared" si="10"/>
        <v>La Plata</v>
      </c>
      <c r="E385">
        <v>27358000</v>
      </c>
      <c r="F385" s="1">
        <f t="shared" si="11"/>
        <v>41640</v>
      </c>
    </row>
    <row r="386" spans="1:6" x14ac:dyDescent="0.3">
      <c r="A386">
        <v>2014</v>
      </c>
      <c r="B386">
        <v>1</v>
      </c>
      <c r="C386" t="s">
        <v>14</v>
      </c>
      <c r="D386" t="str">
        <f t="shared" si="10"/>
        <v>Larimer</v>
      </c>
      <c r="E386">
        <v>178962000</v>
      </c>
      <c r="F386" s="1">
        <f t="shared" si="11"/>
        <v>41640</v>
      </c>
    </row>
    <row r="387" spans="1:6" x14ac:dyDescent="0.3">
      <c r="A387">
        <v>2014</v>
      </c>
      <c r="B387">
        <v>1</v>
      </c>
      <c r="C387" t="s">
        <v>15</v>
      </c>
      <c r="D387" t="str">
        <f t="shared" ref="D387:D450" si="12">IF(C387="Boulder/Broomfield", "Boulder-Broomfield (Combined)", C387)</f>
        <v>Mesa</v>
      </c>
      <c r="E387">
        <v>83340000</v>
      </c>
      <c r="F387" s="1">
        <f t="shared" ref="F387:F450" si="13">DATE(A387, (B387*3)-2, 1)</f>
        <v>41640</v>
      </c>
    </row>
    <row r="388" spans="1:6" x14ac:dyDescent="0.3">
      <c r="A388">
        <v>2014</v>
      </c>
      <c r="B388">
        <v>1</v>
      </c>
      <c r="C388" t="s">
        <v>16</v>
      </c>
      <c r="D388" t="str">
        <f t="shared" si="12"/>
        <v>Pueblo</v>
      </c>
      <c r="E388">
        <v>80844000</v>
      </c>
      <c r="F388" s="1">
        <f t="shared" si="13"/>
        <v>41640</v>
      </c>
    </row>
    <row r="389" spans="1:6" x14ac:dyDescent="0.3">
      <c r="A389">
        <v>2014</v>
      </c>
      <c r="B389">
        <v>1</v>
      </c>
      <c r="C389" t="s">
        <v>20</v>
      </c>
      <c r="D389" t="str">
        <f t="shared" si="12"/>
        <v>Rest of State</v>
      </c>
      <c r="E389">
        <v>136362000</v>
      </c>
      <c r="F389" s="1">
        <f t="shared" si="13"/>
        <v>41640</v>
      </c>
    </row>
    <row r="390" spans="1:6" x14ac:dyDescent="0.3">
      <c r="A390">
        <v>2014</v>
      </c>
      <c r="B390">
        <v>1</v>
      </c>
      <c r="C390" t="s">
        <v>17</v>
      </c>
      <c r="D390" t="str">
        <f t="shared" si="12"/>
        <v>Weld</v>
      </c>
      <c r="E390">
        <v>170625000</v>
      </c>
      <c r="F390" s="1">
        <f t="shared" si="13"/>
        <v>41640</v>
      </c>
    </row>
    <row r="391" spans="1:6" x14ac:dyDescent="0.3">
      <c r="A391">
        <v>2014</v>
      </c>
      <c r="B391">
        <v>2</v>
      </c>
      <c r="C391" t="s">
        <v>4</v>
      </c>
      <c r="D391" t="str">
        <f t="shared" si="12"/>
        <v>Adams</v>
      </c>
      <c r="E391">
        <v>360030000</v>
      </c>
      <c r="F391" s="1">
        <f t="shared" si="13"/>
        <v>41730</v>
      </c>
    </row>
    <row r="392" spans="1:6" x14ac:dyDescent="0.3">
      <c r="A392">
        <v>2014</v>
      </c>
      <c r="B392">
        <v>2</v>
      </c>
      <c r="C392" t="s">
        <v>5</v>
      </c>
      <c r="D392" t="str">
        <f t="shared" si="12"/>
        <v>Arapahoe</v>
      </c>
      <c r="E392">
        <v>754420000</v>
      </c>
      <c r="F392" s="1">
        <f t="shared" si="13"/>
        <v>41730</v>
      </c>
    </row>
    <row r="393" spans="1:6" x14ac:dyDescent="0.3">
      <c r="A393">
        <v>2014</v>
      </c>
      <c r="B393">
        <v>2</v>
      </c>
      <c r="C393" t="s">
        <v>18</v>
      </c>
      <c r="D393" t="str">
        <f t="shared" si="12"/>
        <v>Boulder</v>
      </c>
      <c r="E393">
        <v>203849000</v>
      </c>
      <c r="F393" s="1">
        <f t="shared" si="13"/>
        <v>41730</v>
      </c>
    </row>
    <row r="394" spans="1:6" x14ac:dyDescent="0.3">
      <c r="A394">
        <v>2014</v>
      </c>
      <c r="B394">
        <v>2</v>
      </c>
      <c r="C394" t="s">
        <v>19</v>
      </c>
      <c r="D394" t="str">
        <f t="shared" si="12"/>
        <v>Broomfield</v>
      </c>
      <c r="E394">
        <v>42590000</v>
      </c>
      <c r="F394" s="1">
        <f t="shared" si="13"/>
        <v>41730</v>
      </c>
    </row>
    <row r="395" spans="1:6" x14ac:dyDescent="0.3">
      <c r="A395">
        <v>2014</v>
      </c>
      <c r="B395">
        <v>2</v>
      </c>
      <c r="C395" t="s">
        <v>7</v>
      </c>
      <c r="D395" t="str">
        <f t="shared" si="12"/>
        <v>Denver</v>
      </c>
      <c r="E395">
        <v>220982000</v>
      </c>
      <c r="F395" s="1">
        <f t="shared" si="13"/>
        <v>41730</v>
      </c>
    </row>
    <row r="396" spans="1:6" x14ac:dyDescent="0.3">
      <c r="A396">
        <v>2014</v>
      </c>
      <c r="B396">
        <v>2</v>
      </c>
      <c r="C396" t="s">
        <v>8</v>
      </c>
      <c r="D396" t="str">
        <f t="shared" si="12"/>
        <v>Douglas</v>
      </c>
      <c r="E396">
        <v>121608000</v>
      </c>
      <c r="F396" s="1">
        <f t="shared" si="13"/>
        <v>41730</v>
      </c>
    </row>
    <row r="397" spans="1:6" x14ac:dyDescent="0.3">
      <c r="A397">
        <v>2014</v>
      </c>
      <c r="B397">
        <v>2</v>
      </c>
      <c r="C397" t="s">
        <v>9</v>
      </c>
      <c r="D397" t="str">
        <f t="shared" si="12"/>
        <v>El Paso</v>
      </c>
      <c r="E397">
        <v>443721000</v>
      </c>
      <c r="F397" s="1">
        <f t="shared" si="13"/>
        <v>41730</v>
      </c>
    </row>
    <row r="398" spans="1:6" x14ac:dyDescent="0.3">
      <c r="A398">
        <v>2014</v>
      </c>
      <c r="B398">
        <v>2</v>
      </c>
      <c r="C398" t="s">
        <v>10</v>
      </c>
      <c r="D398" t="str">
        <f t="shared" si="12"/>
        <v>Fremont</v>
      </c>
      <c r="E398">
        <v>10861000</v>
      </c>
      <c r="F398" s="1">
        <f t="shared" si="13"/>
        <v>41730</v>
      </c>
    </row>
    <row r="399" spans="1:6" x14ac:dyDescent="0.3">
      <c r="A399">
        <v>2014</v>
      </c>
      <c r="B399">
        <v>2</v>
      </c>
      <c r="C399" t="s">
        <v>11</v>
      </c>
      <c r="D399" t="str">
        <f t="shared" si="12"/>
        <v>Garfield</v>
      </c>
      <c r="E399">
        <v>69082000</v>
      </c>
      <c r="F399" s="1">
        <f t="shared" si="13"/>
        <v>41730</v>
      </c>
    </row>
    <row r="400" spans="1:6" x14ac:dyDescent="0.3">
      <c r="A400">
        <v>2014</v>
      </c>
      <c r="B400">
        <v>2</v>
      </c>
      <c r="C400" t="s">
        <v>12</v>
      </c>
      <c r="D400" t="str">
        <f t="shared" si="12"/>
        <v>Jefferson</v>
      </c>
      <c r="E400">
        <v>344818000</v>
      </c>
      <c r="F400" s="1">
        <f t="shared" si="13"/>
        <v>41730</v>
      </c>
    </row>
    <row r="401" spans="1:6" x14ac:dyDescent="0.3">
      <c r="A401">
        <v>2014</v>
      </c>
      <c r="B401">
        <v>2</v>
      </c>
      <c r="C401" t="s">
        <v>13</v>
      </c>
      <c r="D401" t="str">
        <f t="shared" si="12"/>
        <v>La Plata</v>
      </c>
      <c r="E401">
        <v>29590000</v>
      </c>
      <c r="F401" s="1">
        <f t="shared" si="13"/>
        <v>41730</v>
      </c>
    </row>
    <row r="402" spans="1:6" x14ac:dyDescent="0.3">
      <c r="A402">
        <v>2014</v>
      </c>
      <c r="B402">
        <v>2</v>
      </c>
      <c r="C402" t="s">
        <v>14</v>
      </c>
      <c r="D402" t="str">
        <f t="shared" si="12"/>
        <v>Larimer</v>
      </c>
      <c r="E402">
        <v>208887000</v>
      </c>
      <c r="F402" s="1">
        <f t="shared" si="13"/>
        <v>41730</v>
      </c>
    </row>
    <row r="403" spans="1:6" x14ac:dyDescent="0.3">
      <c r="A403">
        <v>2014</v>
      </c>
      <c r="B403">
        <v>2</v>
      </c>
      <c r="C403" t="s">
        <v>15</v>
      </c>
      <c r="D403" t="str">
        <f t="shared" si="12"/>
        <v>Mesa</v>
      </c>
      <c r="E403">
        <v>86760000</v>
      </c>
      <c r="F403" s="1">
        <f t="shared" si="13"/>
        <v>41730</v>
      </c>
    </row>
    <row r="404" spans="1:6" x14ac:dyDescent="0.3">
      <c r="A404">
        <v>2014</v>
      </c>
      <c r="B404">
        <v>2</v>
      </c>
      <c r="C404" t="s">
        <v>16</v>
      </c>
      <c r="D404" t="str">
        <f t="shared" si="12"/>
        <v>Pueblo</v>
      </c>
      <c r="E404">
        <v>84645000</v>
      </c>
      <c r="F404" s="1">
        <f t="shared" si="13"/>
        <v>41730</v>
      </c>
    </row>
    <row r="405" spans="1:6" x14ac:dyDescent="0.3">
      <c r="A405">
        <v>2014</v>
      </c>
      <c r="B405">
        <v>2</v>
      </c>
      <c r="C405" t="s">
        <v>20</v>
      </c>
      <c r="D405" t="str">
        <f t="shared" si="12"/>
        <v>Rest of State</v>
      </c>
      <c r="E405">
        <v>154778000</v>
      </c>
      <c r="F405" s="1">
        <f t="shared" si="13"/>
        <v>41730</v>
      </c>
    </row>
    <row r="406" spans="1:6" x14ac:dyDescent="0.3">
      <c r="A406">
        <v>2014</v>
      </c>
      <c r="B406">
        <v>2</v>
      </c>
      <c r="C406" t="s">
        <v>17</v>
      </c>
      <c r="D406" t="str">
        <f t="shared" si="12"/>
        <v>Weld</v>
      </c>
      <c r="E406">
        <v>194421000</v>
      </c>
      <c r="F406" s="1">
        <f t="shared" si="13"/>
        <v>41730</v>
      </c>
    </row>
    <row r="407" spans="1:6" x14ac:dyDescent="0.3">
      <c r="A407">
        <v>2014</v>
      </c>
      <c r="B407">
        <v>3</v>
      </c>
      <c r="C407" t="s">
        <v>4</v>
      </c>
      <c r="D407" t="str">
        <f t="shared" si="12"/>
        <v>Adams</v>
      </c>
      <c r="E407">
        <v>376643000</v>
      </c>
      <c r="F407" s="1">
        <f t="shared" si="13"/>
        <v>41821</v>
      </c>
    </row>
    <row r="408" spans="1:6" x14ac:dyDescent="0.3">
      <c r="A408">
        <v>2014</v>
      </c>
      <c r="B408">
        <v>3</v>
      </c>
      <c r="C408" t="s">
        <v>5</v>
      </c>
      <c r="D408" t="str">
        <f t="shared" si="12"/>
        <v>Arapahoe</v>
      </c>
      <c r="E408">
        <v>841601000</v>
      </c>
      <c r="F408" s="1">
        <f t="shared" si="13"/>
        <v>41821</v>
      </c>
    </row>
    <row r="409" spans="1:6" x14ac:dyDescent="0.3">
      <c r="A409">
        <v>2014</v>
      </c>
      <c r="B409">
        <v>3</v>
      </c>
      <c r="C409" t="s">
        <v>18</v>
      </c>
      <c r="D409" t="str">
        <f t="shared" si="12"/>
        <v>Boulder</v>
      </c>
      <c r="E409">
        <v>218816000</v>
      </c>
      <c r="F409" s="1">
        <f t="shared" si="13"/>
        <v>41821</v>
      </c>
    </row>
    <row r="410" spans="1:6" x14ac:dyDescent="0.3">
      <c r="A410">
        <v>2014</v>
      </c>
      <c r="B410">
        <v>3</v>
      </c>
      <c r="C410" t="s">
        <v>19</v>
      </c>
      <c r="D410" t="str">
        <f t="shared" si="12"/>
        <v>Broomfield</v>
      </c>
      <c r="E410">
        <v>46039000</v>
      </c>
      <c r="F410" s="1">
        <f t="shared" si="13"/>
        <v>41821</v>
      </c>
    </row>
    <row r="411" spans="1:6" x14ac:dyDescent="0.3">
      <c r="A411">
        <v>2014</v>
      </c>
      <c r="B411">
        <v>3</v>
      </c>
      <c r="C411" t="s">
        <v>7</v>
      </c>
      <c r="D411" t="str">
        <f t="shared" si="12"/>
        <v>Denver</v>
      </c>
      <c r="E411">
        <v>242122000</v>
      </c>
      <c r="F411" s="1">
        <f t="shared" si="13"/>
        <v>41821</v>
      </c>
    </row>
    <row r="412" spans="1:6" x14ac:dyDescent="0.3">
      <c r="A412">
        <v>2014</v>
      </c>
      <c r="B412">
        <v>3</v>
      </c>
      <c r="C412" t="s">
        <v>8</v>
      </c>
      <c r="D412" t="str">
        <f t="shared" si="12"/>
        <v>Douglas</v>
      </c>
      <c r="E412">
        <v>130007000</v>
      </c>
      <c r="F412" s="1">
        <f t="shared" si="13"/>
        <v>41821</v>
      </c>
    </row>
    <row r="413" spans="1:6" x14ac:dyDescent="0.3">
      <c r="A413">
        <v>2014</v>
      </c>
      <c r="B413">
        <v>3</v>
      </c>
      <c r="C413" t="s">
        <v>9</v>
      </c>
      <c r="D413" t="str">
        <f t="shared" si="12"/>
        <v>El Paso</v>
      </c>
      <c r="E413">
        <v>469418000</v>
      </c>
      <c r="F413" s="1">
        <f t="shared" si="13"/>
        <v>41821</v>
      </c>
    </row>
    <row r="414" spans="1:6" x14ac:dyDescent="0.3">
      <c r="A414">
        <v>2014</v>
      </c>
      <c r="B414">
        <v>3</v>
      </c>
      <c r="C414" t="s">
        <v>10</v>
      </c>
      <c r="D414" t="str">
        <f t="shared" si="12"/>
        <v>Fremont</v>
      </c>
      <c r="E414">
        <v>11600000</v>
      </c>
      <c r="F414" s="1">
        <f t="shared" si="13"/>
        <v>41821</v>
      </c>
    </row>
    <row r="415" spans="1:6" x14ac:dyDescent="0.3">
      <c r="A415">
        <v>2014</v>
      </c>
      <c r="B415">
        <v>3</v>
      </c>
      <c r="C415" t="s">
        <v>11</v>
      </c>
      <c r="D415" t="str">
        <f t="shared" si="12"/>
        <v>Garfield</v>
      </c>
      <c r="E415">
        <v>76284000</v>
      </c>
      <c r="F415" s="1">
        <f t="shared" si="13"/>
        <v>41821</v>
      </c>
    </row>
    <row r="416" spans="1:6" x14ac:dyDescent="0.3">
      <c r="A416">
        <v>2014</v>
      </c>
      <c r="B416">
        <v>3</v>
      </c>
      <c r="C416" t="s">
        <v>12</v>
      </c>
      <c r="D416" t="str">
        <f t="shared" si="12"/>
        <v>Jefferson</v>
      </c>
      <c r="E416">
        <v>381093000</v>
      </c>
      <c r="F416" s="1">
        <f t="shared" si="13"/>
        <v>41821</v>
      </c>
    </row>
    <row r="417" spans="1:6" x14ac:dyDescent="0.3">
      <c r="A417">
        <v>2014</v>
      </c>
      <c r="B417">
        <v>3</v>
      </c>
      <c r="C417" t="s">
        <v>13</v>
      </c>
      <c r="D417" t="str">
        <f t="shared" si="12"/>
        <v>La Plata</v>
      </c>
      <c r="E417">
        <v>33303000</v>
      </c>
      <c r="F417" s="1">
        <f t="shared" si="13"/>
        <v>41821</v>
      </c>
    </row>
    <row r="418" spans="1:6" x14ac:dyDescent="0.3">
      <c r="A418">
        <v>2014</v>
      </c>
      <c r="B418">
        <v>3</v>
      </c>
      <c r="C418" t="s">
        <v>14</v>
      </c>
      <c r="D418" t="str">
        <f t="shared" si="12"/>
        <v>Larimer</v>
      </c>
      <c r="E418">
        <v>234870000</v>
      </c>
      <c r="F418" s="1">
        <f t="shared" si="13"/>
        <v>41821</v>
      </c>
    </row>
    <row r="419" spans="1:6" x14ac:dyDescent="0.3">
      <c r="A419">
        <v>2014</v>
      </c>
      <c r="B419">
        <v>3</v>
      </c>
      <c r="C419" t="s">
        <v>15</v>
      </c>
      <c r="D419" t="str">
        <f t="shared" si="12"/>
        <v>Mesa</v>
      </c>
      <c r="E419">
        <v>94968000</v>
      </c>
      <c r="F419" s="1">
        <f t="shared" si="13"/>
        <v>41821</v>
      </c>
    </row>
    <row r="420" spans="1:6" x14ac:dyDescent="0.3">
      <c r="A420">
        <v>2014</v>
      </c>
      <c r="B420">
        <v>3</v>
      </c>
      <c r="C420" t="s">
        <v>16</v>
      </c>
      <c r="D420" t="str">
        <f t="shared" si="12"/>
        <v>Pueblo</v>
      </c>
      <c r="E420">
        <v>93183000</v>
      </c>
      <c r="F420" s="1">
        <f t="shared" si="13"/>
        <v>41821</v>
      </c>
    </row>
    <row r="421" spans="1:6" x14ac:dyDescent="0.3">
      <c r="A421">
        <v>2014</v>
      </c>
      <c r="B421">
        <v>3</v>
      </c>
      <c r="C421" t="s">
        <v>20</v>
      </c>
      <c r="D421" t="str">
        <f t="shared" si="12"/>
        <v>Rest of State</v>
      </c>
      <c r="E421">
        <v>162490000</v>
      </c>
      <c r="F421" s="1">
        <f t="shared" si="13"/>
        <v>41821</v>
      </c>
    </row>
    <row r="422" spans="1:6" x14ac:dyDescent="0.3">
      <c r="A422">
        <v>2014</v>
      </c>
      <c r="B422">
        <v>3</v>
      </c>
      <c r="C422" t="s">
        <v>17</v>
      </c>
      <c r="D422" t="str">
        <f t="shared" si="12"/>
        <v>Weld</v>
      </c>
      <c r="E422">
        <v>211909000</v>
      </c>
      <c r="F422" s="1">
        <f t="shared" si="13"/>
        <v>41821</v>
      </c>
    </row>
    <row r="423" spans="1:6" x14ac:dyDescent="0.3">
      <c r="A423">
        <v>2014</v>
      </c>
      <c r="B423">
        <v>4</v>
      </c>
      <c r="C423" t="s">
        <v>4</v>
      </c>
      <c r="D423" t="str">
        <f t="shared" si="12"/>
        <v>Adams</v>
      </c>
      <c r="E423">
        <v>360045000</v>
      </c>
      <c r="F423" s="1">
        <f t="shared" si="13"/>
        <v>41913</v>
      </c>
    </row>
    <row r="424" spans="1:6" x14ac:dyDescent="0.3">
      <c r="A424">
        <v>2014</v>
      </c>
      <c r="B424">
        <v>4</v>
      </c>
      <c r="C424" t="s">
        <v>5</v>
      </c>
      <c r="D424" t="str">
        <f t="shared" si="12"/>
        <v>Arapahoe</v>
      </c>
      <c r="E424">
        <v>842332000</v>
      </c>
      <c r="F424" s="1">
        <f t="shared" si="13"/>
        <v>41913</v>
      </c>
    </row>
    <row r="425" spans="1:6" x14ac:dyDescent="0.3">
      <c r="A425">
        <v>2014</v>
      </c>
      <c r="B425">
        <v>4</v>
      </c>
      <c r="C425" t="s">
        <v>18</v>
      </c>
      <c r="D425" t="str">
        <f t="shared" si="12"/>
        <v>Boulder</v>
      </c>
      <c r="E425">
        <v>220250000</v>
      </c>
      <c r="F425" s="1">
        <f t="shared" si="13"/>
        <v>41913</v>
      </c>
    </row>
    <row r="426" spans="1:6" x14ac:dyDescent="0.3">
      <c r="A426">
        <v>2014</v>
      </c>
      <c r="B426">
        <v>4</v>
      </c>
      <c r="C426" t="s">
        <v>19</v>
      </c>
      <c r="D426" t="str">
        <f t="shared" si="12"/>
        <v>Broomfield</v>
      </c>
      <c r="E426">
        <v>38690000</v>
      </c>
      <c r="F426" s="1">
        <f t="shared" si="13"/>
        <v>41913</v>
      </c>
    </row>
    <row r="427" spans="1:6" x14ac:dyDescent="0.3">
      <c r="A427">
        <v>2014</v>
      </c>
      <c r="B427">
        <v>4</v>
      </c>
      <c r="C427" t="s">
        <v>7</v>
      </c>
      <c r="D427" t="str">
        <f t="shared" si="12"/>
        <v>Denver</v>
      </c>
      <c r="E427">
        <v>231237000</v>
      </c>
      <c r="F427" s="1">
        <f t="shared" si="13"/>
        <v>41913</v>
      </c>
    </row>
    <row r="428" spans="1:6" x14ac:dyDescent="0.3">
      <c r="A428">
        <v>2014</v>
      </c>
      <c r="B428">
        <v>4</v>
      </c>
      <c r="C428" t="s">
        <v>8</v>
      </c>
      <c r="D428" t="str">
        <f t="shared" si="12"/>
        <v>Douglas</v>
      </c>
      <c r="E428">
        <v>135400000</v>
      </c>
      <c r="F428" s="1">
        <f t="shared" si="13"/>
        <v>41913</v>
      </c>
    </row>
    <row r="429" spans="1:6" x14ac:dyDescent="0.3">
      <c r="A429">
        <v>2014</v>
      </c>
      <c r="B429">
        <v>4</v>
      </c>
      <c r="C429" t="s">
        <v>9</v>
      </c>
      <c r="D429" t="str">
        <f t="shared" si="12"/>
        <v>El Paso</v>
      </c>
      <c r="E429">
        <v>445584000</v>
      </c>
      <c r="F429" s="1">
        <f t="shared" si="13"/>
        <v>41913</v>
      </c>
    </row>
    <row r="430" spans="1:6" x14ac:dyDescent="0.3">
      <c r="A430">
        <v>2014</v>
      </c>
      <c r="B430">
        <v>4</v>
      </c>
      <c r="C430" t="s">
        <v>10</v>
      </c>
      <c r="D430" t="str">
        <f t="shared" si="12"/>
        <v>Fremont</v>
      </c>
      <c r="E430">
        <v>10579000</v>
      </c>
      <c r="F430" s="1">
        <f t="shared" si="13"/>
        <v>41913</v>
      </c>
    </row>
    <row r="431" spans="1:6" x14ac:dyDescent="0.3">
      <c r="A431">
        <v>2014</v>
      </c>
      <c r="B431">
        <v>4</v>
      </c>
      <c r="C431" t="s">
        <v>11</v>
      </c>
      <c r="D431" t="str">
        <f t="shared" si="12"/>
        <v>Garfield</v>
      </c>
      <c r="E431">
        <v>69763000</v>
      </c>
      <c r="F431" s="1">
        <f t="shared" si="13"/>
        <v>41913</v>
      </c>
    </row>
    <row r="432" spans="1:6" x14ac:dyDescent="0.3">
      <c r="A432">
        <v>2014</v>
      </c>
      <c r="B432">
        <v>4</v>
      </c>
      <c r="C432" t="s">
        <v>12</v>
      </c>
      <c r="D432" t="str">
        <f t="shared" si="12"/>
        <v>Jefferson</v>
      </c>
      <c r="E432">
        <v>360044000</v>
      </c>
      <c r="F432" s="1">
        <f t="shared" si="13"/>
        <v>41913</v>
      </c>
    </row>
    <row r="433" spans="1:6" x14ac:dyDescent="0.3">
      <c r="A433">
        <v>2014</v>
      </c>
      <c r="B433">
        <v>4</v>
      </c>
      <c r="C433" t="s">
        <v>13</v>
      </c>
      <c r="D433" t="str">
        <f t="shared" si="12"/>
        <v>La Plata</v>
      </c>
      <c r="E433">
        <v>34040000</v>
      </c>
      <c r="F433" s="1">
        <f t="shared" si="13"/>
        <v>41913</v>
      </c>
    </row>
    <row r="434" spans="1:6" x14ac:dyDescent="0.3">
      <c r="A434">
        <v>2014</v>
      </c>
      <c r="B434">
        <v>4</v>
      </c>
      <c r="C434" t="s">
        <v>14</v>
      </c>
      <c r="D434" t="str">
        <f t="shared" si="12"/>
        <v>Larimer</v>
      </c>
      <c r="E434">
        <v>224967000</v>
      </c>
      <c r="F434" s="1">
        <f t="shared" si="13"/>
        <v>41913</v>
      </c>
    </row>
    <row r="435" spans="1:6" x14ac:dyDescent="0.3">
      <c r="A435">
        <v>2014</v>
      </c>
      <c r="B435">
        <v>4</v>
      </c>
      <c r="C435" t="s">
        <v>15</v>
      </c>
      <c r="D435" t="str">
        <f t="shared" si="12"/>
        <v>Mesa</v>
      </c>
      <c r="E435">
        <v>87967000</v>
      </c>
      <c r="F435" s="1">
        <f t="shared" si="13"/>
        <v>41913</v>
      </c>
    </row>
    <row r="436" spans="1:6" x14ac:dyDescent="0.3">
      <c r="A436">
        <v>2014</v>
      </c>
      <c r="B436">
        <v>4</v>
      </c>
      <c r="C436" t="s">
        <v>16</v>
      </c>
      <c r="D436" t="str">
        <f t="shared" si="12"/>
        <v>Pueblo</v>
      </c>
      <c r="E436">
        <v>85225000</v>
      </c>
      <c r="F436" s="1">
        <f t="shared" si="13"/>
        <v>41913</v>
      </c>
    </row>
    <row r="437" spans="1:6" x14ac:dyDescent="0.3">
      <c r="A437">
        <v>2014</v>
      </c>
      <c r="B437">
        <v>4</v>
      </c>
      <c r="C437" t="s">
        <v>20</v>
      </c>
      <c r="D437" t="str">
        <f t="shared" si="12"/>
        <v>Rest of State</v>
      </c>
      <c r="E437">
        <v>164383000</v>
      </c>
      <c r="F437" s="1">
        <f t="shared" si="13"/>
        <v>41913</v>
      </c>
    </row>
    <row r="438" spans="1:6" x14ac:dyDescent="0.3">
      <c r="A438">
        <v>2014</v>
      </c>
      <c r="B438">
        <v>4</v>
      </c>
      <c r="C438" t="s">
        <v>17</v>
      </c>
      <c r="D438" t="str">
        <f t="shared" si="12"/>
        <v>Weld</v>
      </c>
      <c r="E438">
        <v>189949000</v>
      </c>
      <c r="F438" s="1">
        <f t="shared" si="13"/>
        <v>41913</v>
      </c>
    </row>
    <row r="439" spans="1:6" x14ac:dyDescent="0.3">
      <c r="A439">
        <v>2015</v>
      </c>
      <c r="B439">
        <v>1</v>
      </c>
      <c r="C439" t="s">
        <v>4</v>
      </c>
      <c r="D439" t="str">
        <f t="shared" si="12"/>
        <v>Adams</v>
      </c>
      <c r="E439">
        <v>333871000</v>
      </c>
      <c r="F439" s="1">
        <f t="shared" si="13"/>
        <v>42005</v>
      </c>
    </row>
    <row r="440" spans="1:6" x14ac:dyDescent="0.3">
      <c r="A440">
        <v>2015</v>
      </c>
      <c r="B440">
        <v>1</v>
      </c>
      <c r="C440" t="s">
        <v>5</v>
      </c>
      <c r="D440" t="str">
        <f t="shared" si="12"/>
        <v>Arapahoe</v>
      </c>
      <c r="E440">
        <v>775994000</v>
      </c>
      <c r="F440" s="1">
        <f t="shared" si="13"/>
        <v>42005</v>
      </c>
    </row>
    <row r="441" spans="1:6" x14ac:dyDescent="0.3">
      <c r="A441">
        <v>2015</v>
      </c>
      <c r="B441">
        <v>1</v>
      </c>
      <c r="C441" t="s">
        <v>18</v>
      </c>
      <c r="D441" t="str">
        <f t="shared" si="12"/>
        <v>Boulder</v>
      </c>
      <c r="E441">
        <v>202783000</v>
      </c>
      <c r="F441" s="1">
        <f t="shared" si="13"/>
        <v>42005</v>
      </c>
    </row>
    <row r="442" spans="1:6" x14ac:dyDescent="0.3">
      <c r="A442">
        <v>2015</v>
      </c>
      <c r="B442">
        <v>1</v>
      </c>
      <c r="C442" t="s">
        <v>19</v>
      </c>
      <c r="D442" t="str">
        <f t="shared" si="12"/>
        <v>Broomfield</v>
      </c>
      <c r="E442">
        <v>42272000</v>
      </c>
      <c r="F442" s="1">
        <f t="shared" si="13"/>
        <v>42005</v>
      </c>
    </row>
    <row r="443" spans="1:6" x14ac:dyDescent="0.3">
      <c r="A443">
        <v>2015</v>
      </c>
      <c r="B443">
        <v>1</v>
      </c>
      <c r="C443" t="s">
        <v>7</v>
      </c>
      <c r="D443" t="str">
        <f t="shared" si="12"/>
        <v>Denver</v>
      </c>
      <c r="E443">
        <v>219502000</v>
      </c>
      <c r="F443" s="1">
        <f t="shared" si="13"/>
        <v>42005</v>
      </c>
    </row>
    <row r="444" spans="1:6" x14ac:dyDescent="0.3">
      <c r="A444">
        <v>2015</v>
      </c>
      <c r="B444">
        <v>1</v>
      </c>
      <c r="C444" t="s">
        <v>8</v>
      </c>
      <c r="D444" t="str">
        <f t="shared" si="12"/>
        <v>Douglas</v>
      </c>
      <c r="E444">
        <v>124919000</v>
      </c>
      <c r="F444" s="1">
        <f t="shared" si="13"/>
        <v>42005</v>
      </c>
    </row>
    <row r="445" spans="1:6" x14ac:dyDescent="0.3">
      <c r="A445">
        <v>2015</v>
      </c>
      <c r="B445">
        <v>1</v>
      </c>
      <c r="C445" t="s">
        <v>9</v>
      </c>
      <c r="D445" t="str">
        <f t="shared" si="12"/>
        <v>El Paso</v>
      </c>
      <c r="E445">
        <v>433030000</v>
      </c>
      <c r="F445" s="1">
        <f t="shared" si="13"/>
        <v>42005</v>
      </c>
    </row>
    <row r="446" spans="1:6" x14ac:dyDescent="0.3">
      <c r="A446">
        <v>2015</v>
      </c>
      <c r="B446">
        <v>1</v>
      </c>
      <c r="C446" t="s">
        <v>10</v>
      </c>
      <c r="D446" t="str">
        <f t="shared" si="12"/>
        <v>Fremont</v>
      </c>
      <c r="E446">
        <v>11133000</v>
      </c>
      <c r="F446" s="1">
        <f t="shared" si="13"/>
        <v>42005</v>
      </c>
    </row>
    <row r="447" spans="1:6" x14ac:dyDescent="0.3">
      <c r="A447">
        <v>2015</v>
      </c>
      <c r="B447">
        <v>1</v>
      </c>
      <c r="C447" t="s">
        <v>11</v>
      </c>
      <c r="D447" t="str">
        <f t="shared" si="12"/>
        <v>Garfield</v>
      </c>
      <c r="E447">
        <v>59708000</v>
      </c>
      <c r="F447" s="1">
        <f t="shared" si="13"/>
        <v>42005</v>
      </c>
    </row>
    <row r="448" spans="1:6" x14ac:dyDescent="0.3">
      <c r="A448">
        <v>2015</v>
      </c>
      <c r="B448">
        <v>1</v>
      </c>
      <c r="C448" t="s">
        <v>12</v>
      </c>
      <c r="D448" t="str">
        <f t="shared" si="12"/>
        <v>Jefferson</v>
      </c>
      <c r="E448">
        <v>339280000</v>
      </c>
      <c r="F448" s="1">
        <f t="shared" si="13"/>
        <v>42005</v>
      </c>
    </row>
    <row r="449" spans="1:6" x14ac:dyDescent="0.3">
      <c r="A449">
        <v>2015</v>
      </c>
      <c r="B449">
        <v>1</v>
      </c>
      <c r="C449" t="s">
        <v>13</v>
      </c>
      <c r="D449" t="str">
        <f t="shared" si="12"/>
        <v>La Plata</v>
      </c>
      <c r="E449">
        <v>31148000</v>
      </c>
      <c r="F449" s="1">
        <f t="shared" si="13"/>
        <v>42005</v>
      </c>
    </row>
    <row r="450" spans="1:6" x14ac:dyDescent="0.3">
      <c r="A450">
        <v>2015</v>
      </c>
      <c r="B450">
        <v>1</v>
      </c>
      <c r="C450" t="s">
        <v>14</v>
      </c>
      <c r="D450" t="str">
        <f t="shared" si="12"/>
        <v>Larimer</v>
      </c>
      <c r="E450">
        <v>209631000</v>
      </c>
      <c r="F450" s="1">
        <f t="shared" si="13"/>
        <v>42005</v>
      </c>
    </row>
    <row r="451" spans="1:6" x14ac:dyDescent="0.3">
      <c r="A451">
        <v>2015</v>
      </c>
      <c r="B451">
        <v>1</v>
      </c>
      <c r="C451" t="s">
        <v>15</v>
      </c>
      <c r="D451" t="str">
        <f t="shared" ref="D451:D502" si="14">IF(C451="Boulder/Broomfield", "Boulder-Broomfield (Combined)", C451)</f>
        <v>Mesa</v>
      </c>
      <c r="E451">
        <v>88637000</v>
      </c>
      <c r="F451" s="1">
        <f t="shared" ref="F451:F502" si="15">DATE(A451, (B451*3)-2, 1)</f>
        <v>42005</v>
      </c>
    </row>
    <row r="452" spans="1:6" x14ac:dyDescent="0.3">
      <c r="A452">
        <v>2015</v>
      </c>
      <c r="B452">
        <v>1</v>
      </c>
      <c r="C452" t="s">
        <v>16</v>
      </c>
      <c r="D452" t="str">
        <f t="shared" si="14"/>
        <v>Pueblo</v>
      </c>
      <c r="E452">
        <v>94442000</v>
      </c>
      <c r="F452" s="1">
        <f t="shared" si="15"/>
        <v>42005</v>
      </c>
    </row>
    <row r="453" spans="1:6" x14ac:dyDescent="0.3">
      <c r="A453">
        <v>2015</v>
      </c>
      <c r="B453">
        <v>1</v>
      </c>
      <c r="C453" t="s">
        <v>20</v>
      </c>
      <c r="D453" t="str">
        <f t="shared" si="14"/>
        <v>Rest of State</v>
      </c>
      <c r="E453">
        <v>150149000</v>
      </c>
      <c r="F453" s="1">
        <f t="shared" si="15"/>
        <v>42005</v>
      </c>
    </row>
    <row r="454" spans="1:6" x14ac:dyDescent="0.3">
      <c r="A454">
        <v>2015</v>
      </c>
      <c r="B454">
        <v>1</v>
      </c>
      <c r="C454" t="s">
        <v>17</v>
      </c>
      <c r="D454" t="str">
        <f t="shared" si="14"/>
        <v>Weld</v>
      </c>
      <c r="E454">
        <v>174774000</v>
      </c>
      <c r="F454" s="1">
        <f t="shared" si="15"/>
        <v>42005</v>
      </c>
    </row>
    <row r="455" spans="1:6" x14ac:dyDescent="0.3">
      <c r="A455">
        <v>2015</v>
      </c>
      <c r="B455">
        <v>2</v>
      </c>
      <c r="C455" t="s">
        <v>4</v>
      </c>
      <c r="D455" t="str">
        <f t="shared" si="14"/>
        <v>Adams</v>
      </c>
      <c r="E455">
        <v>399131000</v>
      </c>
      <c r="F455" s="1">
        <f t="shared" si="15"/>
        <v>42095</v>
      </c>
    </row>
    <row r="456" spans="1:6" x14ac:dyDescent="0.3">
      <c r="A456">
        <v>2015</v>
      </c>
      <c r="B456">
        <v>2</v>
      </c>
      <c r="C456" t="s">
        <v>5</v>
      </c>
      <c r="D456" t="str">
        <f t="shared" si="14"/>
        <v>Arapahoe</v>
      </c>
      <c r="E456">
        <v>849884000</v>
      </c>
      <c r="F456" s="1">
        <f t="shared" si="15"/>
        <v>42095</v>
      </c>
    </row>
    <row r="457" spans="1:6" x14ac:dyDescent="0.3">
      <c r="A457">
        <v>2015</v>
      </c>
      <c r="B457">
        <v>2</v>
      </c>
      <c r="C457" t="s">
        <v>18</v>
      </c>
      <c r="D457" t="str">
        <f t="shared" si="14"/>
        <v>Boulder</v>
      </c>
      <c r="E457">
        <v>224158000</v>
      </c>
      <c r="F457" s="1">
        <f t="shared" si="15"/>
        <v>42095</v>
      </c>
    </row>
    <row r="458" spans="1:6" x14ac:dyDescent="0.3">
      <c r="A458">
        <v>2015</v>
      </c>
      <c r="B458">
        <v>2</v>
      </c>
      <c r="C458" t="s">
        <v>19</v>
      </c>
      <c r="D458" t="str">
        <f t="shared" si="14"/>
        <v>Broomfield</v>
      </c>
      <c r="E458">
        <v>46717000</v>
      </c>
      <c r="F458" s="1">
        <f t="shared" si="15"/>
        <v>42095</v>
      </c>
    </row>
    <row r="459" spans="1:6" x14ac:dyDescent="0.3">
      <c r="A459">
        <v>2015</v>
      </c>
      <c r="B459">
        <v>2</v>
      </c>
      <c r="C459" t="s">
        <v>7</v>
      </c>
      <c r="D459" t="str">
        <f t="shared" si="14"/>
        <v>Denver</v>
      </c>
      <c r="E459">
        <v>248344000</v>
      </c>
      <c r="F459" s="1">
        <f t="shared" si="15"/>
        <v>42095</v>
      </c>
    </row>
    <row r="460" spans="1:6" x14ac:dyDescent="0.3">
      <c r="A460">
        <v>2015</v>
      </c>
      <c r="B460">
        <v>2</v>
      </c>
      <c r="C460" t="s">
        <v>8</v>
      </c>
      <c r="D460" t="str">
        <f t="shared" si="14"/>
        <v>Douglas</v>
      </c>
      <c r="E460">
        <v>142661000</v>
      </c>
      <c r="F460" s="1">
        <f t="shared" si="15"/>
        <v>42095</v>
      </c>
    </row>
    <row r="461" spans="1:6" x14ac:dyDescent="0.3">
      <c r="A461">
        <v>2015</v>
      </c>
      <c r="B461">
        <v>2</v>
      </c>
      <c r="C461" t="s">
        <v>9</v>
      </c>
      <c r="D461" t="str">
        <f t="shared" si="14"/>
        <v>El Paso</v>
      </c>
      <c r="E461">
        <v>465224000</v>
      </c>
      <c r="F461" s="1">
        <f t="shared" si="15"/>
        <v>42095</v>
      </c>
    </row>
    <row r="462" spans="1:6" x14ac:dyDescent="0.3">
      <c r="A462">
        <v>2015</v>
      </c>
      <c r="B462">
        <v>2</v>
      </c>
      <c r="C462" t="s">
        <v>10</v>
      </c>
      <c r="D462" t="str">
        <f t="shared" si="14"/>
        <v>Fremont</v>
      </c>
      <c r="E462">
        <v>12722000</v>
      </c>
      <c r="F462" s="1">
        <f t="shared" si="15"/>
        <v>42095</v>
      </c>
    </row>
    <row r="463" spans="1:6" x14ac:dyDescent="0.3">
      <c r="A463">
        <v>2015</v>
      </c>
      <c r="B463">
        <v>2</v>
      </c>
      <c r="C463" t="s">
        <v>11</v>
      </c>
      <c r="D463" t="str">
        <f t="shared" si="14"/>
        <v>Garfield</v>
      </c>
      <c r="E463">
        <v>65984000</v>
      </c>
      <c r="F463" s="1">
        <f t="shared" si="15"/>
        <v>42095</v>
      </c>
    </row>
    <row r="464" spans="1:6" x14ac:dyDescent="0.3">
      <c r="A464">
        <v>2015</v>
      </c>
      <c r="B464">
        <v>2</v>
      </c>
      <c r="C464" t="s">
        <v>12</v>
      </c>
      <c r="D464" t="str">
        <f t="shared" si="14"/>
        <v>Jefferson</v>
      </c>
      <c r="E464">
        <v>378957000</v>
      </c>
      <c r="F464" s="1">
        <f t="shared" si="15"/>
        <v>42095</v>
      </c>
    </row>
    <row r="465" spans="1:6" x14ac:dyDescent="0.3">
      <c r="A465">
        <v>2015</v>
      </c>
      <c r="B465">
        <v>2</v>
      </c>
      <c r="C465" t="s">
        <v>13</v>
      </c>
      <c r="D465" t="str">
        <f t="shared" si="14"/>
        <v>La Plata</v>
      </c>
      <c r="E465">
        <v>33738000</v>
      </c>
      <c r="F465" s="1">
        <f t="shared" si="15"/>
        <v>42095</v>
      </c>
    </row>
    <row r="466" spans="1:6" x14ac:dyDescent="0.3">
      <c r="A466">
        <v>2015</v>
      </c>
      <c r="B466">
        <v>2</v>
      </c>
      <c r="C466" t="s">
        <v>14</v>
      </c>
      <c r="D466" t="str">
        <f t="shared" si="14"/>
        <v>Larimer</v>
      </c>
      <c r="E466">
        <v>223306000</v>
      </c>
      <c r="F466" s="1">
        <f t="shared" si="15"/>
        <v>42095</v>
      </c>
    </row>
    <row r="467" spans="1:6" x14ac:dyDescent="0.3">
      <c r="A467">
        <v>2015</v>
      </c>
      <c r="B467">
        <v>2</v>
      </c>
      <c r="C467" t="s">
        <v>15</v>
      </c>
      <c r="D467" t="str">
        <f t="shared" si="14"/>
        <v>Mesa</v>
      </c>
      <c r="E467">
        <v>94043000</v>
      </c>
      <c r="F467" s="1">
        <f t="shared" si="15"/>
        <v>42095</v>
      </c>
    </row>
    <row r="468" spans="1:6" x14ac:dyDescent="0.3">
      <c r="A468">
        <v>2015</v>
      </c>
      <c r="B468">
        <v>2</v>
      </c>
      <c r="C468" t="s">
        <v>16</v>
      </c>
      <c r="D468" t="str">
        <f t="shared" si="14"/>
        <v>Pueblo</v>
      </c>
      <c r="E468">
        <v>99510000</v>
      </c>
      <c r="F468" s="1">
        <f t="shared" si="15"/>
        <v>42095</v>
      </c>
    </row>
    <row r="469" spans="1:6" x14ac:dyDescent="0.3">
      <c r="A469">
        <v>2015</v>
      </c>
      <c r="B469">
        <v>2</v>
      </c>
      <c r="C469" t="s">
        <v>20</v>
      </c>
      <c r="D469" t="str">
        <f t="shared" si="14"/>
        <v>Rest of State</v>
      </c>
      <c r="E469">
        <v>160684000</v>
      </c>
      <c r="F469" s="1">
        <f t="shared" si="15"/>
        <v>42095</v>
      </c>
    </row>
    <row r="470" spans="1:6" x14ac:dyDescent="0.3">
      <c r="A470">
        <v>2015</v>
      </c>
      <c r="B470">
        <v>2</v>
      </c>
      <c r="C470" t="s">
        <v>17</v>
      </c>
      <c r="D470" t="str">
        <f t="shared" si="14"/>
        <v>Weld</v>
      </c>
      <c r="E470">
        <v>197771000</v>
      </c>
      <c r="F470" s="1">
        <f t="shared" si="15"/>
        <v>42095</v>
      </c>
    </row>
    <row r="471" spans="1:6" x14ac:dyDescent="0.3">
      <c r="A471">
        <v>2015</v>
      </c>
      <c r="B471">
        <v>3</v>
      </c>
      <c r="C471" t="s">
        <v>4</v>
      </c>
      <c r="D471" t="str">
        <f t="shared" si="14"/>
        <v>Adams</v>
      </c>
      <c r="E471">
        <v>404160000</v>
      </c>
      <c r="F471" s="1">
        <f t="shared" si="15"/>
        <v>42186</v>
      </c>
    </row>
    <row r="472" spans="1:6" x14ac:dyDescent="0.3">
      <c r="A472">
        <v>2015</v>
      </c>
      <c r="B472">
        <v>3</v>
      </c>
      <c r="C472" t="s">
        <v>5</v>
      </c>
      <c r="D472" t="str">
        <f t="shared" si="14"/>
        <v>Arapahoe</v>
      </c>
      <c r="E472">
        <v>916910000</v>
      </c>
      <c r="F472" s="1">
        <f t="shared" si="15"/>
        <v>42186</v>
      </c>
    </row>
    <row r="473" spans="1:6" x14ac:dyDescent="0.3">
      <c r="A473">
        <v>2015</v>
      </c>
      <c r="B473">
        <v>3</v>
      </c>
      <c r="C473" t="s">
        <v>18</v>
      </c>
      <c r="D473" t="str">
        <f t="shared" si="14"/>
        <v>Boulder</v>
      </c>
      <c r="E473">
        <v>237226000</v>
      </c>
      <c r="F473" s="1">
        <f t="shared" si="15"/>
        <v>42186</v>
      </c>
    </row>
    <row r="474" spans="1:6" x14ac:dyDescent="0.3">
      <c r="A474">
        <v>2015</v>
      </c>
      <c r="B474">
        <v>3</v>
      </c>
      <c r="C474" t="s">
        <v>19</v>
      </c>
      <c r="D474" t="str">
        <f t="shared" si="14"/>
        <v>Broomfield</v>
      </c>
      <c r="E474">
        <v>52778000</v>
      </c>
      <c r="F474" s="1">
        <f t="shared" si="15"/>
        <v>42186</v>
      </c>
    </row>
    <row r="475" spans="1:6" x14ac:dyDescent="0.3">
      <c r="A475">
        <v>2015</v>
      </c>
      <c r="B475">
        <v>3</v>
      </c>
      <c r="C475" t="s">
        <v>7</v>
      </c>
      <c r="D475" t="str">
        <f t="shared" si="14"/>
        <v>Denver</v>
      </c>
      <c r="E475">
        <v>249455000</v>
      </c>
      <c r="F475" s="1">
        <f t="shared" si="15"/>
        <v>42186</v>
      </c>
    </row>
    <row r="476" spans="1:6" x14ac:dyDescent="0.3">
      <c r="A476">
        <v>2015</v>
      </c>
      <c r="B476">
        <v>3</v>
      </c>
      <c r="C476" t="s">
        <v>8</v>
      </c>
      <c r="D476" t="str">
        <f t="shared" si="14"/>
        <v>Douglas</v>
      </c>
      <c r="E476">
        <v>167915000</v>
      </c>
      <c r="F476" s="1">
        <f t="shared" si="15"/>
        <v>42186</v>
      </c>
    </row>
    <row r="477" spans="1:6" x14ac:dyDescent="0.3">
      <c r="A477">
        <v>2015</v>
      </c>
      <c r="B477">
        <v>3</v>
      </c>
      <c r="C477" t="s">
        <v>9</v>
      </c>
      <c r="D477" t="str">
        <f t="shared" si="14"/>
        <v>El Paso</v>
      </c>
      <c r="E477">
        <v>506447000</v>
      </c>
      <c r="F477" s="1">
        <f t="shared" si="15"/>
        <v>42186</v>
      </c>
    </row>
    <row r="478" spans="1:6" x14ac:dyDescent="0.3">
      <c r="A478">
        <v>2015</v>
      </c>
      <c r="B478">
        <v>3</v>
      </c>
      <c r="C478" t="s">
        <v>10</v>
      </c>
      <c r="D478" t="str">
        <f t="shared" si="14"/>
        <v>Fremont</v>
      </c>
      <c r="E478">
        <v>13905000</v>
      </c>
      <c r="F478" s="1">
        <f t="shared" si="15"/>
        <v>42186</v>
      </c>
    </row>
    <row r="479" spans="1:6" x14ac:dyDescent="0.3">
      <c r="A479">
        <v>2015</v>
      </c>
      <c r="B479">
        <v>3</v>
      </c>
      <c r="C479" t="s">
        <v>11</v>
      </c>
      <c r="D479" t="str">
        <f t="shared" si="14"/>
        <v>Garfield</v>
      </c>
      <c r="E479">
        <v>71474000</v>
      </c>
      <c r="F479" s="1">
        <f t="shared" si="15"/>
        <v>42186</v>
      </c>
    </row>
    <row r="480" spans="1:6" x14ac:dyDescent="0.3">
      <c r="A480">
        <v>2015</v>
      </c>
      <c r="B480">
        <v>3</v>
      </c>
      <c r="C480" t="s">
        <v>12</v>
      </c>
      <c r="D480" t="str">
        <f t="shared" si="14"/>
        <v>Jefferson</v>
      </c>
      <c r="E480">
        <v>415789000</v>
      </c>
      <c r="F480" s="1">
        <f t="shared" si="15"/>
        <v>42186</v>
      </c>
    </row>
    <row r="481" spans="1:6" x14ac:dyDescent="0.3">
      <c r="A481">
        <v>2015</v>
      </c>
      <c r="B481">
        <v>3</v>
      </c>
      <c r="C481" t="s">
        <v>13</v>
      </c>
      <c r="D481" t="str">
        <f t="shared" si="14"/>
        <v>La Plata</v>
      </c>
      <c r="E481">
        <v>36524000</v>
      </c>
      <c r="F481" s="1">
        <f t="shared" si="15"/>
        <v>42186</v>
      </c>
    </row>
    <row r="482" spans="1:6" x14ac:dyDescent="0.3">
      <c r="A482">
        <v>2015</v>
      </c>
      <c r="B482">
        <v>3</v>
      </c>
      <c r="C482" t="s">
        <v>14</v>
      </c>
      <c r="D482" t="str">
        <f t="shared" si="14"/>
        <v>Larimer</v>
      </c>
      <c r="E482">
        <v>254019000</v>
      </c>
      <c r="F482" s="1">
        <f t="shared" si="15"/>
        <v>42186</v>
      </c>
    </row>
    <row r="483" spans="1:6" x14ac:dyDescent="0.3">
      <c r="A483">
        <v>2015</v>
      </c>
      <c r="B483">
        <v>3</v>
      </c>
      <c r="C483" t="s">
        <v>15</v>
      </c>
      <c r="D483" t="str">
        <f t="shared" si="14"/>
        <v>Mesa</v>
      </c>
      <c r="E483">
        <v>99615000</v>
      </c>
      <c r="F483" s="1">
        <f t="shared" si="15"/>
        <v>42186</v>
      </c>
    </row>
    <row r="484" spans="1:6" x14ac:dyDescent="0.3">
      <c r="A484">
        <v>2015</v>
      </c>
      <c r="B484">
        <v>3</v>
      </c>
      <c r="C484" t="s">
        <v>16</v>
      </c>
      <c r="D484" t="str">
        <f t="shared" si="14"/>
        <v>Pueblo</v>
      </c>
      <c r="E484">
        <v>104210000</v>
      </c>
      <c r="F484" s="1">
        <f t="shared" si="15"/>
        <v>42186</v>
      </c>
    </row>
    <row r="485" spans="1:6" x14ac:dyDescent="0.3">
      <c r="A485">
        <v>2015</v>
      </c>
      <c r="B485">
        <v>3</v>
      </c>
      <c r="C485" t="s">
        <v>20</v>
      </c>
      <c r="D485" t="str">
        <f t="shared" si="14"/>
        <v>Rest of State</v>
      </c>
      <c r="E485">
        <v>175061000</v>
      </c>
      <c r="F485" s="1">
        <f t="shared" si="15"/>
        <v>42186</v>
      </c>
    </row>
    <row r="486" spans="1:6" x14ac:dyDescent="0.3">
      <c r="A486">
        <v>2015</v>
      </c>
      <c r="B486">
        <v>3</v>
      </c>
      <c r="C486" t="s">
        <v>17</v>
      </c>
      <c r="D486" t="str">
        <f t="shared" si="14"/>
        <v>Weld</v>
      </c>
      <c r="E486">
        <v>210952000</v>
      </c>
      <c r="F486" s="1">
        <f t="shared" si="15"/>
        <v>42186</v>
      </c>
    </row>
    <row r="487" spans="1:6" x14ac:dyDescent="0.3">
      <c r="A487">
        <v>2015</v>
      </c>
      <c r="B487">
        <v>4</v>
      </c>
      <c r="C487" t="s">
        <v>4</v>
      </c>
      <c r="D487" t="str">
        <f t="shared" si="14"/>
        <v>Adams</v>
      </c>
      <c r="E487">
        <v>374341000</v>
      </c>
      <c r="F487" s="1">
        <f t="shared" si="15"/>
        <v>42278</v>
      </c>
    </row>
    <row r="488" spans="1:6" x14ac:dyDescent="0.3">
      <c r="A488">
        <v>2015</v>
      </c>
      <c r="B488">
        <v>4</v>
      </c>
      <c r="C488" t="s">
        <v>5</v>
      </c>
      <c r="D488" t="str">
        <f t="shared" si="14"/>
        <v>Arapahoe</v>
      </c>
      <c r="E488">
        <v>865649000</v>
      </c>
      <c r="F488" s="1">
        <f t="shared" si="15"/>
        <v>42278</v>
      </c>
    </row>
    <row r="489" spans="1:6" x14ac:dyDescent="0.3">
      <c r="A489">
        <v>2015</v>
      </c>
      <c r="B489">
        <v>4</v>
      </c>
      <c r="C489" t="s">
        <v>18</v>
      </c>
      <c r="D489" t="str">
        <f t="shared" si="14"/>
        <v>Boulder</v>
      </c>
      <c r="E489">
        <v>228883000</v>
      </c>
      <c r="F489" s="1">
        <f t="shared" si="15"/>
        <v>42278</v>
      </c>
    </row>
    <row r="490" spans="1:6" x14ac:dyDescent="0.3">
      <c r="A490">
        <v>2015</v>
      </c>
      <c r="B490">
        <v>4</v>
      </c>
      <c r="C490" t="s">
        <v>19</v>
      </c>
      <c r="D490" t="str">
        <f t="shared" si="14"/>
        <v>Broomfield</v>
      </c>
      <c r="E490">
        <v>44678000</v>
      </c>
      <c r="F490" s="1">
        <f t="shared" si="15"/>
        <v>42278</v>
      </c>
    </row>
    <row r="491" spans="1:6" x14ac:dyDescent="0.3">
      <c r="A491">
        <v>2015</v>
      </c>
      <c r="B491">
        <v>4</v>
      </c>
      <c r="C491" t="s">
        <v>7</v>
      </c>
      <c r="D491" t="str">
        <f t="shared" si="14"/>
        <v>Denver</v>
      </c>
      <c r="E491">
        <v>226359000</v>
      </c>
      <c r="F491" s="1">
        <f t="shared" si="15"/>
        <v>42278</v>
      </c>
    </row>
    <row r="492" spans="1:6" x14ac:dyDescent="0.3">
      <c r="A492">
        <v>2015</v>
      </c>
      <c r="B492">
        <v>4</v>
      </c>
      <c r="C492" t="s">
        <v>8</v>
      </c>
      <c r="D492" t="str">
        <f t="shared" si="14"/>
        <v>Douglas</v>
      </c>
      <c r="E492">
        <v>161211000</v>
      </c>
      <c r="F492" s="1">
        <f t="shared" si="15"/>
        <v>42278</v>
      </c>
    </row>
    <row r="493" spans="1:6" x14ac:dyDescent="0.3">
      <c r="A493">
        <v>2015</v>
      </c>
      <c r="B493">
        <v>4</v>
      </c>
      <c r="C493" t="s">
        <v>9</v>
      </c>
      <c r="D493" t="str">
        <f t="shared" si="14"/>
        <v>El Paso</v>
      </c>
      <c r="E493">
        <v>474267000</v>
      </c>
      <c r="F493" s="1">
        <f t="shared" si="15"/>
        <v>42278</v>
      </c>
    </row>
    <row r="494" spans="1:6" x14ac:dyDescent="0.3">
      <c r="A494">
        <v>2015</v>
      </c>
      <c r="B494">
        <v>4</v>
      </c>
      <c r="C494" t="s">
        <v>10</v>
      </c>
      <c r="D494" t="str">
        <f t="shared" si="14"/>
        <v>Fremont</v>
      </c>
      <c r="E494">
        <v>12039000</v>
      </c>
      <c r="F494" s="1">
        <f t="shared" si="15"/>
        <v>42278</v>
      </c>
    </row>
    <row r="495" spans="1:6" x14ac:dyDescent="0.3">
      <c r="A495">
        <v>2015</v>
      </c>
      <c r="B495">
        <v>4</v>
      </c>
      <c r="C495" t="s">
        <v>11</v>
      </c>
      <c r="D495" t="str">
        <f t="shared" si="14"/>
        <v>Garfield</v>
      </c>
      <c r="E495">
        <v>67262000</v>
      </c>
      <c r="F495" s="1">
        <f t="shared" si="15"/>
        <v>42278</v>
      </c>
    </row>
    <row r="496" spans="1:6" x14ac:dyDescent="0.3">
      <c r="A496">
        <v>2015</v>
      </c>
      <c r="B496">
        <v>4</v>
      </c>
      <c r="C496" t="s">
        <v>12</v>
      </c>
      <c r="D496" t="str">
        <f t="shared" si="14"/>
        <v>Jefferson</v>
      </c>
      <c r="E496">
        <v>388977000</v>
      </c>
      <c r="F496" s="1">
        <f t="shared" si="15"/>
        <v>42278</v>
      </c>
    </row>
    <row r="497" spans="1:6" x14ac:dyDescent="0.3">
      <c r="A497">
        <v>2015</v>
      </c>
      <c r="B497">
        <v>4</v>
      </c>
      <c r="C497" t="s">
        <v>13</v>
      </c>
      <c r="D497" t="str">
        <f t="shared" si="14"/>
        <v>La Plata</v>
      </c>
      <c r="E497">
        <v>35742000</v>
      </c>
      <c r="F497" s="1">
        <f t="shared" si="15"/>
        <v>42278</v>
      </c>
    </row>
    <row r="498" spans="1:6" x14ac:dyDescent="0.3">
      <c r="A498">
        <v>2015</v>
      </c>
      <c r="B498">
        <v>4</v>
      </c>
      <c r="C498" t="s">
        <v>14</v>
      </c>
      <c r="D498" t="str">
        <f t="shared" si="14"/>
        <v>Larimer</v>
      </c>
      <c r="E498">
        <v>244327000</v>
      </c>
      <c r="F498" s="1">
        <f t="shared" si="15"/>
        <v>42278</v>
      </c>
    </row>
    <row r="499" spans="1:6" x14ac:dyDescent="0.3">
      <c r="A499">
        <v>2015</v>
      </c>
      <c r="B499">
        <v>4</v>
      </c>
      <c r="C499" t="s">
        <v>15</v>
      </c>
      <c r="D499" t="str">
        <f t="shared" si="14"/>
        <v>Mesa</v>
      </c>
      <c r="E499">
        <v>88202000</v>
      </c>
      <c r="F499" s="1">
        <f t="shared" si="15"/>
        <v>42278</v>
      </c>
    </row>
    <row r="500" spans="1:6" x14ac:dyDescent="0.3">
      <c r="A500">
        <v>2015</v>
      </c>
      <c r="B500">
        <v>4</v>
      </c>
      <c r="C500" t="s">
        <v>16</v>
      </c>
      <c r="D500" t="str">
        <f t="shared" si="14"/>
        <v>Pueblo</v>
      </c>
      <c r="E500">
        <v>94606000</v>
      </c>
      <c r="F500" s="1">
        <f t="shared" si="15"/>
        <v>42278</v>
      </c>
    </row>
    <row r="501" spans="1:6" x14ac:dyDescent="0.3">
      <c r="A501">
        <v>2015</v>
      </c>
      <c r="B501">
        <v>4</v>
      </c>
      <c r="C501" t="s">
        <v>20</v>
      </c>
      <c r="D501" t="str">
        <f t="shared" si="14"/>
        <v>Rest of State</v>
      </c>
      <c r="E501">
        <v>157059000</v>
      </c>
      <c r="F501" s="1">
        <f t="shared" si="15"/>
        <v>42278</v>
      </c>
    </row>
    <row r="502" spans="1:6" x14ac:dyDescent="0.3">
      <c r="A502">
        <v>2015</v>
      </c>
      <c r="B502">
        <v>4</v>
      </c>
      <c r="C502" t="s">
        <v>17</v>
      </c>
      <c r="D502" t="str">
        <f t="shared" si="14"/>
        <v>Weld</v>
      </c>
      <c r="E502">
        <v>192583000</v>
      </c>
      <c r="F502" s="1">
        <f t="shared" si="15"/>
        <v>42278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Over Time</vt:lpstr>
      <vt:lpstr>Top Countries By Sales</vt:lpstr>
      <vt:lpstr>Season Analysis</vt:lpstr>
      <vt:lpstr>Forecast</vt:lpstr>
      <vt:lpstr>Dashboard</vt:lpstr>
      <vt:lpstr>colorado_motor_vehicle_sales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Mufaddal Jhalod</dc:creator>
  <cp:lastModifiedBy>Mufaddal Jhalod</cp:lastModifiedBy>
  <dcterms:created xsi:type="dcterms:W3CDTF">2025-10-29T06:12:39Z</dcterms:created>
  <dcterms:modified xsi:type="dcterms:W3CDTF">2025-10-29T06:54:10Z</dcterms:modified>
</cp:coreProperties>
</file>