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ables/table2.xml" ContentType="application/vnd.openxmlformats-officedocument.spreadsheetml.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69.xml" ContentType="application/vnd.openxmlformats-officedocument.spreadsheetml.pivotTable+xml"/>
  <Override PartName="/xl/pivotTables/pivotTable70.xml" ContentType="application/vnd.openxmlformats-officedocument.spreadsheetml.pivotTable+xml"/>
  <Override PartName="/xl/pivotTables/pivotTable71.xml" ContentType="application/vnd.openxmlformats-officedocument.spreadsheetml.pivotTable+xml"/>
  <Override PartName="/xl/pivotTables/pivotTable72.xml" ContentType="application/vnd.openxmlformats-officedocument.spreadsheetml.pivotTable+xml"/>
  <Override PartName="/xl/pivotTables/pivotTable73.xml" ContentType="application/vnd.openxmlformats-officedocument.spreadsheetml.pivotTable+xml"/>
  <Override PartName="/xl/pivotTables/pivotTable74.xml" ContentType="application/vnd.openxmlformats-officedocument.spreadsheetml.pivotTable+xml"/>
  <Override PartName="/xl/pivotTables/pivotTable75.xml" ContentType="application/vnd.openxmlformats-officedocument.spreadsheetml.pivotTable+xml"/>
  <Override PartName="/xl/pivotTables/pivotTable76.xml" ContentType="application/vnd.openxmlformats-officedocument.spreadsheetml.pivotTable+xml"/>
  <Override PartName="/xl/pivotTables/pivotTable77.xml" ContentType="application/vnd.openxmlformats-officedocument.spreadsheetml.pivotTable+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 Projects\Data Analysis_Saikat Vai_16-17\"/>
    </mc:Choice>
  </mc:AlternateContent>
  <xr:revisionPtr revIDLastSave="0" documentId="13_ncr:1_{EB96FF4F-940B-4DCE-8CDD-A36DE04641A3}" xr6:coauthVersionLast="47" xr6:coauthVersionMax="47" xr10:uidLastSave="{00000000-0000-0000-0000-000000000000}"/>
  <bookViews>
    <workbookView xWindow="-120" yWindow="-120" windowWidth="20730" windowHeight="11160" xr2:uid="{E64FAFBB-019D-4FAA-9649-6489CB54EBE5}"/>
  </bookViews>
  <sheets>
    <sheet name="Table1" sheetId="3" r:id="rId1"/>
    <sheet name="Pivot1" sheetId="4" r:id="rId2"/>
    <sheet name="Dashboard1" sheetId="5" r:id="rId3"/>
    <sheet name="Table2" sheetId="6" r:id="rId4"/>
    <sheet name="Pivot2" sheetId="7" r:id="rId5"/>
    <sheet name="Dashboard2" sheetId="8" r:id="rId6"/>
  </sheets>
  <definedNames>
    <definedName name="ExternalData_1" localSheetId="0" hidden="1">Table1!$A$1:$AS$38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3" l="1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O2" i="3"/>
  <c r="P2" i="3" s="1"/>
  <c r="O3" i="3"/>
  <c r="O4" i="3"/>
  <c r="Q4" i="3" s="1"/>
  <c r="O5" i="3"/>
  <c r="Q5" i="3" s="1"/>
  <c r="O6" i="3"/>
  <c r="P6" i="3" s="1"/>
  <c r="O7" i="3"/>
  <c r="O8" i="3"/>
  <c r="P8" i="3" s="1"/>
  <c r="O9" i="3"/>
  <c r="Q9" i="3" s="1"/>
  <c r="O10" i="3"/>
  <c r="P10" i="3" s="1"/>
  <c r="O11" i="3"/>
  <c r="O12" i="3"/>
  <c r="P12" i="3" s="1"/>
  <c r="O13" i="3"/>
  <c r="P13" i="3" s="1"/>
  <c r="O14" i="3"/>
  <c r="P14" i="3" s="1"/>
  <c r="O15" i="3"/>
  <c r="O16" i="3"/>
  <c r="Q16" i="3" s="1"/>
  <c r="O17" i="3"/>
  <c r="P17" i="3" s="1"/>
  <c r="O18" i="3"/>
  <c r="P18" i="3" s="1"/>
  <c r="O19" i="3"/>
  <c r="O20" i="3"/>
  <c r="Q20" i="3" s="1"/>
  <c r="O21" i="3"/>
  <c r="Q21" i="3" s="1"/>
  <c r="O22" i="3"/>
  <c r="P22" i="3" s="1"/>
  <c r="O23" i="3"/>
  <c r="P23" i="3" s="1"/>
  <c r="O24" i="3"/>
  <c r="P24" i="3" s="1"/>
  <c r="O25" i="3"/>
  <c r="Q25" i="3" s="1"/>
  <c r="O26" i="3"/>
  <c r="P26" i="3" s="1"/>
  <c r="O27" i="3"/>
  <c r="Q27" i="3" s="1"/>
  <c r="O28" i="3"/>
  <c r="P28" i="3" s="1"/>
  <c r="O29" i="3"/>
  <c r="P29" i="3" s="1"/>
  <c r="O30" i="3"/>
  <c r="P30" i="3" s="1"/>
  <c r="O31" i="3"/>
  <c r="Q31" i="3" s="1"/>
  <c r="O32" i="3"/>
  <c r="Q32" i="3" s="1"/>
  <c r="O33" i="3"/>
  <c r="P33" i="3" s="1"/>
  <c r="O34" i="3"/>
  <c r="P34" i="3" s="1"/>
  <c r="O35" i="3"/>
  <c r="P35" i="3" s="1"/>
  <c r="O36" i="3"/>
  <c r="Q36" i="3" s="1"/>
  <c r="O37" i="3"/>
  <c r="Q37" i="3" s="1"/>
  <c r="O38" i="3"/>
  <c r="P38" i="3" s="1"/>
  <c r="P3" i="3"/>
  <c r="P4" i="3"/>
  <c r="P5" i="3"/>
  <c r="P11" i="3"/>
  <c r="P15" i="3"/>
  <c r="P27" i="3"/>
  <c r="P31" i="3"/>
  <c r="Q7" i="3"/>
  <c r="Q11" i="3"/>
  <c r="Q13" i="3"/>
  <c r="Q19" i="3"/>
  <c r="Q23" i="3"/>
  <c r="Q35" i="3"/>
  <c r="Q15" i="3" l="1"/>
  <c r="Q3" i="3"/>
  <c r="P7" i="3"/>
  <c r="P19" i="3"/>
  <c r="Q12" i="3"/>
  <c r="P32" i="3"/>
  <c r="Q8" i="3"/>
  <c r="Q24" i="3"/>
  <c r="P16" i="3"/>
  <c r="Q29" i="3"/>
  <c r="Q28" i="3"/>
  <c r="P37" i="3"/>
  <c r="P20" i="3"/>
  <c r="P21" i="3"/>
  <c r="P36" i="3"/>
  <c r="Q33" i="3"/>
  <c r="Q17" i="3"/>
  <c r="P25" i="3"/>
  <c r="P9" i="3"/>
  <c r="Q38" i="3"/>
  <c r="Q34" i="3"/>
  <c r="Q30" i="3"/>
  <c r="Q26" i="3"/>
  <c r="Q22" i="3"/>
  <c r="Q18" i="3"/>
  <c r="Q14" i="3"/>
  <c r="Q10" i="3"/>
  <c r="Q6" i="3"/>
  <c r="Q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B4B87-E70A-41D9-A489-91FFB714509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<sst xmlns="http://schemas.openxmlformats.org/spreadsheetml/2006/main" count="1832" uniqueCount="270">
  <si>
    <t>sumon das</t>
  </si>
  <si>
    <t>semi paka tinshed</t>
  </si>
  <si>
    <t>tubewell</t>
  </si>
  <si>
    <t>yes</t>
  </si>
  <si>
    <t>Doctor</t>
  </si>
  <si>
    <t>sanitary latrin</t>
  </si>
  <si>
    <t>Yes</t>
  </si>
  <si>
    <t>Wholesaler</t>
  </si>
  <si>
    <t>Winter</t>
  </si>
  <si>
    <t>Rainy/Summer</t>
  </si>
  <si>
    <t>sagar das</t>
  </si>
  <si>
    <t>tinshed</t>
  </si>
  <si>
    <t>Not Satisfied</t>
  </si>
  <si>
    <t>nitai das</t>
  </si>
  <si>
    <t>Pharmacy</t>
  </si>
  <si>
    <t>khudiram das</t>
  </si>
  <si>
    <t>abinash das</t>
  </si>
  <si>
    <t>ratan das</t>
  </si>
  <si>
    <t>Retailer</t>
  </si>
  <si>
    <t>ram das</t>
  </si>
  <si>
    <t>joynal abedin</t>
  </si>
  <si>
    <t xml:space="preserve">building </t>
  </si>
  <si>
    <t>fokhruddin ahmed</t>
  </si>
  <si>
    <t>Family issues</t>
  </si>
  <si>
    <t>cold fever</t>
  </si>
  <si>
    <t>jalal miah</t>
  </si>
  <si>
    <t>nikhil das</t>
  </si>
  <si>
    <t>well fernished building</t>
  </si>
  <si>
    <t>sany das</t>
  </si>
  <si>
    <t>No</t>
  </si>
  <si>
    <t>headche</t>
  </si>
  <si>
    <t>alkaj miah</t>
  </si>
  <si>
    <t>hridoy das</t>
  </si>
  <si>
    <t>rajesh das</t>
  </si>
  <si>
    <t>sumon debnath</t>
  </si>
  <si>
    <t>Union Health Complex</t>
  </si>
  <si>
    <t>kano das</t>
  </si>
  <si>
    <t>Financial crisis</t>
  </si>
  <si>
    <t>kajol das</t>
  </si>
  <si>
    <t>sukhendo das</t>
  </si>
  <si>
    <t>mona das</t>
  </si>
  <si>
    <t>Name</t>
  </si>
  <si>
    <t>Age</t>
  </si>
  <si>
    <t>Address</t>
  </si>
  <si>
    <t>Religion</t>
  </si>
  <si>
    <t>Marital status</t>
  </si>
  <si>
    <t>Education</t>
  </si>
  <si>
    <t>Gender</t>
  </si>
  <si>
    <t>No. of family members</t>
  </si>
  <si>
    <t>Family type</t>
  </si>
  <si>
    <t>No of earning members</t>
  </si>
  <si>
    <t>School going children</t>
  </si>
  <si>
    <t>dropout children</t>
  </si>
  <si>
    <t>reason behind dropout</t>
  </si>
  <si>
    <t>role of women</t>
  </si>
  <si>
    <t>Housing condition</t>
  </si>
  <si>
    <t>Drinking water</t>
  </si>
  <si>
    <t>Electricity</t>
  </si>
  <si>
    <t>Health facilities</t>
  </si>
  <si>
    <t>Sanitation facilities</t>
  </si>
  <si>
    <t>Own land</t>
  </si>
  <si>
    <t>Land details(acre)</t>
  </si>
  <si>
    <t>Monthly income</t>
  </si>
  <si>
    <t>Yearly income</t>
  </si>
  <si>
    <t>Family expenditure(annual)</t>
  </si>
  <si>
    <t xml:space="preserve">Food </t>
  </si>
  <si>
    <t>Children's education</t>
  </si>
  <si>
    <t xml:space="preserve">Health and medicine </t>
  </si>
  <si>
    <t>Boat repairment</t>
  </si>
  <si>
    <t>Net repairment</t>
  </si>
  <si>
    <t>Occupational satisfaction</t>
  </si>
  <si>
    <t>Alternative livelihood</t>
  </si>
  <si>
    <t>Working hours/day</t>
  </si>
  <si>
    <t>Training</t>
  </si>
  <si>
    <t>Sales</t>
  </si>
  <si>
    <t>Craft</t>
  </si>
  <si>
    <t>Fishing gear</t>
  </si>
  <si>
    <t>Peak season</t>
  </si>
  <si>
    <t>Off season</t>
  </si>
  <si>
    <t>disease</t>
  </si>
  <si>
    <t>sukash das</t>
  </si>
  <si>
    <t>Hossainpur</t>
  </si>
  <si>
    <t>Hindu</t>
  </si>
  <si>
    <t>Married</t>
  </si>
  <si>
    <t>drying fish and sewing cloth</t>
  </si>
  <si>
    <t>Tubewell</t>
  </si>
  <si>
    <t>Union health complex</t>
  </si>
  <si>
    <t>Sanitary Latrin</t>
  </si>
  <si>
    <t>no</t>
  </si>
  <si>
    <t>Satisfied</t>
  </si>
  <si>
    <t>Consumer</t>
  </si>
  <si>
    <t>Mechanized boat</t>
  </si>
  <si>
    <t>Tanajal</t>
  </si>
  <si>
    <t>rainy</t>
  </si>
  <si>
    <t>binondo das</t>
  </si>
  <si>
    <t>NA</t>
  </si>
  <si>
    <t>small business</t>
  </si>
  <si>
    <t>Open Kacha</t>
  </si>
  <si>
    <t>Ber jal</t>
  </si>
  <si>
    <t>ranjan das</t>
  </si>
  <si>
    <t>others</t>
  </si>
  <si>
    <t>santosh das</t>
  </si>
  <si>
    <t>Fish drier</t>
  </si>
  <si>
    <t>Cast net</t>
  </si>
  <si>
    <t>Diarrhoea</t>
  </si>
  <si>
    <t>sunil das</t>
  </si>
  <si>
    <t>Jagatjal</t>
  </si>
  <si>
    <t>arup khan</t>
  </si>
  <si>
    <t>Muslim</t>
  </si>
  <si>
    <t>Single</t>
  </si>
  <si>
    <t>Work</t>
  </si>
  <si>
    <t>brick building</t>
  </si>
  <si>
    <t>bipra das</t>
  </si>
  <si>
    <t>kalon miah</t>
  </si>
  <si>
    <t>ajijur rahman</t>
  </si>
  <si>
    <t>tapan das</t>
  </si>
  <si>
    <t>Kandapara</t>
  </si>
  <si>
    <t>sewing clothes</t>
  </si>
  <si>
    <t>swapon das</t>
  </si>
  <si>
    <t>shawon das</t>
  </si>
  <si>
    <t>Dysentery</t>
  </si>
  <si>
    <t>ranjit das</t>
  </si>
  <si>
    <t>mohananda das</t>
  </si>
  <si>
    <t>Not satisfied</t>
  </si>
  <si>
    <t>Non-Mechanized boat</t>
  </si>
  <si>
    <t>Summer</t>
  </si>
  <si>
    <t>sanjit das</t>
  </si>
  <si>
    <t>ashok das</t>
  </si>
  <si>
    <t>job</t>
  </si>
  <si>
    <t>papon das</t>
  </si>
  <si>
    <t>rupom das</t>
  </si>
  <si>
    <t>gourango das</t>
  </si>
  <si>
    <t>Cold fever</t>
  </si>
  <si>
    <t>Paschimpara</t>
  </si>
  <si>
    <t>Dhoromo Jal</t>
  </si>
  <si>
    <t>rubel miah</t>
  </si>
  <si>
    <t>fish drying</t>
  </si>
  <si>
    <t>sumon miah</t>
  </si>
  <si>
    <t>piyal das</t>
  </si>
  <si>
    <t>paritosh das</t>
  </si>
  <si>
    <t>liton miah</t>
  </si>
  <si>
    <t>looknath das</t>
  </si>
  <si>
    <t>pavitra das</t>
  </si>
  <si>
    <t>dependra das</t>
  </si>
  <si>
    <t>dhirendro das</t>
  </si>
  <si>
    <t>rearing duck</t>
  </si>
  <si>
    <t>avi das</t>
  </si>
  <si>
    <t>armaan miah</t>
  </si>
  <si>
    <t xml:space="preserve">aslam </t>
  </si>
  <si>
    <t>abdullah</t>
  </si>
  <si>
    <t>sagor ahmed</t>
  </si>
  <si>
    <t xml:space="preserve"> kadir miah</t>
  </si>
  <si>
    <t>SL</t>
  </si>
  <si>
    <t>JSC</t>
  </si>
  <si>
    <t>Primary</t>
  </si>
  <si>
    <t>SSC</t>
  </si>
  <si>
    <t>Uneducated</t>
  </si>
  <si>
    <t>Joint</t>
  </si>
  <si>
    <t>Nuclear</t>
  </si>
  <si>
    <t>Male</t>
  </si>
  <si>
    <t>household Works</t>
  </si>
  <si>
    <t>Experience (Years)</t>
  </si>
  <si>
    <t>Skin</t>
  </si>
  <si>
    <t>skin</t>
  </si>
  <si>
    <t>Row Labels</t>
  </si>
  <si>
    <t>Grand Total</t>
  </si>
  <si>
    <t>19-23</t>
  </si>
  <si>
    <t>24-28</t>
  </si>
  <si>
    <t>29-33</t>
  </si>
  <si>
    <t>34-38</t>
  </si>
  <si>
    <t>39-43</t>
  </si>
  <si>
    <t>44-48</t>
  </si>
  <si>
    <t>49-53</t>
  </si>
  <si>
    <t>54-58</t>
  </si>
  <si>
    <t>Count of Name</t>
  </si>
  <si>
    <t>Column Labels</t>
  </si>
  <si>
    <t>Average of Monthly income</t>
  </si>
  <si>
    <t xml:space="preserve">Total Children </t>
  </si>
  <si>
    <t>Enrollment Rate</t>
  </si>
  <si>
    <t>Dropout Rate</t>
  </si>
  <si>
    <t>Degree</t>
  </si>
  <si>
    <t>HSC</t>
  </si>
  <si>
    <t>Yearly Savings</t>
  </si>
  <si>
    <t>Average of Yearly income</t>
  </si>
  <si>
    <t>0-4</t>
  </si>
  <si>
    <t>5-9</t>
  </si>
  <si>
    <t>10-14</t>
  </si>
  <si>
    <t>15-19</t>
  </si>
  <si>
    <t>20-24</t>
  </si>
  <si>
    <t>25-29</t>
  </si>
  <si>
    <t>30-35</t>
  </si>
  <si>
    <t>+</t>
  </si>
  <si>
    <t>name</t>
  </si>
  <si>
    <t>education</t>
  </si>
  <si>
    <t>experience</t>
  </si>
  <si>
    <t>gender</t>
  </si>
  <si>
    <t>no. o family members</t>
  </si>
  <si>
    <t>family type</t>
  </si>
  <si>
    <t>no. of earning members</t>
  </si>
  <si>
    <t>school going children</t>
  </si>
  <si>
    <t>housing condition</t>
  </si>
  <si>
    <t>drinking water</t>
  </si>
  <si>
    <t>electricity</t>
  </si>
  <si>
    <t>health facilities</t>
  </si>
  <si>
    <t>sanitation facilities</t>
  </si>
  <si>
    <t>own land</t>
  </si>
  <si>
    <t>land details (Acre)</t>
  </si>
  <si>
    <t>yearly income(tk)</t>
  </si>
  <si>
    <t>family expenditure(annual)</t>
  </si>
  <si>
    <t xml:space="preserve"> fish buying cost</t>
  </si>
  <si>
    <t xml:space="preserve">health and medicine </t>
  </si>
  <si>
    <t>preparation of drying place</t>
  </si>
  <si>
    <t>Savings</t>
  </si>
  <si>
    <t>occupational satisfaction</t>
  </si>
  <si>
    <t>working hours/day</t>
  </si>
  <si>
    <t>selling process</t>
  </si>
  <si>
    <t>peak season</t>
  </si>
  <si>
    <t>off season</t>
  </si>
  <si>
    <t>contribution of women</t>
  </si>
  <si>
    <t>contribution of children</t>
  </si>
  <si>
    <t>Disease</t>
  </si>
  <si>
    <t>Cleaning</t>
  </si>
  <si>
    <t>Sorting</t>
  </si>
  <si>
    <t>Drying</t>
  </si>
  <si>
    <t>Guarding</t>
  </si>
  <si>
    <t>Grading</t>
  </si>
  <si>
    <t>No involvement</t>
  </si>
  <si>
    <t>Dressing</t>
  </si>
  <si>
    <t>Gutting</t>
  </si>
  <si>
    <t>SL.</t>
  </si>
  <si>
    <t>Islam</t>
  </si>
  <si>
    <t>Uttor para</t>
  </si>
  <si>
    <t>Pashimpara</t>
  </si>
  <si>
    <t>Count of name</t>
  </si>
  <si>
    <t>28-32</t>
  </si>
  <si>
    <t>33-37</t>
  </si>
  <si>
    <t>38-42</t>
  </si>
  <si>
    <t>43-47</t>
  </si>
  <si>
    <t>48-52</t>
  </si>
  <si>
    <t>53-57</t>
  </si>
  <si>
    <t>900000-1899999</t>
  </si>
  <si>
    <t>1900000-2899999</t>
  </si>
  <si>
    <t>2900000-3899999</t>
  </si>
  <si>
    <t>600000-1099999</t>
  </si>
  <si>
    <t>1100000-1599999</t>
  </si>
  <si>
    <t>1600000-2099999</t>
  </si>
  <si>
    <t>2100000-2599999</t>
  </si>
  <si>
    <t>100000-149999</t>
  </si>
  <si>
    <t>150000-199999</t>
  </si>
  <si>
    <t>200000-249999</t>
  </si>
  <si>
    <t>250000-300000</t>
  </si>
  <si>
    <t>10000-99999</t>
  </si>
  <si>
    <t>100000-189999</t>
  </si>
  <si>
    <t>190000-279999</t>
  </si>
  <si>
    <t>280000-369999</t>
  </si>
  <si>
    <t>370000-459999</t>
  </si>
  <si>
    <t>10000-19999</t>
  </si>
  <si>
    <t>20000-29999</t>
  </si>
  <si>
    <t>30000-40000</t>
  </si>
  <si>
    <t>60000-69999</t>
  </si>
  <si>
    <t>70000-79999</t>
  </si>
  <si>
    <t>80000-89999</t>
  </si>
  <si>
    <t>90000-100000</t>
  </si>
  <si>
    <t>60000-149999</t>
  </si>
  <si>
    <t>150000-239999</t>
  </si>
  <si>
    <t>240000-329999</t>
  </si>
  <si>
    <t>330000-419999</t>
  </si>
  <si>
    <t>0-0.2</t>
  </si>
  <si>
    <t>0.2-0.4</t>
  </si>
  <si>
    <t>0.4-0.6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</si>
</sst>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31">
    <dxf>
      <alignment horizontal="right" vertical="center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Educational Attainment Among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3091336602121462"/>
              <c:y val="-0.23975357247010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7113047316562004E-2"/>
              <c:y val="7.91509915427238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6949539028806879E-2"/>
              <c:y val="6.9160469524642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3091336602121462"/>
              <c:y val="-0.23975357247010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7113047316562004E-2"/>
              <c:y val="7.91509915427238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6949539028806879E-2"/>
              <c:y val="6.9160469524642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Pivot1!$H$1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5B-4E30-AD0F-3B52AEC8D0D9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D5B-4E30-AD0F-3B52AEC8D0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D5B-4E30-AD0F-3B52AEC8D0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D5B-4E30-AD0F-3B52AEC8D0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D5B-4E30-AD0F-3B52AEC8D0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D5B-4E30-AD0F-3B52AEC8D0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Pivot1!$G$2:$G$6</c:f>
              <c:strCache>
                <c:ptCount val="4"/>
                <c:pt idx="0">
                  <c:v>Uneducated</c:v>
                </c:pt>
                <c:pt idx="1">
                  <c:v>Primary</c:v>
                </c:pt>
                <c:pt idx="2">
                  <c:v>JSC</c:v>
                </c:pt>
                <c:pt idx="3">
                  <c:v>SSC</c:v>
                </c:pt>
              </c:strCache>
            </c:strRef>
          </c:cat>
          <c:val>
            <c:numRef>
              <c:f>Pivot1!$H$2:$H$6</c:f>
              <c:numCache>
                <c:formatCode>General</c:formatCode>
                <c:ptCount val="4"/>
                <c:pt idx="0">
                  <c:v>9</c:v>
                </c:pt>
                <c:pt idx="1">
                  <c:v>20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5B-4E30-AD0F-3B52AEC8D0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Final_Copy.xlsx]Pivot1!PivotTable10</c:name>
    <c:fmtId val="1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Owner Based</a:t>
            </a:r>
          </a:p>
          <a:p>
            <a:pPr>
              <a:defRPr/>
            </a:pPr>
            <a:r>
              <a:rPr lang="en-US" baseline="0"/>
              <a:t> on Yearly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Pivot1!$A$56:$A$58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Pivot1!$B$56:$B$58</c:f>
              <c:numCache>
                <c:formatCode>General</c:formatCode>
                <c:ptCount val="2"/>
                <c:pt idx="0">
                  <c:v>196083.33333333334</c:v>
                </c:pt>
                <c:pt idx="1">
                  <c:v>221846.15384615384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0-40F8-B6D6-FC6FBDC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057295"/>
        <c:axId val="1591041455"/>
      </c:barChart>
      <c:catAx>
        <c:axId val="159105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41455"/>
        <c:crosses val="autoZero"/>
        <c:auto val="1"/>
        <c:lblAlgn val="ctr"/>
        <c:lblOffset val="100"/>
        <c:noMultiLvlLbl val="0"/>
      </c:catAx>
      <c:valAx>
        <c:axId val="15910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 Income(BDT)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6805920093321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5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Final_Copy.xlsx]Pivot1!PivotTable11</c:name>
    <c:fmtId val="1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Occupational Satisfaction </a:t>
            </a:r>
          </a:p>
          <a:p>
            <a:pPr>
              <a:defRPr/>
            </a:pPr>
            <a:r>
              <a:rPr lang="en-US"/>
              <a:t>Based on Average Yearly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Pivot1!$G$55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Pivot1!$F$56:$F$58</c:f>
              <c:strCache>
                <c:ptCount val="2"/>
                <c:pt idx="0">
                  <c:v>Not satisfied</c:v>
                </c:pt>
                <c:pt idx="1">
                  <c:v>Satisfied</c:v>
                </c:pt>
              </c:strCache>
            </c:strRef>
          </c:cat>
          <c:val>
            <c:numRef>
              <c:f>Pivot1!$G$56:$G$58</c:f>
              <c:numCache>
                <c:formatCode>General</c:formatCode>
                <c:ptCount val="2"/>
                <c:pt idx="0">
                  <c:v>204875</c:v>
                </c:pt>
                <c:pt idx="1">
                  <c:v>205333.33333333334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1-4A71-A6D5-E64581C1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046735"/>
        <c:axId val="1591060175"/>
      </c:barChart>
      <c:catAx>
        <c:axId val="159104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60175"/>
        <c:crosses val="autoZero"/>
        <c:auto val="1"/>
        <c:lblAlgn val="ctr"/>
        <c:lblOffset val="100"/>
        <c:noMultiLvlLbl val="0"/>
      </c:catAx>
      <c:valAx>
        <c:axId val="15910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Yearly Inocme(BDT)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4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Final_Copy.xlsx]Pivot1!PivotTable12</c:name>
    <c:fmtId val="16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Alternative</a:t>
            </a:r>
            <a:r>
              <a:rPr lang="en-US" baseline="0"/>
              <a:t> Livelihood Based on </a:t>
            </a:r>
          </a:p>
          <a:p>
            <a:pPr>
              <a:defRPr/>
            </a:pPr>
            <a:r>
              <a:rPr lang="en-US" baseline="0"/>
              <a:t>Average Yearly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Pivot1!$A$62:$A$64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Pivot1!$B$62:$B$64</c:f>
              <c:numCache>
                <c:formatCode>General</c:formatCode>
                <c:ptCount val="2"/>
                <c:pt idx="0">
                  <c:v>205333.33333333334</c:v>
                </c:pt>
                <c:pt idx="1">
                  <c:v>204875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6-45AA-9E94-1E8862B1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805919"/>
        <c:axId val="1551818399"/>
      </c:barChart>
      <c:catAx>
        <c:axId val="155180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Alternative Livelihood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18399"/>
        <c:crosses val="autoZero"/>
        <c:auto val="1"/>
        <c:lblAlgn val="ctr"/>
        <c:lblOffset val="100"/>
        <c:noMultiLvlLbl val="0"/>
      </c:catAx>
      <c:valAx>
        <c:axId val="15518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Yearly Income(BDT)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Final_Copy.xlsx]Pivot1!PivotTable13</c:name>
    <c:fmtId val="17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Income </a:t>
            </a:r>
          </a:p>
          <a:p>
            <a:pPr>
              <a:defRPr/>
            </a:pPr>
            <a:r>
              <a:rPr lang="en-US"/>
              <a:t>Based on</a:t>
            </a:r>
            <a:r>
              <a:rPr lang="en-US" baseline="0"/>
              <a:t> Woking Hour by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Pivot1!$G$61:$G$62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Pivot1!$F$63:$F$66</c:f>
              <c:strCache>
                <c:ptCount val="3"/>
                <c:pt idx="0">
                  <c:v>8</c:v>
                </c:pt>
                <c:pt idx="1">
                  <c:v>10</c:v>
                </c:pt>
                <c:pt idx="2">
                  <c:v>12</c:v>
                </c:pt>
              </c:strCache>
            </c:strRef>
          </c:cat>
          <c:val>
            <c:numRef>
              <c:f>Pivot1!$G$63:$G$66</c:f>
              <c:numCache>
                <c:formatCode>General</c:formatCode>
                <c:ptCount val="3"/>
                <c:pt idx="1">
                  <c:v>17818.18181818182</c:v>
                </c:pt>
                <c:pt idx="2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B-4E76-8DEB-4C79B327E7B7}"/>
            </c:ext>
          </c:extLst>
        </c:ser>
        <c:ser>
          <c:idx val="1"/>
          <c:order val="1"/>
          <c:tx>
            <c:strRef>
              <c:f>Pivot1!$H$61:$H$62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Pivot1!$F$63:$F$66</c:f>
              <c:strCache>
                <c:ptCount val="3"/>
                <c:pt idx="0">
                  <c:v>8</c:v>
                </c:pt>
                <c:pt idx="1">
                  <c:v>10</c:v>
                </c:pt>
                <c:pt idx="2">
                  <c:v>12</c:v>
                </c:pt>
              </c:strCache>
            </c:strRef>
          </c:cat>
          <c:val>
            <c:numRef>
              <c:f>Pivot1!$H$63:$H$66</c:f>
              <c:numCache>
                <c:formatCode>General</c:formatCode>
                <c:ptCount val="3"/>
                <c:pt idx="0">
                  <c:v>20000</c:v>
                </c:pt>
                <c:pt idx="1">
                  <c:v>17611.111111111109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B-4E76-8DEB-4C79B327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079855"/>
        <c:axId val="1591102415"/>
      </c:barChart>
      <c:catAx>
        <c:axId val="159107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02415"/>
        <c:crosses val="autoZero"/>
        <c:auto val="1"/>
        <c:lblAlgn val="ctr"/>
        <c:lblOffset val="100"/>
        <c:noMultiLvlLbl val="0"/>
      </c:catAx>
      <c:valAx>
        <c:axId val="159110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Monthly Income(BDT)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0453703703703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7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Final_Copy.xlsx]Pivot1!PivotTable14</c:name>
    <c:fmtId val="17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among</a:t>
            </a:r>
            <a:r>
              <a:rPr lang="en-US" baseline="0"/>
              <a:t> Fishermen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Pivot1!$A$70:$A$74</c:f>
              <c:strCache>
                <c:ptCount val="4"/>
                <c:pt idx="0">
                  <c:v>Cold fever</c:v>
                </c:pt>
                <c:pt idx="1">
                  <c:v>Diarrhoea</c:v>
                </c:pt>
                <c:pt idx="2">
                  <c:v>Dysentery</c:v>
                </c:pt>
                <c:pt idx="3">
                  <c:v>Skin</c:v>
                </c:pt>
              </c:strCache>
            </c:strRef>
          </c:cat>
          <c:val>
            <c:numRef>
              <c:f>Pivot1!$B$70:$B$74</c:f>
              <c:numCache>
                <c:formatCode>0%</c:formatCode>
                <c:ptCount val="4"/>
                <c:pt idx="0">
                  <c:v>0.10810810810810811</c:v>
                </c:pt>
                <c:pt idx="1">
                  <c:v>0.40540540540540543</c:v>
                </c:pt>
                <c:pt idx="2">
                  <c:v>0.29729729729729731</c:v>
                </c:pt>
                <c:pt idx="3">
                  <c:v>0.1891891891891892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BC7-AA93-AE29121E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34175"/>
        <c:axId val="646427935"/>
      </c:barChart>
      <c:catAx>
        <c:axId val="64643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27935"/>
        <c:crosses val="autoZero"/>
        <c:auto val="1"/>
        <c:lblAlgn val="ctr"/>
        <c:lblOffset val="100"/>
        <c:noMultiLvlLbl val="0"/>
      </c:catAx>
      <c:valAx>
        <c:axId val="646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Final_Copy.xlsx]Pivot1!PivotTable25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 and Number of </a:t>
            </a:r>
          </a:p>
          <a:p>
            <a:pPr>
              <a:defRPr/>
            </a:pPr>
            <a:r>
              <a:rPr lang="en-US"/>
              <a:t>Fishermen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Pivot1!$A$5:$A$13</c:f>
              <c:strCache>
                <c:ptCount val="8"/>
                <c:pt idx="0">
                  <c:v>19-23</c:v>
                </c:pt>
                <c:pt idx="1">
                  <c:v>24-28</c:v>
                </c:pt>
                <c:pt idx="2">
                  <c:v>29-33</c:v>
                </c:pt>
                <c:pt idx="3">
                  <c:v>34-38</c:v>
                </c:pt>
                <c:pt idx="4">
                  <c:v>39-43</c:v>
                </c:pt>
                <c:pt idx="5">
                  <c:v>44-48</c:v>
                </c:pt>
                <c:pt idx="6">
                  <c:v>49-53</c:v>
                </c:pt>
                <c:pt idx="7">
                  <c:v>54-58</c:v>
                </c:pt>
              </c:strCache>
            </c:strRef>
          </c:cat>
          <c:val>
            <c:numRef>
              <c:f>Pivot1!$B$5:$B$13</c:f>
              <c:numCache>
                <c:formatCode>0%</c:formatCode>
                <c:ptCount val="8"/>
                <c:pt idx="0">
                  <c:v>0</c:v>
                </c:pt>
                <c:pt idx="1">
                  <c:v>0.22222222222222221</c:v>
                </c:pt>
                <c:pt idx="2">
                  <c:v>7.407407407407407E-2</c:v>
                </c:pt>
                <c:pt idx="3">
                  <c:v>0.14814814814814814</c:v>
                </c:pt>
                <c:pt idx="4">
                  <c:v>0.14814814814814814</c:v>
                </c:pt>
                <c:pt idx="5">
                  <c:v>0.22222222222222221</c:v>
                </c:pt>
                <c:pt idx="6">
                  <c:v>0.14814814814814814</c:v>
                </c:pt>
                <c:pt idx="7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B-451D-90F1-C9B982D41F45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Pivot1!$A$5:$A$13</c:f>
              <c:strCache>
                <c:ptCount val="8"/>
                <c:pt idx="0">
                  <c:v>19-23</c:v>
                </c:pt>
                <c:pt idx="1">
                  <c:v>24-28</c:v>
                </c:pt>
                <c:pt idx="2">
                  <c:v>29-33</c:v>
                </c:pt>
                <c:pt idx="3">
                  <c:v>34-38</c:v>
                </c:pt>
                <c:pt idx="4">
                  <c:v>39-43</c:v>
                </c:pt>
                <c:pt idx="5">
                  <c:v>44-48</c:v>
                </c:pt>
                <c:pt idx="6">
                  <c:v>49-53</c:v>
                </c:pt>
                <c:pt idx="7">
                  <c:v>54-58</c:v>
                </c:pt>
              </c:strCache>
            </c:strRef>
          </c:cat>
          <c:val>
            <c:numRef>
              <c:f>Pivot1!$C$5:$C$13</c:f>
              <c:numCache>
                <c:formatCode>0%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B-451D-90F1-C9B982D4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5482512"/>
        <c:axId val="585474352"/>
      </c:barChart>
      <c:catAx>
        <c:axId val="58548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4352"/>
        <c:crosses val="autoZero"/>
        <c:auto val="1"/>
        <c:lblAlgn val="ctr"/>
        <c:lblOffset val="100"/>
        <c:noMultiLvlLbl val="0"/>
      </c:catAx>
      <c:valAx>
        <c:axId val="5854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of Fishermen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Final_Copy.xlsx]Pivot1!PivotTable15</c:name>
    <c:fmtId val="18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</a:t>
            </a:r>
            <a:r>
              <a:rPr lang="en-US" baseline="0"/>
              <a:t> among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Pivot1!$G$69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Pivot1!$F$70:$F$77</c:f>
              <c:strCache>
                <c:ptCount val="7"/>
                <c:pt idx="0">
                  <c:v>14000</c:v>
                </c:pt>
                <c:pt idx="1">
                  <c:v>15000</c:v>
                </c:pt>
                <c:pt idx="2">
                  <c:v>17500</c:v>
                </c:pt>
                <c:pt idx="3">
                  <c:v>18000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strCache>
            </c:strRef>
          </c:cat>
          <c:val>
            <c:numRef>
              <c:f>Pivot1!$G$70:$G$77</c:f>
              <c:numCache>
                <c:formatCode>0%</c:formatCode>
                <c:ptCount val="7"/>
                <c:pt idx="0">
                  <c:v>2.7027027027027029E-2</c:v>
                </c:pt>
                <c:pt idx="1">
                  <c:v>0.59459459459459463</c:v>
                </c:pt>
                <c:pt idx="2">
                  <c:v>2.7027027027027029E-2</c:v>
                </c:pt>
                <c:pt idx="3">
                  <c:v>8.1081081081081086E-2</c:v>
                </c:pt>
                <c:pt idx="4">
                  <c:v>0.16216216216216217</c:v>
                </c:pt>
                <c:pt idx="5">
                  <c:v>2.7027027027027029E-2</c:v>
                </c:pt>
                <c:pt idx="6">
                  <c:v>8.1081081081081086E-2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F69-A4A5-E488A309F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16112"/>
        <c:axId val="585516592"/>
      </c:barChart>
      <c:catAx>
        <c:axId val="58551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Income(BDT)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16592"/>
        <c:crosses val="autoZero"/>
        <c:auto val="1"/>
        <c:lblAlgn val="ctr"/>
        <c:lblOffset val="100"/>
        <c:noMultiLvlLbl val="0"/>
      </c:catAx>
      <c:valAx>
        <c:axId val="5855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Final_Copy.xlsx]Pivot1!PivotTable16</c:name>
    <c:fmtId val="18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among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Pivot1!$A$82:$A$84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Pivot1!$B$82:$B$84</c:f>
              <c:numCache>
                <c:formatCode>0%</c:formatCode>
                <c:ptCount val="2"/>
                <c:pt idx="0">
                  <c:v>0.72972972972972971</c:v>
                </c:pt>
                <c:pt idx="1">
                  <c:v>0.27027027027027029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B-4228-885C-B96388BB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82992"/>
        <c:axId val="585469072"/>
      </c:barChart>
      <c:catAx>
        <c:axId val="58548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69072"/>
        <c:crosses val="autoZero"/>
        <c:auto val="1"/>
        <c:lblAlgn val="ctr"/>
        <c:lblOffset val="100"/>
        <c:noMultiLvlLbl val="0"/>
      </c:catAx>
      <c:valAx>
        <c:axId val="5854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244021580635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Final_Copy.xlsx]Pivot1!PivotTable18</c:name>
    <c:fmtId val="19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  <a:r>
              <a:rPr lang="en-US" baseline="0"/>
              <a:t> among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Pivot1!$G$81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Pivot1!$F$82:$F$90</c:f>
              <c:strCache>
                <c:ptCount val="8"/>
                <c:pt idx="0">
                  <c:v>19-23</c:v>
                </c:pt>
                <c:pt idx="1">
                  <c:v>24-28</c:v>
                </c:pt>
                <c:pt idx="2">
                  <c:v>29-33</c:v>
                </c:pt>
                <c:pt idx="3">
                  <c:v>34-38</c:v>
                </c:pt>
                <c:pt idx="4">
                  <c:v>39-43</c:v>
                </c:pt>
                <c:pt idx="5">
                  <c:v>44-48</c:v>
                </c:pt>
                <c:pt idx="6">
                  <c:v>49-53</c:v>
                </c:pt>
                <c:pt idx="7">
                  <c:v>54-58</c:v>
                </c:pt>
              </c:strCache>
            </c:strRef>
          </c:cat>
          <c:val>
            <c:numRef>
              <c:f>Pivot1!$G$82:$G$90</c:f>
              <c:numCache>
                <c:formatCode>0%</c:formatCode>
                <c:ptCount val="8"/>
                <c:pt idx="0">
                  <c:v>0.10810810810810811</c:v>
                </c:pt>
                <c:pt idx="1">
                  <c:v>0.32432432432432434</c:v>
                </c:pt>
                <c:pt idx="2">
                  <c:v>5.4054054054054057E-2</c:v>
                </c:pt>
                <c:pt idx="3">
                  <c:v>0.10810810810810811</c:v>
                </c:pt>
                <c:pt idx="4">
                  <c:v>0.10810810810810811</c:v>
                </c:pt>
                <c:pt idx="5">
                  <c:v>0.16216216216216217</c:v>
                </c:pt>
                <c:pt idx="6">
                  <c:v>0.10810810810810811</c:v>
                </c:pt>
                <c:pt idx="7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A-4808-A704-5DAAF172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5478192"/>
        <c:axId val="585467632"/>
      </c:barChart>
      <c:catAx>
        <c:axId val="58547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67632"/>
        <c:crosses val="autoZero"/>
        <c:auto val="1"/>
        <c:lblAlgn val="ctr"/>
        <c:lblOffset val="100"/>
        <c:noMultiLvlLbl val="0"/>
      </c:catAx>
      <c:valAx>
        <c:axId val="585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Final_Copy.xlsx]Pivot1!PivotTable19</c:name>
    <c:fmtId val="20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Religion among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Pivot1!$A$94:$A$96</c:f>
              <c:strCache>
                <c:ptCount val="2"/>
                <c:pt idx="0">
                  <c:v>Hindu</c:v>
                </c:pt>
                <c:pt idx="1">
                  <c:v>Muslim</c:v>
                </c:pt>
              </c:strCache>
            </c:strRef>
          </c:cat>
          <c:val>
            <c:numRef>
              <c:f>Pivot1!$B$94:$B$96</c:f>
              <c:numCache>
                <c:formatCode>0%</c:formatCode>
                <c:ptCount val="2"/>
                <c:pt idx="0">
                  <c:v>0.67567567567567566</c:v>
                </c:pt>
                <c:pt idx="1">
                  <c:v>0.32432432432432434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779-B790-D069A83FC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839984"/>
        <c:axId val="487838544"/>
      </c:barChart>
      <c:catAx>
        <c:axId val="4878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8544"/>
        <c:crosses val="autoZero"/>
        <c:auto val="1"/>
        <c:lblAlgn val="ctr"/>
        <c:lblOffset val="100"/>
        <c:noMultiLvlLbl val="0"/>
      </c:catAx>
      <c:valAx>
        <c:axId val="4878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44021580635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Type amog</a:t>
            </a:r>
            <a:r>
              <a:rPr lang="en-US" baseline="0"/>
              <a:t>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Pivot1!$B$15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5-4A6F-8DFF-28C7E3A6E2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5-4A6F-8DFF-28C7E3A6E2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Pivot1!$A$16:$A$18</c:f>
              <c:strCache>
                <c:ptCount val="2"/>
                <c:pt idx="0">
                  <c:v>Joint</c:v>
                </c:pt>
                <c:pt idx="1">
                  <c:v>Nuclear</c:v>
                </c:pt>
              </c:strCache>
            </c:strRef>
          </c:cat>
          <c:val>
            <c:numRef>
              <c:f>Pivot1!$B$16:$B$18</c:f>
              <c:numCache>
                <c:formatCode>General</c:formatCode>
                <c:ptCount val="2"/>
                <c:pt idx="0">
                  <c:v>11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5-4A6F-8DFF-28C7E3A6E2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Final_Copy.xlsx]Pivot1!PivotTable20</c:name>
    <c:fmtId val="20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among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Pivot1!$G$93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Pivot1!$F$94:$F$98</c:f>
              <c:strCache>
                <c:ptCount val="4"/>
                <c:pt idx="0">
                  <c:v>Uneducated</c:v>
                </c:pt>
                <c:pt idx="1">
                  <c:v>Primary</c:v>
                </c:pt>
                <c:pt idx="2">
                  <c:v>JSC</c:v>
                </c:pt>
                <c:pt idx="3">
                  <c:v>SSC</c:v>
                </c:pt>
              </c:strCache>
            </c:strRef>
          </c:cat>
          <c:val>
            <c:numRef>
              <c:f>Pivot1!$G$94:$G$98</c:f>
              <c:numCache>
                <c:formatCode>0%</c:formatCode>
                <c:ptCount val="4"/>
                <c:pt idx="0">
                  <c:v>0.24324324324324326</c:v>
                </c:pt>
                <c:pt idx="1">
                  <c:v>0.54054054054054057</c:v>
                </c:pt>
                <c:pt idx="2">
                  <c:v>0.13513513513513514</c:v>
                </c:pt>
                <c:pt idx="3">
                  <c:v>8.1081081081081086E-2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3-4DC8-B2B3-4C17E3B4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63792"/>
        <c:axId val="585481072"/>
      </c:barChart>
      <c:catAx>
        <c:axId val="58546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1072"/>
        <c:crosses val="autoZero"/>
        <c:auto val="1"/>
        <c:lblAlgn val="ctr"/>
        <c:lblOffset val="100"/>
        <c:noMultiLvlLbl val="0"/>
      </c:catAx>
      <c:valAx>
        <c:axId val="5854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Final_Copy.xlsx]Pivot1!PivotTable21</c:name>
    <c:fmtId val="2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 among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Pivot1!$B$102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Pivot1!$A$103:$A$110</c:f>
              <c:strCache>
                <c:ptCount val="7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30-35</c:v>
                </c:pt>
              </c:strCache>
            </c:strRef>
          </c:cat>
          <c:val>
            <c:numRef>
              <c:f>Pivot1!$B$103:$B$110</c:f>
              <c:numCache>
                <c:formatCode>0%</c:formatCode>
                <c:ptCount val="7"/>
                <c:pt idx="0">
                  <c:v>0.16216216216216217</c:v>
                </c:pt>
                <c:pt idx="1">
                  <c:v>0.16216216216216217</c:v>
                </c:pt>
                <c:pt idx="2">
                  <c:v>0.1891891891891892</c:v>
                </c:pt>
                <c:pt idx="3">
                  <c:v>8.1081081081081086E-2</c:v>
                </c:pt>
                <c:pt idx="4">
                  <c:v>0.13513513513513514</c:v>
                </c:pt>
                <c:pt idx="5">
                  <c:v>0.1891891891891892</c:v>
                </c:pt>
                <c:pt idx="6">
                  <c:v>8.1081081081081086E-2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B-4385-B182-CAA2B9988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7834224"/>
        <c:axId val="487835664"/>
      </c:barChart>
      <c:catAx>
        <c:axId val="48783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5664"/>
        <c:crosses val="autoZero"/>
        <c:auto val="1"/>
        <c:lblAlgn val="ctr"/>
        <c:lblOffset val="100"/>
        <c:noMultiLvlLbl val="0"/>
      </c:catAx>
      <c:valAx>
        <c:axId val="4878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Final_Copy.xlsx]Pivot1!PivotTable22</c:name>
    <c:fmtId val="2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Members</a:t>
            </a:r>
            <a:r>
              <a:rPr lang="en-US" baseline="0"/>
              <a:t> among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Pivot1!$G$102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Pivot1!$F$103:$F$112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</c:strCache>
            </c:strRef>
          </c:cat>
          <c:val>
            <c:numRef>
              <c:f>Pivot1!$G$103:$G$112</c:f>
              <c:numCache>
                <c:formatCode>0%</c:formatCode>
                <c:ptCount val="9"/>
                <c:pt idx="0">
                  <c:v>8.1081081081081086E-2</c:v>
                </c:pt>
                <c:pt idx="1">
                  <c:v>8.1081081081081086E-2</c:v>
                </c:pt>
                <c:pt idx="2">
                  <c:v>0.24324324324324326</c:v>
                </c:pt>
                <c:pt idx="3">
                  <c:v>0.1891891891891892</c:v>
                </c:pt>
                <c:pt idx="4">
                  <c:v>0.13513513513513514</c:v>
                </c:pt>
                <c:pt idx="5">
                  <c:v>5.4054054054054057E-2</c:v>
                </c:pt>
                <c:pt idx="6">
                  <c:v>0.13513513513513514</c:v>
                </c:pt>
                <c:pt idx="7">
                  <c:v>2.7027027027027029E-2</c:v>
                </c:pt>
                <c:pt idx="8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7-47B5-8FDC-8A29EB11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739024"/>
        <c:axId val="591742384"/>
      </c:barChart>
      <c:catAx>
        <c:axId val="5917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Member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42384"/>
        <c:crosses val="autoZero"/>
        <c:auto val="1"/>
        <c:lblAlgn val="ctr"/>
        <c:lblOffset val="100"/>
        <c:noMultiLvlLbl val="0"/>
      </c:catAx>
      <c:valAx>
        <c:axId val="591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Final_Copy.xlsx]Pivot1!PivotTable23</c:name>
    <c:fmtId val="2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Earning Members of Fishermen's Family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Pivot1!$B$115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Pivot1!$A$116:$A$120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Pivot1!$B$116:$B$120</c:f>
              <c:numCache>
                <c:formatCode>0%</c:formatCode>
                <c:ptCount val="4"/>
                <c:pt idx="0">
                  <c:v>0.40540540540540543</c:v>
                </c:pt>
                <c:pt idx="1">
                  <c:v>0.32432432432432434</c:v>
                </c:pt>
                <c:pt idx="2">
                  <c:v>0.1891891891891892</c:v>
                </c:pt>
                <c:pt idx="3">
                  <c:v>8.1081081081081086E-2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8-4327-B9D3-874FE8CA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844784"/>
        <c:axId val="487836144"/>
      </c:barChart>
      <c:catAx>
        <c:axId val="48784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Member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6144"/>
        <c:crosses val="autoZero"/>
        <c:auto val="1"/>
        <c:lblAlgn val="ctr"/>
        <c:lblOffset val="100"/>
        <c:noMultiLvlLbl val="0"/>
      </c:catAx>
      <c:valAx>
        <c:axId val="487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244021580635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Final_Copy.xlsx]Pivot1!PivotTable24</c:name>
    <c:fmtId val="2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Fishermen's Children School Enrollment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Pivot1!$G$115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Pivot1!$F$116:$F$120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Pivot1!$G$116:$G$120</c:f>
              <c:numCache>
                <c:formatCode>0%</c:formatCode>
                <c:ptCount val="4"/>
                <c:pt idx="0">
                  <c:v>0.3783783783783784</c:v>
                </c:pt>
                <c:pt idx="1">
                  <c:v>0.24324324324324326</c:v>
                </c:pt>
                <c:pt idx="2">
                  <c:v>0.1891891891891892</c:v>
                </c:pt>
                <c:pt idx="3">
                  <c:v>0.1891891891891892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0-4670-B7E5-573F3A84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718384"/>
        <c:axId val="591724144"/>
      </c:barChart>
      <c:catAx>
        <c:axId val="5917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24144"/>
        <c:crosses val="autoZero"/>
        <c:auto val="1"/>
        <c:lblAlgn val="ctr"/>
        <c:lblOffset val="100"/>
        <c:noMultiLvlLbl val="0"/>
      </c:catAx>
      <c:valAx>
        <c:axId val="5917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Final_Copy.xlsx]Pivot1!PivotTable26</c:name>
    <c:fmtId val="2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Fishermen's Children School Dropout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Pivot1!$B$123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Pivot1!$A$124:$A$126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Pivot1!$B$124:$B$126</c:f>
              <c:numCache>
                <c:formatCode>0%</c:formatCode>
                <c:ptCount val="2"/>
                <c:pt idx="0">
                  <c:v>0.72972972972972971</c:v>
                </c:pt>
                <c:pt idx="1">
                  <c:v>0.27027027027027029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8-4EE2-A5AB-60A97C9F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714064"/>
        <c:axId val="591717904"/>
      </c:barChart>
      <c:catAx>
        <c:axId val="59171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17904"/>
        <c:crosses val="autoZero"/>
        <c:auto val="1"/>
        <c:lblAlgn val="ctr"/>
        <c:lblOffset val="100"/>
        <c:noMultiLvlLbl val="0"/>
      </c:catAx>
      <c:valAx>
        <c:axId val="5917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977252843394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Final_Copy.xlsx]Pivot1!PivotTable27</c:name>
    <c:fmtId val="2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Children Number</a:t>
            </a:r>
            <a:r>
              <a:rPr lang="en-US" baseline="0"/>
              <a:t> of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Pivot1!$B$132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Pivot1!$A$133:$A$138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Pivot1!$B$133:$B$138</c:f>
              <c:numCache>
                <c:formatCode>0%</c:formatCode>
                <c:ptCount val="5"/>
                <c:pt idx="0">
                  <c:v>0.24324324324324326</c:v>
                </c:pt>
                <c:pt idx="1">
                  <c:v>0.29729729729729731</c:v>
                </c:pt>
                <c:pt idx="2">
                  <c:v>0.27027027027027029</c:v>
                </c:pt>
                <c:pt idx="3">
                  <c:v>0.13513513513513514</c:v>
                </c:pt>
                <c:pt idx="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1-43ED-84D2-FF406B59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544224"/>
        <c:axId val="729549024"/>
      </c:barChart>
      <c:catAx>
        <c:axId val="7295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9024"/>
        <c:crosses val="autoZero"/>
        <c:auto val="1"/>
        <c:lblAlgn val="ctr"/>
        <c:lblOffset val="100"/>
        <c:noMultiLvlLbl val="0"/>
      </c:catAx>
      <c:valAx>
        <c:axId val="729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Fishermen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3244021580635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Final_Copy.xlsx]Pivot1!PivotTable28</c:name>
    <c:fmtId val="26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among School</a:t>
            </a:r>
            <a:r>
              <a:rPr lang="en-US" baseline="0"/>
              <a:t> Dropout </a:t>
            </a:r>
          </a:p>
          <a:p>
            <a:pPr>
              <a:defRPr/>
            </a:pPr>
            <a:r>
              <a:rPr lang="en-US" baseline="0"/>
              <a:t>of Fishermen's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Pivot1!$G$123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Pivot1!$F$124:$F$128</c:f>
              <c:strCache>
                <c:ptCount val="4"/>
                <c:pt idx="0">
                  <c:v>Family issues</c:v>
                </c:pt>
                <c:pt idx="1">
                  <c:v>Financial crisis</c:v>
                </c:pt>
                <c:pt idx="2">
                  <c:v>NA</c:v>
                </c:pt>
                <c:pt idx="3">
                  <c:v>Work</c:v>
                </c:pt>
              </c:strCache>
            </c:strRef>
          </c:cat>
          <c:val>
            <c:numRef>
              <c:f>Pivot1!$G$124:$G$128</c:f>
              <c:numCache>
                <c:formatCode>0%</c:formatCode>
                <c:ptCount val="4"/>
                <c:pt idx="0">
                  <c:v>2.7027027027027029E-2</c:v>
                </c:pt>
                <c:pt idx="1">
                  <c:v>2.7027027027027029E-2</c:v>
                </c:pt>
                <c:pt idx="2">
                  <c:v>0.72972972972972971</c:v>
                </c:pt>
                <c:pt idx="3">
                  <c:v>0.21621621621621623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7-40F7-A22C-911412B4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545664"/>
        <c:axId val="729553344"/>
      </c:barChart>
      <c:catAx>
        <c:axId val="72954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53344"/>
        <c:crosses val="autoZero"/>
        <c:auto val="1"/>
        <c:lblAlgn val="ctr"/>
        <c:lblOffset val="100"/>
        <c:noMultiLvlLbl val="0"/>
      </c:catAx>
      <c:valAx>
        <c:axId val="7295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Fishermen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35007327209098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Final_Copy.xlsx]Pivot1!PivotTable29</c:name>
    <c:fmtId val="27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 of Women in Fishermen's Family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Pivot1!$G$132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Pivot1!$F$133:$F$141</c:f>
              <c:strCache>
                <c:ptCount val="8"/>
                <c:pt idx="0">
                  <c:v>drying fish and sewing cloth</c:v>
                </c:pt>
                <c:pt idx="1">
                  <c:v>fish drying</c:v>
                </c:pt>
                <c:pt idx="2">
                  <c:v>household Works</c:v>
                </c:pt>
                <c:pt idx="3">
                  <c:v>job</c:v>
                </c:pt>
                <c:pt idx="4">
                  <c:v>no</c:v>
                </c:pt>
                <c:pt idx="5">
                  <c:v>rearing duck</c:v>
                </c:pt>
                <c:pt idx="6">
                  <c:v>sewing clothes</c:v>
                </c:pt>
                <c:pt idx="7">
                  <c:v>small business</c:v>
                </c:pt>
              </c:strCache>
            </c:strRef>
          </c:cat>
          <c:val>
            <c:numRef>
              <c:f>Pivot1!$G$133:$G$141</c:f>
              <c:numCache>
                <c:formatCode>0%</c:formatCode>
                <c:ptCount val="8"/>
                <c:pt idx="0">
                  <c:v>2.7027027027027029E-2</c:v>
                </c:pt>
                <c:pt idx="1">
                  <c:v>5.4054054054054057E-2</c:v>
                </c:pt>
                <c:pt idx="2">
                  <c:v>0.10810810810810811</c:v>
                </c:pt>
                <c:pt idx="3">
                  <c:v>2.7027027027027029E-2</c:v>
                </c:pt>
                <c:pt idx="4">
                  <c:v>0.54054054054054057</c:v>
                </c:pt>
                <c:pt idx="5">
                  <c:v>8.1081081081081086E-2</c:v>
                </c:pt>
                <c:pt idx="6">
                  <c:v>8.1081081081081086E-2</c:v>
                </c:pt>
                <c:pt idx="7">
                  <c:v>8.1081081081081086E-2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B-4F89-8EE2-32A29965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947072"/>
        <c:axId val="487834224"/>
      </c:barChart>
      <c:catAx>
        <c:axId val="48194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4224"/>
        <c:crosses val="autoZero"/>
        <c:auto val="1"/>
        <c:lblAlgn val="ctr"/>
        <c:lblOffset val="100"/>
        <c:noMultiLvlLbl val="0"/>
      </c:catAx>
      <c:valAx>
        <c:axId val="4878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Fishermen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22496135899679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707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Final_Copy.xlsx]Pivot1!PivotTable30</c:name>
    <c:fmtId val="28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Condition</a:t>
            </a:r>
            <a:r>
              <a:rPr lang="en-US" baseline="0"/>
              <a:t> of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Pivot1!$B$145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Pivot1!$A$146:$A$149</c:f>
              <c:strCache>
                <c:ptCount val="3"/>
                <c:pt idx="0">
                  <c:v>brick building</c:v>
                </c:pt>
                <c:pt idx="1">
                  <c:v>semi paka tinshed</c:v>
                </c:pt>
                <c:pt idx="2">
                  <c:v>tinshed</c:v>
                </c:pt>
              </c:strCache>
            </c:strRef>
          </c:cat>
          <c:val>
            <c:numRef>
              <c:f>Pivot1!$B$146:$B$149</c:f>
              <c:numCache>
                <c:formatCode>0%</c:formatCode>
                <c:ptCount val="3"/>
                <c:pt idx="0">
                  <c:v>2.7027027027027029E-2</c:v>
                </c:pt>
                <c:pt idx="1">
                  <c:v>5.4054054054054057E-2</c:v>
                </c:pt>
                <c:pt idx="2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2-466C-9D8A-1F97F32C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944"/>
        <c:axId val="596423904"/>
      </c:barChart>
      <c:catAx>
        <c:axId val="5964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House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3904"/>
        <c:crosses val="autoZero"/>
        <c:auto val="1"/>
        <c:lblAlgn val="ctr"/>
        <c:lblOffset val="100"/>
        <c:noMultiLvlLbl val="0"/>
      </c:catAx>
      <c:valAx>
        <c:axId val="5964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Final_Copy.xlsx]Pivot1!PivotTable3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Children Enrollment in School Based on Average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Pivot1!$H$14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Pivot1!$G$15:$G$19</c:f>
              <c:strCache>
                <c:ptCount val="4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strCache>
            </c:strRef>
          </c:cat>
          <c:val>
            <c:numRef>
              <c:f>Pivot1!$H$15:$H$19</c:f>
              <c:numCache>
                <c:formatCode>General</c:formatCode>
                <c:ptCount val="4"/>
                <c:pt idx="0">
                  <c:v>16035.714285714286</c:v>
                </c:pt>
                <c:pt idx="1">
                  <c:v>16000</c:v>
                </c:pt>
                <c:pt idx="2">
                  <c:v>27500</c:v>
                </c:pt>
                <c:pt idx="3">
                  <c:v>17944.444444444445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C-4860-93CD-7BA046D0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645583"/>
        <c:axId val="542643663"/>
      </c:barChart>
      <c:catAx>
        <c:axId val="542645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43663"/>
        <c:crosses val="autoZero"/>
        <c:auto val="1"/>
        <c:lblAlgn val="ctr"/>
        <c:lblOffset val="100"/>
        <c:noMultiLvlLbl val="0"/>
      </c:catAx>
      <c:valAx>
        <c:axId val="5426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Monthly Income(BDT)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4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Final_Copy.xlsx]Pivot1!PivotTable31</c:name>
    <c:fmtId val="28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Facilities of</a:t>
            </a:r>
            <a:r>
              <a:rPr lang="en-US" baseline="0"/>
              <a:t>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Pivot1!$G$145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Pivot1!$F$146:$F$149</c:f>
              <c:strCache>
                <c:ptCount val="3"/>
                <c:pt idx="0">
                  <c:v>Doctor</c:v>
                </c:pt>
                <c:pt idx="1">
                  <c:v>Pharmacy</c:v>
                </c:pt>
                <c:pt idx="2">
                  <c:v>Union health complex</c:v>
                </c:pt>
              </c:strCache>
            </c:strRef>
          </c:cat>
          <c:val>
            <c:numRef>
              <c:f>Pivot1!$G$146:$G$149</c:f>
              <c:numCache>
                <c:formatCode>0%</c:formatCode>
                <c:ptCount val="3"/>
                <c:pt idx="0">
                  <c:v>2.7027027027027029E-2</c:v>
                </c:pt>
                <c:pt idx="1">
                  <c:v>0.70270270270270274</c:v>
                </c:pt>
                <c:pt idx="2">
                  <c:v>0.27027027027027029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3-4A57-9095-9BE29B0D0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8384"/>
        <c:axId val="596450784"/>
      </c:barChart>
      <c:catAx>
        <c:axId val="59644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</a:t>
                </a:r>
                <a:r>
                  <a:rPr lang="en-US" baseline="0"/>
                  <a:t> Facilities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50784"/>
        <c:crosses val="autoZero"/>
        <c:auto val="1"/>
        <c:lblAlgn val="ctr"/>
        <c:lblOffset val="100"/>
        <c:noMultiLvlLbl val="0"/>
      </c:catAx>
      <c:valAx>
        <c:axId val="5964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Fishermen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1514289880431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Final_Copy.xlsx]Pivot1!PivotTable32</c:name>
    <c:fmtId val="29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Sanitary Facilities of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Pivot1!$A$154:$A$156</c:f>
              <c:strCache>
                <c:ptCount val="2"/>
                <c:pt idx="0">
                  <c:v>Open Kacha</c:v>
                </c:pt>
                <c:pt idx="1">
                  <c:v>Sanitary Latrin</c:v>
                </c:pt>
              </c:strCache>
            </c:strRef>
          </c:cat>
          <c:val>
            <c:numRef>
              <c:f>Pivot1!$B$154:$B$156</c:f>
              <c:numCache>
                <c:formatCode>0%</c:formatCode>
                <c:ptCount val="2"/>
                <c:pt idx="0">
                  <c:v>0.21621621621621623</c:v>
                </c:pt>
                <c:pt idx="1">
                  <c:v>0.78378378378378377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1-4948-A1F1-5A9C1313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6406144"/>
        <c:axId val="596394144"/>
      </c:barChart>
      <c:catAx>
        <c:axId val="596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Sanitary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4144"/>
        <c:crosses val="autoZero"/>
        <c:auto val="1"/>
        <c:lblAlgn val="ctr"/>
        <c:lblOffset val="100"/>
        <c:noMultiLvlLbl val="0"/>
      </c:catAx>
      <c:valAx>
        <c:axId val="5963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244021580635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Final_Copy.xlsx]Pivot1!PivotTable33</c:name>
    <c:fmtId val="29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 Land</a:t>
            </a:r>
            <a:r>
              <a:rPr lang="en-US" baseline="0"/>
              <a:t> among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Pivot1!$G$153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Pivot1!$F$154:$F$156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Pivot1!$G$154:$G$156</c:f>
              <c:numCache>
                <c:formatCode>0%</c:formatCode>
                <c:ptCount val="2"/>
                <c:pt idx="0">
                  <c:v>0.64864864864864868</c:v>
                </c:pt>
                <c:pt idx="1">
                  <c:v>0.35135135135135137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7-4B1A-B531-639AF8DD3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6406624"/>
        <c:axId val="596387424"/>
      </c:barChart>
      <c:catAx>
        <c:axId val="59640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87424"/>
        <c:crosses val="autoZero"/>
        <c:auto val="1"/>
        <c:lblAlgn val="ctr"/>
        <c:lblOffset val="100"/>
        <c:noMultiLvlLbl val="0"/>
      </c:catAx>
      <c:valAx>
        <c:axId val="5963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Fishermen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244021580635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Final_Copy.xlsx]Pivot1!PivotTable34</c:name>
    <c:fmtId val="30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Land of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Pivot1!$B$160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Pivot1!$A$161:$A$169</c:f>
              <c:strCache>
                <c:ptCount val="8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0.5</c:v>
                </c:pt>
              </c:strCache>
            </c:strRef>
          </c:cat>
          <c:val>
            <c:numRef>
              <c:f>Pivot1!$B$161:$B$169</c:f>
              <c:numCache>
                <c:formatCode>0%</c:formatCode>
                <c:ptCount val="8"/>
                <c:pt idx="0">
                  <c:v>0.64864864864864868</c:v>
                </c:pt>
                <c:pt idx="1">
                  <c:v>0.10810810810810811</c:v>
                </c:pt>
                <c:pt idx="2">
                  <c:v>2.7027027027027029E-2</c:v>
                </c:pt>
                <c:pt idx="3">
                  <c:v>5.4054054054054057E-2</c:v>
                </c:pt>
                <c:pt idx="4">
                  <c:v>5.4054054054054057E-2</c:v>
                </c:pt>
                <c:pt idx="5">
                  <c:v>5.4054054054054057E-2</c:v>
                </c:pt>
                <c:pt idx="6">
                  <c:v>2.7027027027027029E-2</c:v>
                </c:pt>
                <c:pt idx="7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0-4F90-AFC9-9F425BCF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6431584"/>
        <c:axId val="596425344"/>
      </c:barChart>
      <c:catAx>
        <c:axId val="59643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Land(acre)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344"/>
        <c:crosses val="autoZero"/>
        <c:auto val="1"/>
        <c:lblAlgn val="ctr"/>
        <c:lblOffset val="100"/>
        <c:noMultiLvlLbl val="0"/>
      </c:catAx>
      <c:valAx>
        <c:axId val="5964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977252843394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Final_Copy.xlsx]Pivot1!PivotTable35</c:name>
    <c:fmtId val="30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Income of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Pivot1!$G$160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Pivot1!$F$161:$F$169</c:f>
              <c:strCache>
                <c:ptCount val="8"/>
                <c:pt idx="0">
                  <c:v>168000</c:v>
                </c:pt>
                <c:pt idx="1">
                  <c:v>180000</c:v>
                </c:pt>
                <c:pt idx="2">
                  <c:v>190000</c:v>
                </c:pt>
                <c:pt idx="3">
                  <c:v>196000</c:v>
                </c:pt>
                <c:pt idx="4">
                  <c:v>224000</c:v>
                </c:pt>
                <c:pt idx="5">
                  <c:v>240000</c:v>
                </c:pt>
                <c:pt idx="6">
                  <c:v>300000</c:v>
                </c:pt>
                <c:pt idx="7">
                  <c:v>336000</c:v>
                </c:pt>
              </c:strCache>
            </c:strRef>
          </c:cat>
          <c:val>
            <c:numRef>
              <c:f>Pivot1!$G$161:$G$169</c:f>
              <c:numCache>
                <c:formatCode>0%</c:formatCode>
                <c:ptCount val="8"/>
                <c:pt idx="0">
                  <c:v>2.7027027027027029E-2</c:v>
                </c:pt>
                <c:pt idx="1">
                  <c:v>0.59459459459459463</c:v>
                </c:pt>
                <c:pt idx="2">
                  <c:v>2.7027027027027029E-2</c:v>
                </c:pt>
                <c:pt idx="3">
                  <c:v>8.1081081081081086E-2</c:v>
                </c:pt>
                <c:pt idx="4">
                  <c:v>0.10810810810810811</c:v>
                </c:pt>
                <c:pt idx="5">
                  <c:v>5.4054054054054057E-2</c:v>
                </c:pt>
                <c:pt idx="6">
                  <c:v>2.7027027027027029E-2</c:v>
                </c:pt>
                <c:pt idx="7">
                  <c:v>8.1081081081081086E-2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F-4D65-8C14-3DDDA75F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13824"/>
        <c:axId val="596404224"/>
      </c:barChart>
      <c:catAx>
        <c:axId val="59641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4224"/>
        <c:crosses val="autoZero"/>
        <c:auto val="1"/>
        <c:lblAlgn val="ctr"/>
        <c:lblOffset val="100"/>
        <c:noMultiLvlLbl val="0"/>
      </c:catAx>
      <c:valAx>
        <c:axId val="5964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6184419655876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Final_Copy.xlsx]Pivot1!PivotTable36</c:name>
    <c:fmtId val="30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Family Expenditure of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Pivot1!$B$173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Pivot1!$A$174:$A$179</c:f>
              <c:strCache>
                <c:ptCount val="5"/>
                <c:pt idx="0">
                  <c:v>180000</c:v>
                </c:pt>
                <c:pt idx="1">
                  <c:v>190000</c:v>
                </c:pt>
                <c:pt idx="2">
                  <c:v>200000</c:v>
                </c:pt>
                <c:pt idx="3">
                  <c:v>240000</c:v>
                </c:pt>
                <c:pt idx="4">
                  <c:v>300000</c:v>
                </c:pt>
              </c:strCache>
            </c:strRef>
          </c:cat>
          <c:val>
            <c:numRef>
              <c:f>Pivot1!$B$174:$B$179</c:f>
              <c:numCache>
                <c:formatCode>0%</c:formatCode>
                <c:ptCount val="5"/>
                <c:pt idx="0">
                  <c:v>0.64864864864864868</c:v>
                </c:pt>
                <c:pt idx="1">
                  <c:v>2.7027027027027029E-2</c:v>
                </c:pt>
                <c:pt idx="2">
                  <c:v>0.21621621621621623</c:v>
                </c:pt>
                <c:pt idx="3">
                  <c:v>2.7027027027027029E-2</c:v>
                </c:pt>
                <c:pt idx="4">
                  <c:v>8.1081081081081086E-2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D-4021-B52C-3AB7F0D72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17184"/>
        <c:axId val="596423904"/>
      </c:barChart>
      <c:catAx>
        <c:axId val="59641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3904"/>
        <c:crosses val="autoZero"/>
        <c:auto val="1"/>
        <c:lblAlgn val="ctr"/>
        <c:lblOffset val="100"/>
        <c:noMultiLvlLbl val="0"/>
      </c:catAx>
      <c:valAx>
        <c:axId val="5964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244021580635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Final_Copy.xlsx]Pivot1!PivotTable37</c:name>
    <c:fmtId val="3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Total Cost for Children's </a:t>
            </a:r>
          </a:p>
          <a:p>
            <a:pPr>
              <a:defRPr/>
            </a:pPr>
            <a:r>
              <a:rPr lang="en-US" baseline="0"/>
              <a:t>Education of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Pivot1!$G$173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Pivot1!$F$174:$F$185</c:f>
              <c:strCache>
                <c:ptCount val="11"/>
                <c:pt idx="0">
                  <c:v>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</c:strCache>
            </c:strRef>
          </c:cat>
          <c:val>
            <c:numRef>
              <c:f>Pivot1!$G$174:$G$185</c:f>
              <c:numCache>
                <c:formatCode>0%</c:formatCode>
                <c:ptCount val="11"/>
                <c:pt idx="0">
                  <c:v>0.3611111111111111</c:v>
                </c:pt>
                <c:pt idx="1">
                  <c:v>5.5555555555555552E-2</c:v>
                </c:pt>
                <c:pt idx="2">
                  <c:v>2.7777777777777776E-2</c:v>
                </c:pt>
                <c:pt idx="3">
                  <c:v>2.7777777777777776E-2</c:v>
                </c:pt>
                <c:pt idx="4">
                  <c:v>0.16666666666666666</c:v>
                </c:pt>
                <c:pt idx="5">
                  <c:v>5.5555555555555552E-2</c:v>
                </c:pt>
                <c:pt idx="6">
                  <c:v>2.7777777777777776E-2</c:v>
                </c:pt>
                <c:pt idx="7">
                  <c:v>2.7777777777777776E-2</c:v>
                </c:pt>
                <c:pt idx="8">
                  <c:v>0.16666666666666666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D-406C-A01C-040535FC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545184"/>
        <c:axId val="729546624"/>
      </c:barChart>
      <c:catAx>
        <c:axId val="72954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6624"/>
        <c:crosses val="autoZero"/>
        <c:auto val="1"/>
        <c:lblAlgn val="ctr"/>
        <c:lblOffset val="100"/>
        <c:noMultiLvlLbl val="0"/>
      </c:catAx>
      <c:valAx>
        <c:axId val="7295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007327209098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Final_Copy.xlsx]Pivot1!PivotTable38</c:name>
    <c:fmtId val="3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Cost for Health and </a:t>
            </a:r>
          </a:p>
          <a:p>
            <a:pPr>
              <a:defRPr/>
            </a:pPr>
            <a:r>
              <a:rPr lang="en-US" baseline="0"/>
              <a:t>Medicine of Fishermen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Pivot1!$B$188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Pivot1!$A$189:$A$192</c:f>
              <c:strCache>
                <c:ptCount val="3"/>
                <c:pt idx="0">
                  <c:v>25000</c:v>
                </c:pt>
                <c:pt idx="1">
                  <c:v>30000</c:v>
                </c:pt>
                <c:pt idx="2">
                  <c:v>40000</c:v>
                </c:pt>
              </c:strCache>
            </c:strRef>
          </c:cat>
          <c:val>
            <c:numRef>
              <c:f>Pivot1!$B$189:$B$192</c:f>
              <c:numCache>
                <c:formatCode>0%</c:formatCode>
                <c:ptCount val="3"/>
                <c:pt idx="0">
                  <c:v>0.56756756756756754</c:v>
                </c:pt>
                <c:pt idx="1">
                  <c:v>0.40540540540540543</c:v>
                </c:pt>
                <c:pt idx="2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D-4D09-8A5A-7F1C30A0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13344"/>
        <c:axId val="596398944"/>
      </c:barChart>
      <c:catAx>
        <c:axId val="59641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8944"/>
        <c:crosses val="autoZero"/>
        <c:auto val="1"/>
        <c:lblAlgn val="ctr"/>
        <c:lblOffset val="100"/>
        <c:noMultiLvlLbl val="0"/>
      </c:catAx>
      <c:valAx>
        <c:axId val="5963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618438320209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Final_Copy.xlsx]Pivot1!PivotTable39</c:name>
    <c:fmtId val="3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Cost for Boat Repairment of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Pivot1!$G$188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Pivot1!$F$189:$F$193</c:f>
              <c:strCache>
                <c:ptCount val="4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15000</c:v>
                </c:pt>
              </c:strCache>
            </c:strRef>
          </c:cat>
          <c:val>
            <c:numRef>
              <c:f>Pivot1!$G$189:$G$193</c:f>
              <c:numCache>
                <c:formatCode>0%</c:formatCode>
                <c:ptCount val="4"/>
                <c:pt idx="0">
                  <c:v>0.32432432432432434</c:v>
                </c:pt>
                <c:pt idx="1">
                  <c:v>0.21621621621621623</c:v>
                </c:pt>
                <c:pt idx="2">
                  <c:v>0.1891891891891892</c:v>
                </c:pt>
                <c:pt idx="3">
                  <c:v>0.27027027027027029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C-4C46-8795-0298073B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11920"/>
        <c:axId val="540023440"/>
      </c:barChart>
      <c:catAx>
        <c:axId val="54001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3440"/>
        <c:crosses val="autoZero"/>
        <c:auto val="1"/>
        <c:lblAlgn val="ctr"/>
        <c:lblOffset val="100"/>
        <c:noMultiLvlLbl val="0"/>
      </c:catAx>
      <c:valAx>
        <c:axId val="5400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Fishermen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Final_Copy.xlsx]Pivot1!PivotTable40</c:name>
    <c:fmtId val="3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Cost</a:t>
            </a:r>
            <a:r>
              <a:rPr lang="en-US" baseline="0"/>
              <a:t> for </a:t>
            </a:r>
            <a:r>
              <a:rPr lang="en-US"/>
              <a:t>Net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Repairment of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Pivot1!$B$197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Pivot1!$A$198:$A$202</c:f>
              <c:strCache>
                <c:ptCount val="4"/>
                <c:pt idx="0">
                  <c:v>5000</c:v>
                </c:pt>
                <c:pt idx="1">
                  <c:v>6000</c:v>
                </c:pt>
                <c:pt idx="2">
                  <c:v>6500</c:v>
                </c:pt>
                <c:pt idx="3">
                  <c:v>7000</c:v>
                </c:pt>
              </c:strCache>
            </c:strRef>
          </c:cat>
          <c:val>
            <c:numRef>
              <c:f>Pivot1!$B$198:$B$202</c:f>
              <c:numCache>
                <c:formatCode>0%</c:formatCode>
                <c:ptCount val="4"/>
                <c:pt idx="0">
                  <c:v>0.32432432432432434</c:v>
                </c:pt>
                <c:pt idx="1">
                  <c:v>0.16216216216216217</c:v>
                </c:pt>
                <c:pt idx="2">
                  <c:v>0.1891891891891892</c:v>
                </c:pt>
                <c:pt idx="3">
                  <c:v>0.32432432432432434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B-475B-A505-4C65926D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06144"/>
        <c:axId val="596394144"/>
      </c:barChart>
      <c:catAx>
        <c:axId val="5964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4144"/>
        <c:crosses val="autoZero"/>
        <c:auto val="1"/>
        <c:lblAlgn val="ctr"/>
        <c:lblOffset val="100"/>
        <c:noMultiLvlLbl val="0"/>
      </c:catAx>
      <c:valAx>
        <c:axId val="5963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Final_Copy.xlsx]Pivot1!PivotTable4</c:name>
    <c:fmtId val="6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Children Based on </a:t>
            </a:r>
          </a:p>
          <a:p>
            <a:pPr>
              <a:defRPr/>
            </a:pPr>
            <a:r>
              <a:rPr lang="en-US" baseline="0"/>
              <a:t>Average Monthly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Pivot1!$A$26:$A$31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Pivot1!$B$26:$B$31</c:f>
              <c:numCache>
                <c:formatCode>0.00</c:formatCode>
                <c:ptCount val="5"/>
                <c:pt idx="0">
                  <c:v>15722.222222222223</c:v>
                </c:pt>
                <c:pt idx="1">
                  <c:v>15727.272727272728</c:v>
                </c:pt>
                <c:pt idx="2">
                  <c:v>18100</c:v>
                </c:pt>
                <c:pt idx="3">
                  <c:v>20000</c:v>
                </c:pt>
                <c:pt idx="4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2-4A59-83D5-5988820C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094079"/>
        <c:axId val="1427068159"/>
      </c:barChart>
      <c:catAx>
        <c:axId val="142709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68159"/>
        <c:crosses val="autoZero"/>
        <c:auto val="1"/>
        <c:lblAlgn val="ctr"/>
        <c:lblOffset val="100"/>
        <c:noMultiLvlLbl val="0"/>
      </c:catAx>
      <c:valAx>
        <c:axId val="14270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Monthly</a:t>
                </a:r>
                <a:r>
                  <a:rPr lang="en-US" baseline="0"/>
                  <a:t> Income(BDT)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19064814814814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Final_Copy.xlsx]Pivot1!PivotTable41</c:name>
    <c:fmtId val="3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Occupational Satisfaction among</a:t>
            </a:r>
            <a:r>
              <a:rPr lang="en-US" baseline="0"/>
              <a:t>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Pivot1!$G$197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Pivot1!$F$198:$F$200</c:f>
              <c:strCache>
                <c:ptCount val="2"/>
                <c:pt idx="0">
                  <c:v>Not satisfied</c:v>
                </c:pt>
                <c:pt idx="1">
                  <c:v>Satisfied</c:v>
                </c:pt>
              </c:strCache>
            </c:strRef>
          </c:cat>
          <c:val>
            <c:numRef>
              <c:f>Pivot1!$G$198:$G$200</c:f>
              <c:numCache>
                <c:formatCode>0%</c:formatCode>
                <c:ptCount val="2"/>
                <c:pt idx="0">
                  <c:v>0.43243243243243246</c:v>
                </c:pt>
                <c:pt idx="1">
                  <c:v>0.56756756756756754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E-4FA1-A343-EC3C13F3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14784"/>
        <c:axId val="596389824"/>
      </c:barChart>
      <c:catAx>
        <c:axId val="59641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89824"/>
        <c:crosses val="autoZero"/>
        <c:auto val="1"/>
        <c:lblAlgn val="ctr"/>
        <c:lblOffset val="100"/>
        <c:noMultiLvlLbl val="0"/>
      </c:catAx>
      <c:valAx>
        <c:axId val="5963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8273549139690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Final_Copy.xlsx]Pivot1!PivotTable42</c:name>
    <c:fmtId val="3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Alternative</a:t>
            </a:r>
            <a:r>
              <a:rPr lang="en-US" baseline="0"/>
              <a:t> Livelihood of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Pivot1!$B$205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Pivot1!$A$206:$A$208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Pivot1!$B$206:$B$208</c:f>
              <c:numCache>
                <c:formatCode>0%</c:formatCode>
                <c:ptCount val="2"/>
                <c:pt idx="0">
                  <c:v>0.56756756756756754</c:v>
                </c:pt>
                <c:pt idx="1">
                  <c:v>0.43243243243243246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4-4898-A75E-D3FC1E7D0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611616"/>
        <c:axId val="1401622176"/>
      </c:barChart>
      <c:catAx>
        <c:axId val="140161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22176"/>
        <c:crosses val="autoZero"/>
        <c:auto val="1"/>
        <c:lblAlgn val="ctr"/>
        <c:lblOffset val="100"/>
        <c:noMultiLvlLbl val="0"/>
      </c:catAx>
      <c:valAx>
        <c:axId val="14016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62438028579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1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Final_Copy.xlsx]Pivot1!PivotTable43</c:name>
    <c:fmtId val="3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Hour per Day of</a:t>
            </a:r>
            <a:r>
              <a:rPr lang="en-US" baseline="0"/>
              <a:t>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Pivot1!$G$205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Pivot1!$F$206:$F$209</c:f>
              <c:strCache>
                <c:ptCount val="3"/>
                <c:pt idx="0">
                  <c:v>8</c:v>
                </c:pt>
                <c:pt idx="1">
                  <c:v>10</c:v>
                </c:pt>
                <c:pt idx="2">
                  <c:v>12</c:v>
                </c:pt>
              </c:strCache>
            </c:strRef>
          </c:cat>
          <c:val>
            <c:numRef>
              <c:f>Pivot1!$G$206:$G$209</c:f>
              <c:numCache>
                <c:formatCode>0%</c:formatCode>
                <c:ptCount val="3"/>
                <c:pt idx="0">
                  <c:v>2.7027027027027029E-2</c:v>
                </c:pt>
                <c:pt idx="1">
                  <c:v>0.83783783783783783</c:v>
                </c:pt>
                <c:pt idx="2">
                  <c:v>0.13513513513513514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2-40AB-9F8D-C5BA027E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1580896"/>
        <c:axId val="1401600096"/>
      </c:barChart>
      <c:catAx>
        <c:axId val="140158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00096"/>
        <c:crosses val="autoZero"/>
        <c:auto val="1"/>
        <c:lblAlgn val="ctr"/>
        <c:lblOffset val="100"/>
        <c:noMultiLvlLbl val="0"/>
      </c:catAx>
      <c:valAx>
        <c:axId val="14016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Fishermen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31051326917468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Final_Copy.xlsx]Pivot1!PivotTable44</c:name>
    <c:fmtId val="3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Platform for Fish Sales of Fishermen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Pivot1!$B$212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Pivot1!$A$213:$A$217</c:f>
              <c:strCache>
                <c:ptCount val="4"/>
                <c:pt idx="0">
                  <c:v>Consumer</c:v>
                </c:pt>
                <c:pt idx="1">
                  <c:v>Fish drier</c:v>
                </c:pt>
                <c:pt idx="2">
                  <c:v>Retailer</c:v>
                </c:pt>
                <c:pt idx="3">
                  <c:v>Wholesaler</c:v>
                </c:pt>
              </c:strCache>
            </c:strRef>
          </c:cat>
          <c:val>
            <c:numRef>
              <c:f>Pivot1!$B$213:$B$217</c:f>
              <c:numCache>
                <c:formatCode>0%</c:formatCode>
                <c:ptCount val="4"/>
                <c:pt idx="0">
                  <c:v>0.3783783783783784</c:v>
                </c:pt>
                <c:pt idx="1">
                  <c:v>0.16216216216216217</c:v>
                </c:pt>
                <c:pt idx="2">
                  <c:v>0.21621621621621623</c:v>
                </c:pt>
                <c:pt idx="3">
                  <c:v>0.24324324324324326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D-4E27-8314-8442D6E0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1593856"/>
        <c:axId val="1401588096"/>
      </c:barChart>
      <c:catAx>
        <c:axId val="14015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88096"/>
        <c:crosses val="autoZero"/>
        <c:auto val="1"/>
        <c:lblAlgn val="ctr"/>
        <c:lblOffset val="100"/>
        <c:noMultiLvlLbl val="0"/>
      </c:catAx>
      <c:valAx>
        <c:axId val="14015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Final_Copy.xlsx]Pivot1!PivotTable45</c:name>
    <c:fmtId val="35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Craft of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Pivot1!$G$212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Pivot1!$F$213:$F$215</c:f>
              <c:strCache>
                <c:ptCount val="2"/>
                <c:pt idx="0">
                  <c:v>Mechanized boat</c:v>
                </c:pt>
                <c:pt idx="1">
                  <c:v>Non-Mechanized boat</c:v>
                </c:pt>
              </c:strCache>
            </c:strRef>
          </c:cat>
          <c:val>
            <c:numRef>
              <c:f>Pivot1!$G$213:$G$215</c:f>
              <c:numCache>
                <c:formatCode>0%</c:formatCode>
                <c:ptCount val="2"/>
                <c:pt idx="0">
                  <c:v>0.72972972972972971</c:v>
                </c:pt>
                <c:pt idx="1">
                  <c:v>0.27027027027027029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8AE-8E11-BAA2E902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6419104"/>
        <c:axId val="596425824"/>
      </c:barChart>
      <c:catAx>
        <c:axId val="5964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824"/>
        <c:crosses val="autoZero"/>
        <c:auto val="1"/>
        <c:lblAlgn val="ctr"/>
        <c:lblOffset val="100"/>
        <c:noMultiLvlLbl val="0"/>
      </c:catAx>
      <c:valAx>
        <c:axId val="5964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Fishermen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Final_Copy.xlsx]Pivot1!PivotTable46</c:name>
    <c:fmtId val="3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Fishing Gear of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Pivot1!$B$220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Pivot1!$A$221:$A$227</c:f>
              <c:strCache>
                <c:ptCount val="6"/>
                <c:pt idx="0">
                  <c:v>Ber jal</c:v>
                </c:pt>
                <c:pt idx="1">
                  <c:v>Cast net</c:v>
                </c:pt>
                <c:pt idx="2">
                  <c:v>Dhoromo Jal</c:v>
                </c:pt>
                <c:pt idx="3">
                  <c:v>Jagatjal</c:v>
                </c:pt>
                <c:pt idx="4">
                  <c:v>others</c:v>
                </c:pt>
                <c:pt idx="5">
                  <c:v>Tanajal</c:v>
                </c:pt>
              </c:strCache>
            </c:strRef>
          </c:cat>
          <c:val>
            <c:numRef>
              <c:f>Pivot1!$B$221:$B$227</c:f>
              <c:numCache>
                <c:formatCode>0%</c:formatCode>
                <c:ptCount val="6"/>
                <c:pt idx="0">
                  <c:v>0.3783783783783784</c:v>
                </c:pt>
                <c:pt idx="1">
                  <c:v>0.24324324324324326</c:v>
                </c:pt>
                <c:pt idx="2">
                  <c:v>5.4054054054054057E-2</c:v>
                </c:pt>
                <c:pt idx="3">
                  <c:v>0.27027027027027029</c:v>
                </c:pt>
                <c:pt idx="4">
                  <c:v>2.7027027027027029E-2</c:v>
                </c:pt>
                <c:pt idx="5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2-4061-B30C-B7588C61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571584"/>
        <c:axId val="596410464"/>
      </c:barChart>
      <c:catAx>
        <c:axId val="7295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Fishing Gear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0464"/>
        <c:crosses val="autoZero"/>
        <c:auto val="1"/>
        <c:lblAlgn val="ctr"/>
        <c:lblOffset val="100"/>
        <c:noMultiLvlLbl val="0"/>
      </c:catAx>
      <c:valAx>
        <c:axId val="5964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051326917468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Final_Copy.xlsx]Pivot1!PivotTable47</c:name>
    <c:fmtId val="3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Season of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Pivot1!$G$220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Pivot1!$F$221:$F$223</c:f>
              <c:strCache>
                <c:ptCount val="2"/>
                <c:pt idx="0">
                  <c:v>Summer</c:v>
                </c:pt>
                <c:pt idx="1">
                  <c:v>Winter</c:v>
                </c:pt>
              </c:strCache>
            </c:strRef>
          </c:cat>
          <c:val>
            <c:numRef>
              <c:f>Pivot1!$G$221:$G$223</c:f>
              <c:numCache>
                <c:formatCode>0%</c:formatCode>
                <c:ptCount val="2"/>
                <c:pt idx="0">
                  <c:v>0.21621621621621623</c:v>
                </c:pt>
                <c:pt idx="1">
                  <c:v>0.78378378378378377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9-4543-8116-B837E904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024400"/>
        <c:axId val="596396544"/>
      </c:barChart>
      <c:catAx>
        <c:axId val="54002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6544"/>
        <c:crosses val="autoZero"/>
        <c:auto val="1"/>
        <c:lblAlgn val="ctr"/>
        <c:lblOffset val="100"/>
        <c:noMultiLvlLbl val="0"/>
      </c:catAx>
      <c:valAx>
        <c:axId val="5963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Final_Copy.xlsx]Pivot1!PivotTable48</c:name>
    <c:fmtId val="36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among Fishermen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Pivot1!$B$231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Pivot1!$A$232:$A$236</c:f>
              <c:strCache>
                <c:ptCount val="4"/>
                <c:pt idx="0">
                  <c:v>Cold fever</c:v>
                </c:pt>
                <c:pt idx="1">
                  <c:v>Diarrhoea</c:v>
                </c:pt>
                <c:pt idx="2">
                  <c:v>Dysentery</c:v>
                </c:pt>
                <c:pt idx="3">
                  <c:v>Skin</c:v>
                </c:pt>
              </c:strCache>
            </c:strRef>
          </c:cat>
          <c:val>
            <c:numRef>
              <c:f>Pivot1!$B$232:$B$236</c:f>
              <c:numCache>
                <c:formatCode>0%</c:formatCode>
                <c:ptCount val="4"/>
                <c:pt idx="0">
                  <c:v>0.10810810810810811</c:v>
                </c:pt>
                <c:pt idx="1">
                  <c:v>0.40540540540540543</c:v>
                </c:pt>
                <c:pt idx="2">
                  <c:v>0.29729729729729731</c:v>
                </c:pt>
                <c:pt idx="3">
                  <c:v>0.1891891891891892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5-4C2B-B496-37B673FFA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1579456"/>
        <c:axId val="1401581376"/>
      </c:barChart>
      <c:catAx>
        <c:axId val="140157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81376"/>
        <c:crosses val="autoZero"/>
        <c:auto val="1"/>
        <c:lblAlgn val="ctr"/>
        <c:lblOffset val="100"/>
        <c:noMultiLvlLbl val="0"/>
      </c:catAx>
      <c:valAx>
        <c:axId val="14015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Fishermen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0588363954505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Final_Copy.xlsx]Pivot1!PivotTable17</c:name>
    <c:fmtId val="37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of Fishermen</a:t>
            </a:r>
            <a:endParaRPr lang="en-US"/>
          </a:p>
        </c:rich>
      </c:tx>
      <c:layout>
        <c:manualLayout>
          <c:xMode val="edge"/>
          <c:yMode val="edge"/>
          <c:x val="0.44805555555555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Pivot1!$G$231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Pivot1!$F$232:$F$235</c:f>
              <c:strCache>
                <c:ptCount val="3"/>
                <c:pt idx="0">
                  <c:v>Hossainpur</c:v>
                </c:pt>
                <c:pt idx="1">
                  <c:v>Kandapara</c:v>
                </c:pt>
                <c:pt idx="2">
                  <c:v>Paschimpara</c:v>
                </c:pt>
              </c:strCache>
            </c:strRef>
          </c:cat>
          <c:val>
            <c:numRef>
              <c:f>Pivot1!$G$232:$G$235</c:f>
              <c:numCache>
                <c:formatCode>0%</c:formatCode>
                <c:ptCount val="3"/>
                <c:pt idx="0">
                  <c:v>0.27027027027027029</c:v>
                </c:pt>
                <c:pt idx="1">
                  <c:v>0.27027027027027029</c:v>
                </c:pt>
                <c:pt idx="2">
                  <c:v>0.45945945945945948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9-4B50-A5CC-FC3FDFF5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175104"/>
        <c:axId val="1998179904"/>
      </c:barChart>
      <c:catAx>
        <c:axId val="19981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the Location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79904"/>
        <c:crosses val="autoZero"/>
        <c:auto val="1"/>
        <c:lblAlgn val="ctr"/>
        <c:lblOffset val="100"/>
        <c:noMultiLvlLbl val="0"/>
      </c:catAx>
      <c:valAx>
        <c:axId val="19981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Fishermen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Distribution amnog </a:t>
            </a:r>
            <a:r>
              <a:rPr lang="en-US" sz="1400" b="0" i="0" u="none" strike="noStrike" baseline="0">
                <a:effectLst/>
              </a:rPr>
              <a:t>Dry Fishers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Pivot2!$A$3:$A$9</c:f>
              <c:strCache>
                <c:ptCount val="6"/>
                <c:pt idx="0">
                  <c:v>28-32</c:v>
                </c:pt>
                <c:pt idx="1">
                  <c:v>33-37</c:v>
                </c:pt>
                <c:pt idx="2">
                  <c:v>38-42</c:v>
                </c:pt>
                <c:pt idx="3">
                  <c:v>43-47</c:v>
                </c:pt>
                <c:pt idx="4">
                  <c:v>48-52</c:v>
                </c:pt>
                <c:pt idx="5">
                  <c:v>53-57</c:v>
                </c:pt>
              </c:strCache>
            </c:strRef>
          </c:cat>
          <c:val>
            <c:numRef>
              <c:f>Pivot2!$B$3:$B$9</c:f>
              <c:numCache>
                <c:formatCode>0%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9-4D12-9F1C-6A374C13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1835872"/>
        <c:axId val="1991859872"/>
      </c:barChart>
      <c:catAx>
        <c:axId val="199183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59872"/>
        <c:crosses val="autoZero"/>
        <c:auto val="1"/>
        <c:lblAlgn val="ctr"/>
        <c:lblOffset val="100"/>
        <c:noMultiLvlLbl val="0"/>
      </c:catAx>
      <c:valAx>
        <c:axId val="19918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Dry Fishers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3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Final_Copy.xlsx]Pivot1!PivotTable5</c:name>
    <c:fmtId val="7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Facilities</a:t>
            </a:r>
            <a:r>
              <a:rPr lang="en-US" baseline="0"/>
              <a:t> Based on </a:t>
            </a:r>
          </a:p>
          <a:p>
            <a:pPr>
              <a:defRPr/>
            </a:pPr>
            <a:r>
              <a:rPr lang="en-US" baseline="0"/>
              <a:t>Average Monthly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Pivot1!$G$25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Pivot1!$F$26:$F$29</c:f>
              <c:strCache>
                <c:ptCount val="3"/>
                <c:pt idx="0">
                  <c:v>Doctor</c:v>
                </c:pt>
                <c:pt idx="1">
                  <c:v>Pharmacy</c:v>
                </c:pt>
                <c:pt idx="2">
                  <c:v>Union health complex</c:v>
                </c:pt>
              </c:strCache>
            </c:strRef>
          </c:cat>
          <c:val>
            <c:numRef>
              <c:f>Pivot1!$G$26:$G$29</c:f>
              <c:numCache>
                <c:formatCode>General</c:formatCode>
                <c:ptCount val="3"/>
                <c:pt idx="0">
                  <c:v>30000</c:v>
                </c:pt>
                <c:pt idx="1">
                  <c:v>17461.538461538461</c:v>
                </c:pt>
                <c:pt idx="2">
                  <c:v>16650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4-4C23-BA24-73F93F95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087359"/>
        <c:axId val="1427093599"/>
      </c:barChart>
      <c:catAx>
        <c:axId val="142708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Facilitites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93599"/>
        <c:crosses val="autoZero"/>
        <c:auto val="1"/>
        <c:lblAlgn val="ctr"/>
        <c:lblOffset val="100"/>
        <c:noMultiLvlLbl val="0"/>
      </c:catAx>
      <c:valAx>
        <c:axId val="14270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Monthly Income(BDT)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0916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of Dry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21551727909011373"/>
              <c:y val="-9.7619568387284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5990551181102358"/>
              <c:y val="4.4677019539224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1337860892388446"/>
              <c:y val="-0.248644648585593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5990551181102358"/>
              <c:y val="4.4677019539224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1337860892388446"/>
              <c:y val="-0.248644648585593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21551727909011373"/>
              <c:y val="-9.7619568387284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5990551181102358"/>
              <c:y val="4.4677019539224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1337860892388446"/>
              <c:y val="-0.248644648585593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21551727909011373"/>
              <c:y val="-9.7619568387284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Pivot2!$G$2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11-41A9-8300-917F4475E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11-41A9-8300-917F4475E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F11-41A9-8300-917F4475E8C7}"/>
              </c:ext>
            </c:extLst>
          </c:dPt>
          <c:dLbls>
            <c:dLbl>
              <c:idx val="0"/>
              <c:layout>
                <c:manualLayout>
                  <c:x val="-0.15990551181102358"/>
                  <c:y val="4.467701953922421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11-41A9-8300-917F4475E8C7}"/>
                </c:ext>
              </c:extLst>
            </c:dLbl>
            <c:dLbl>
              <c:idx val="1"/>
              <c:layout>
                <c:manualLayout>
                  <c:x val="-0.11337860892388446"/>
                  <c:y val="-0.248644648585593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11-41A9-8300-917F4475E8C7}"/>
                </c:ext>
              </c:extLst>
            </c:dLbl>
            <c:dLbl>
              <c:idx val="2"/>
              <c:layout>
                <c:manualLayout>
                  <c:x val="0.21551727909011373"/>
                  <c:y val="-9.76195683872849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1-41A9-8300-917F4475E8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Pivot2!$F$3:$F$6</c:f>
              <c:strCache>
                <c:ptCount val="3"/>
                <c:pt idx="0">
                  <c:v>Kandapara</c:v>
                </c:pt>
                <c:pt idx="1">
                  <c:v>Pashimpara</c:v>
                </c:pt>
                <c:pt idx="2">
                  <c:v>Uttor para</c:v>
                </c:pt>
              </c:strCache>
            </c:strRef>
          </c:cat>
          <c:val>
            <c:numRef>
              <c:f>Pivot2!$G$3:$G$6</c:f>
              <c:numCache>
                <c:formatCode>0%</c:formatCode>
                <c:ptCount val="3"/>
                <c:pt idx="0">
                  <c:v>0.35</c:v>
                </c:pt>
                <c:pt idx="1">
                  <c:v>0.15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1-41A9-8300-917F4475E8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Final_Copy.xlsx]Pivot2!PivotTable18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Religion of Dry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Pivot2!$A$14:$A$16</c:f>
              <c:strCache>
                <c:ptCount val="2"/>
                <c:pt idx="0">
                  <c:v>Hindu</c:v>
                </c:pt>
                <c:pt idx="1">
                  <c:v>Islam</c:v>
                </c:pt>
              </c:strCache>
            </c:strRef>
          </c:cat>
          <c:val>
            <c:numRef>
              <c:f>Pivot2!$B$14:$B$16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7-44F1-BF05-07CCBCF3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593664"/>
        <c:axId val="1890594144"/>
      </c:barChart>
      <c:catAx>
        <c:axId val="189059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94144"/>
        <c:crosses val="autoZero"/>
        <c:auto val="1"/>
        <c:lblAlgn val="ctr"/>
        <c:lblOffset val="100"/>
        <c:noMultiLvlLbl val="0"/>
      </c:catAx>
      <c:valAx>
        <c:axId val="18905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Final_Copy.xlsx]Pivot2!PivotTable19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of Dry Fishers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Pivot2!$G$13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2D-4E5D-8111-8DCFA2044C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2D-4E5D-8111-8DCFA2044C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Pivot2!$F$14:$F$16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Pivot2!$G$14:$G$16</c:f>
              <c:numCache>
                <c:formatCode>0%</c:formatCode>
                <c:ptCount val="2"/>
                <c:pt idx="0">
                  <c:v>0.95</c:v>
                </c:pt>
                <c:pt idx="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2D-4E5D-8111-8DCFA2044C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Final_Copy.xlsx]Pivot2!PivotTable20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among Dry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Pivot2!$A$21:$A$27</c:f>
              <c:strCache>
                <c:ptCount val="6"/>
                <c:pt idx="0">
                  <c:v>Uneducated</c:v>
                </c:pt>
                <c:pt idx="1">
                  <c:v>Primary</c:v>
                </c:pt>
                <c:pt idx="2">
                  <c:v>JSC</c:v>
                </c:pt>
                <c:pt idx="3">
                  <c:v>SSC</c:v>
                </c:pt>
                <c:pt idx="4">
                  <c:v>HSC</c:v>
                </c:pt>
                <c:pt idx="5">
                  <c:v>Degree</c:v>
                </c:pt>
              </c:strCache>
            </c:strRef>
          </c:cat>
          <c:val>
            <c:numRef>
              <c:f>Pivot2!$B$21:$B$27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0.2</c:v>
                </c:pt>
                <c:pt idx="3">
                  <c:v>0.25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7-4411-B040-254085A0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638784"/>
        <c:axId val="1890639264"/>
      </c:barChart>
      <c:catAx>
        <c:axId val="189063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39264"/>
        <c:crosses val="autoZero"/>
        <c:auto val="1"/>
        <c:lblAlgn val="ctr"/>
        <c:lblOffset val="100"/>
        <c:noMultiLvlLbl val="0"/>
      </c:catAx>
      <c:valAx>
        <c:axId val="18906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Dry Fishers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Final_Copy.xlsx]Pivot2!PivotTable21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 of Dry</a:t>
            </a:r>
            <a:r>
              <a:rPr lang="en-US" baseline="0"/>
              <a:t> Fishers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Pivot2!$F$21:$F$26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strCache>
            </c:strRef>
          </c:cat>
          <c:val>
            <c:numRef>
              <c:f>Pivot2!$G$21:$G$26</c:f>
              <c:numCache>
                <c:formatCode>0%</c:formatCode>
                <c:ptCount val="5"/>
                <c:pt idx="0">
                  <c:v>0.2</c:v>
                </c:pt>
                <c:pt idx="1">
                  <c:v>0.35</c:v>
                </c:pt>
                <c:pt idx="2">
                  <c:v>0.15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7-4E92-8B29-10A7A772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840768"/>
        <c:axId val="2032834048"/>
      </c:barChart>
      <c:catAx>
        <c:axId val="20328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34048"/>
        <c:crosses val="autoZero"/>
        <c:auto val="1"/>
        <c:lblAlgn val="ctr"/>
        <c:lblOffset val="100"/>
        <c:noMultiLvlLbl val="0"/>
      </c:catAx>
      <c:valAx>
        <c:axId val="20328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Final_Copy.xlsx]Pivot2!PivotTable22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</a:t>
            </a:r>
            <a:r>
              <a:rPr lang="en-US" baseline="0"/>
              <a:t> Members of Dry Fishers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Pivot2!$A$31:$A$41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</c:strCache>
            </c:strRef>
          </c:cat>
          <c:val>
            <c:numRef>
              <c:f>Pivot2!$B$31:$B$41</c:f>
              <c:numCache>
                <c:formatCode>0%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0.15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A-4ABB-91C9-53D9481B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847968"/>
        <c:axId val="2032842208"/>
      </c:barChart>
      <c:catAx>
        <c:axId val="203284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Family Member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42208"/>
        <c:crosses val="autoZero"/>
        <c:auto val="1"/>
        <c:lblAlgn val="ctr"/>
        <c:lblOffset val="100"/>
        <c:noMultiLvlLbl val="0"/>
      </c:catAx>
      <c:valAx>
        <c:axId val="20328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Final_Copy.xlsx]Pivot2!PivotTable23</c:name>
    <c:fmtId val="5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Type among Dry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Pivot2!$F$31:$F$33</c:f>
              <c:strCache>
                <c:ptCount val="2"/>
                <c:pt idx="0">
                  <c:v>Joint</c:v>
                </c:pt>
                <c:pt idx="1">
                  <c:v>Nuclear</c:v>
                </c:pt>
              </c:strCache>
            </c:strRef>
          </c:cat>
          <c:val>
            <c:numRef>
              <c:f>Pivot2!$G$31:$G$33</c:f>
              <c:numCache>
                <c:formatCode>0%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D-4FC6-8316-A2F7A285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828768"/>
        <c:axId val="2032831648"/>
      </c:barChart>
      <c:catAx>
        <c:axId val="20328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31648"/>
        <c:crosses val="autoZero"/>
        <c:auto val="1"/>
        <c:lblAlgn val="ctr"/>
        <c:lblOffset val="100"/>
        <c:noMultiLvlLbl val="0"/>
      </c:catAx>
      <c:valAx>
        <c:axId val="2032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Final_Copy.xlsx]Pivot2!PivotTable24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Earning Member of Dry Fisher's </a:t>
            </a:r>
            <a:r>
              <a:rPr lang="en-US" baseline="0"/>
              <a:t> Family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Pivot2!$A$46:$A$49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Pivot2!$B$46:$B$49</c:f>
              <c:numCache>
                <c:formatCode>0%</c:formatCode>
                <c:ptCount val="3"/>
                <c:pt idx="0">
                  <c:v>0.75</c:v>
                </c:pt>
                <c:pt idx="1">
                  <c:v>0.1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7-420E-B7A1-E85BA55C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587424"/>
        <c:axId val="1890596544"/>
      </c:barChart>
      <c:catAx>
        <c:axId val="189058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Member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96544"/>
        <c:crosses val="autoZero"/>
        <c:auto val="1"/>
        <c:lblAlgn val="ctr"/>
        <c:lblOffset val="100"/>
        <c:noMultiLvlLbl val="0"/>
      </c:catAx>
      <c:valAx>
        <c:axId val="18905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Dry Fishers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Final_Copy.xlsx]Pivot2!PivotTable25</c:name>
    <c:fmtId val="7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Children </a:t>
            </a:r>
            <a:r>
              <a:rPr lang="en-US"/>
              <a:t>School Enrollment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of Dry Fishers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Pivot2!$F$46:$F$50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Pivot2!$G$46:$G$50</c:f>
              <c:numCache>
                <c:formatCode>0%</c:formatCode>
                <c:ptCount val="4"/>
                <c:pt idx="0">
                  <c:v>0.7</c:v>
                </c:pt>
                <c:pt idx="1">
                  <c:v>0.2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0-48C9-A411-89FB8829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598944"/>
        <c:axId val="1890601344"/>
      </c:barChart>
      <c:catAx>
        <c:axId val="189059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1344"/>
        <c:crosses val="autoZero"/>
        <c:auto val="1"/>
        <c:lblAlgn val="ctr"/>
        <c:lblOffset val="100"/>
        <c:noMultiLvlLbl val="0"/>
      </c:catAx>
      <c:valAx>
        <c:axId val="18906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Final_Copy.xlsx]Pivot2!PivotTable26</c:name>
    <c:fmtId val="7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  <a:r>
              <a:rPr lang="en-US" baseline="0"/>
              <a:t> Dropout Children of Dry Fishers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Pivot2!$A$55:$A$58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Pivot2!$B$55:$B$58</c:f>
              <c:numCache>
                <c:formatCode>0%</c:formatCode>
                <c:ptCount val="3"/>
                <c:pt idx="0">
                  <c:v>0.9</c:v>
                </c:pt>
                <c:pt idx="1">
                  <c:v>0.05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D-4FB7-866E-DC5ADB364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638304"/>
        <c:axId val="1890638784"/>
      </c:barChart>
      <c:catAx>
        <c:axId val="189063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38784"/>
        <c:crosses val="autoZero"/>
        <c:auto val="1"/>
        <c:lblAlgn val="ctr"/>
        <c:lblOffset val="100"/>
        <c:noMultiLvlLbl val="0"/>
      </c:catAx>
      <c:valAx>
        <c:axId val="18906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Final_Copy.xlsx]Pivot1!PivotTable6</c:name>
    <c:fmtId val="8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Sanitation Facilities Based</a:t>
            </a:r>
            <a:r>
              <a:rPr lang="en-US" baseline="0"/>
              <a:t> on </a:t>
            </a:r>
          </a:p>
          <a:p>
            <a:pPr>
              <a:defRPr/>
            </a:pPr>
            <a:r>
              <a:rPr lang="en-US" baseline="0"/>
              <a:t>Average Monthly Incom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Pivot1!$A$36:$A$38</c:f>
              <c:strCache>
                <c:ptCount val="2"/>
                <c:pt idx="0">
                  <c:v>Open Kacha</c:v>
                </c:pt>
                <c:pt idx="1">
                  <c:v>Sanitary Latrin</c:v>
                </c:pt>
              </c:strCache>
            </c:strRef>
          </c:cat>
          <c:val>
            <c:numRef>
              <c:f>Pivot1!$B$36:$B$38</c:f>
              <c:numCache>
                <c:formatCode>General</c:formatCode>
                <c:ptCount val="2"/>
                <c:pt idx="0">
                  <c:v>14875</c:v>
                </c:pt>
                <c:pt idx="1">
                  <c:v>18327.586206896551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6-4B2C-B474-B87F411B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098399"/>
        <c:axId val="1427097919"/>
      </c:barChart>
      <c:catAx>
        <c:axId val="142709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Sanitation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97919"/>
        <c:crosses val="autoZero"/>
        <c:auto val="1"/>
        <c:lblAlgn val="ctr"/>
        <c:lblOffset val="100"/>
        <c:noMultiLvlLbl val="0"/>
      </c:catAx>
      <c:valAx>
        <c:axId val="14270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Monthly Income(BDT)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53611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Final_Copy.xlsx]Pivot2!PivotTable27</c:name>
    <c:fmtId val="8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Behind Dropout of Dry</a:t>
            </a:r>
            <a:r>
              <a:rPr lang="en-US" baseline="0"/>
              <a:t> Fishers's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Pivot2!$F$55:$F$58</c:f>
              <c:strCache>
                <c:ptCount val="3"/>
                <c:pt idx="0">
                  <c:v>Family issues</c:v>
                </c:pt>
                <c:pt idx="1">
                  <c:v>Financial crisis</c:v>
                </c:pt>
                <c:pt idx="2">
                  <c:v>NA</c:v>
                </c:pt>
              </c:strCache>
            </c:strRef>
          </c:cat>
          <c:val>
            <c:numRef>
              <c:f>Pivot2!$G$55:$G$58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7-4C61-913F-4FE3109D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887328"/>
        <c:axId val="2032888768"/>
      </c:barChart>
      <c:catAx>
        <c:axId val="20328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88768"/>
        <c:crosses val="autoZero"/>
        <c:auto val="1"/>
        <c:lblAlgn val="ctr"/>
        <c:lblOffset val="100"/>
        <c:noMultiLvlLbl val="0"/>
      </c:catAx>
      <c:valAx>
        <c:axId val="2032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Final_Copy.xlsx]Pivot2!PivotTable28</c:name>
    <c:fmtId val="8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Condition of Dry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Pivot2!$A$63:$A$67</c:f>
              <c:strCache>
                <c:ptCount val="4"/>
                <c:pt idx="0">
                  <c:v>building </c:v>
                </c:pt>
                <c:pt idx="1">
                  <c:v>semi paka tinshed</c:v>
                </c:pt>
                <c:pt idx="2">
                  <c:v>tinshed</c:v>
                </c:pt>
                <c:pt idx="3">
                  <c:v>well fernished building</c:v>
                </c:pt>
              </c:strCache>
            </c:strRef>
          </c:cat>
          <c:val>
            <c:numRef>
              <c:f>Pivot2!$B$63:$B$67</c:f>
              <c:numCache>
                <c:formatCode>0%</c:formatCode>
                <c:ptCount val="4"/>
                <c:pt idx="0">
                  <c:v>0.15</c:v>
                </c:pt>
                <c:pt idx="1">
                  <c:v>0.1</c:v>
                </c:pt>
                <c:pt idx="2">
                  <c:v>0.7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2-4735-A1B3-705B65EB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847968"/>
        <c:axId val="2032845568"/>
      </c:barChart>
      <c:catAx>
        <c:axId val="203284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House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45568"/>
        <c:crosses val="autoZero"/>
        <c:auto val="1"/>
        <c:lblAlgn val="ctr"/>
        <c:lblOffset val="100"/>
        <c:noMultiLvlLbl val="0"/>
      </c:catAx>
      <c:valAx>
        <c:axId val="2032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Final_Copy.xlsx]Pivot2!PivotTable29</c:name>
    <c:fmtId val="9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Facilities among Dry</a:t>
            </a:r>
            <a:r>
              <a:rPr lang="en-US" baseline="0"/>
              <a:t> Fishers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Pivot2!$F$63:$F$66</c:f>
              <c:strCache>
                <c:ptCount val="3"/>
                <c:pt idx="0">
                  <c:v>Doctor</c:v>
                </c:pt>
                <c:pt idx="1">
                  <c:v>Pharmacy</c:v>
                </c:pt>
                <c:pt idx="2">
                  <c:v>Union Health Complex</c:v>
                </c:pt>
              </c:strCache>
            </c:strRef>
          </c:cat>
          <c:val>
            <c:numRef>
              <c:f>Pivot2!$G$63:$G$66</c:f>
              <c:numCache>
                <c:formatCode>0%</c:formatCode>
                <c:ptCount val="3"/>
                <c:pt idx="0">
                  <c:v>0.2</c:v>
                </c:pt>
                <c:pt idx="1">
                  <c:v>0.65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C-472C-B26E-68C6756F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584064"/>
        <c:axId val="1890592704"/>
      </c:barChart>
      <c:catAx>
        <c:axId val="18905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92704"/>
        <c:crosses val="autoZero"/>
        <c:auto val="1"/>
        <c:lblAlgn val="ctr"/>
        <c:lblOffset val="100"/>
        <c:noMultiLvlLbl val="0"/>
      </c:catAx>
      <c:valAx>
        <c:axId val="18905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Final_Copy.xlsx]Pivot2!PivotTable30</c:name>
    <c:fmtId val="10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 Land among Dry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Pivot2!$A$71:$A$73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Pivot2!$B$71:$B$73</c:f>
              <c:numCache>
                <c:formatCode>0%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C-46D8-BA77-9E8FE00B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181824"/>
        <c:axId val="1998170304"/>
      </c:barChart>
      <c:catAx>
        <c:axId val="199818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70304"/>
        <c:crosses val="autoZero"/>
        <c:auto val="1"/>
        <c:lblAlgn val="ctr"/>
        <c:lblOffset val="100"/>
        <c:noMultiLvlLbl val="0"/>
      </c:catAx>
      <c:valAx>
        <c:axId val="19981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Final_Copy.xlsx]Pivot2!PivotTable31</c:name>
    <c:fmtId val="1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Land</a:t>
            </a:r>
            <a:r>
              <a:rPr lang="en-US" baseline="0"/>
              <a:t> of Dry Fishers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Pivot2!$F$71:$F$74</c:f>
              <c:strCache>
                <c:ptCount val="3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</c:strCache>
            </c:strRef>
          </c:cat>
          <c:val>
            <c:numRef>
              <c:f>Pivot2!$G$71:$G$74</c:f>
              <c:numCache>
                <c:formatCode>0%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2-444E-8E14-95EB374C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834863"/>
        <c:axId val="521849263"/>
      </c:barChart>
      <c:catAx>
        <c:axId val="5218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</a:t>
                </a:r>
                <a:r>
                  <a:rPr lang="en-US" baseline="0"/>
                  <a:t> Land(acre)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263"/>
        <c:crosses val="autoZero"/>
        <c:auto val="1"/>
        <c:lblAlgn val="ctr"/>
        <c:lblOffset val="100"/>
        <c:noMultiLvlLbl val="0"/>
      </c:catAx>
      <c:valAx>
        <c:axId val="5218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Dry Fishers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3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Final_Copy.xlsx]Pivot2!PivotTable32</c:name>
    <c:fmtId val="1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Income of Dry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Pivot2!$A$83:$A$86</c:f>
              <c:strCache>
                <c:ptCount val="3"/>
                <c:pt idx="0">
                  <c:v>900000-1899999</c:v>
                </c:pt>
                <c:pt idx="1">
                  <c:v>1900000-2899999</c:v>
                </c:pt>
                <c:pt idx="2">
                  <c:v>2900000-3899999</c:v>
                </c:pt>
              </c:strCache>
            </c:strRef>
          </c:cat>
          <c:val>
            <c:numRef>
              <c:f>Pivot2!$B$83:$B$86</c:f>
              <c:numCache>
                <c:formatCode>0%</c:formatCode>
                <c:ptCount val="3"/>
                <c:pt idx="0">
                  <c:v>0.8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7-4925-9C30-E7B9D377C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871823"/>
        <c:axId val="521879503"/>
      </c:barChart>
      <c:catAx>
        <c:axId val="52187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9503"/>
        <c:crosses val="autoZero"/>
        <c:auto val="1"/>
        <c:lblAlgn val="ctr"/>
        <c:lblOffset val="100"/>
        <c:noMultiLvlLbl val="0"/>
      </c:catAx>
      <c:valAx>
        <c:axId val="5218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Dry Fishers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Final_Copy.xlsx]Pivot2!PivotTable33</c:name>
    <c:fmtId val="1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 Buying Cost</a:t>
            </a:r>
            <a:r>
              <a:rPr lang="en-US" baseline="0"/>
              <a:t> of Dry Fishers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Pivot2!$F$83:$F$87</c:f>
              <c:strCache>
                <c:ptCount val="4"/>
                <c:pt idx="0">
                  <c:v>600000-1099999</c:v>
                </c:pt>
                <c:pt idx="1">
                  <c:v>1100000-1599999</c:v>
                </c:pt>
                <c:pt idx="2">
                  <c:v>1600000-2099999</c:v>
                </c:pt>
                <c:pt idx="3">
                  <c:v>2100000-2599999</c:v>
                </c:pt>
              </c:strCache>
            </c:strRef>
          </c:cat>
          <c:val>
            <c:numRef>
              <c:f>Pivot2!$G$83:$G$87</c:f>
              <c:numCache>
                <c:formatCode>0%</c:formatCode>
                <c:ptCount val="4"/>
                <c:pt idx="0">
                  <c:v>0.75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6-4E2B-8A8F-FD613AFCE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858863"/>
        <c:axId val="521861263"/>
      </c:barChart>
      <c:catAx>
        <c:axId val="52185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1263"/>
        <c:crosses val="autoZero"/>
        <c:auto val="1"/>
        <c:lblAlgn val="ctr"/>
        <c:lblOffset val="100"/>
        <c:noMultiLvlLbl val="0"/>
      </c:catAx>
      <c:valAx>
        <c:axId val="5218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Final_Copy.xlsx]Pivot2!PivotTable34</c:name>
    <c:fmtId val="1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Food Cost</a:t>
            </a:r>
            <a:r>
              <a:rPr lang="en-US" baseline="0"/>
              <a:t> of Dry Fishers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Pivot2!$A$99:$A$103</c:f>
              <c:strCache>
                <c:ptCount val="4"/>
                <c:pt idx="0">
                  <c:v>100000-149999</c:v>
                </c:pt>
                <c:pt idx="1">
                  <c:v>150000-199999</c:v>
                </c:pt>
                <c:pt idx="2">
                  <c:v>200000-249999</c:v>
                </c:pt>
                <c:pt idx="3">
                  <c:v>250000-300000</c:v>
                </c:pt>
              </c:strCache>
            </c:strRef>
          </c:cat>
          <c:val>
            <c:numRef>
              <c:f>Pivot2!$B$99:$B$103</c:f>
              <c:numCache>
                <c:formatCode>0%</c:formatCode>
                <c:ptCount val="4"/>
                <c:pt idx="0">
                  <c:v>0.1</c:v>
                </c:pt>
                <c:pt idx="1">
                  <c:v>0.25</c:v>
                </c:pt>
                <c:pt idx="2">
                  <c:v>0.4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8-499A-97C2-F57CE8F6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886368"/>
        <c:axId val="521860783"/>
      </c:barChart>
      <c:catAx>
        <c:axId val="203288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0783"/>
        <c:crosses val="autoZero"/>
        <c:auto val="1"/>
        <c:lblAlgn val="ctr"/>
        <c:lblOffset val="100"/>
        <c:noMultiLvlLbl val="0"/>
      </c:catAx>
      <c:valAx>
        <c:axId val="5218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Final_Copy.xlsx]Pivot2!PivotTable35</c:name>
    <c:fmtId val="1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Children's Education Cost of Dry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Pivot2!$F$99:$F$104</c:f>
              <c:strCache>
                <c:ptCount val="5"/>
                <c:pt idx="0">
                  <c:v>10000-99999</c:v>
                </c:pt>
                <c:pt idx="1">
                  <c:v>100000-189999</c:v>
                </c:pt>
                <c:pt idx="2">
                  <c:v>190000-279999</c:v>
                </c:pt>
                <c:pt idx="3">
                  <c:v>280000-369999</c:v>
                </c:pt>
                <c:pt idx="4">
                  <c:v>370000-459999</c:v>
                </c:pt>
              </c:strCache>
            </c:strRef>
          </c:cat>
          <c:val>
            <c:numRef>
              <c:f>Pivot2!$G$99:$G$104</c:f>
              <c:numCache>
                <c:formatCode>0%</c:formatCode>
                <c:ptCount val="5"/>
                <c:pt idx="0">
                  <c:v>0.75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8-4D46-9596-30A37810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639264"/>
        <c:axId val="1890637824"/>
      </c:barChart>
      <c:catAx>
        <c:axId val="189063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37824"/>
        <c:crosses val="autoZero"/>
        <c:auto val="1"/>
        <c:lblAlgn val="ctr"/>
        <c:lblOffset val="100"/>
        <c:noMultiLvlLbl val="0"/>
      </c:catAx>
      <c:valAx>
        <c:axId val="18906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Final_Copy.xlsx]Pivot2!PivotTable36</c:name>
    <c:fmtId val="1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Health and Medicine Cost of</a:t>
            </a:r>
            <a:r>
              <a:rPr lang="en-US" baseline="0"/>
              <a:t> Dry Fishers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Pivot2!$A$117:$A$120</c:f>
              <c:strCache>
                <c:ptCount val="3"/>
                <c:pt idx="0">
                  <c:v>10000-19999</c:v>
                </c:pt>
                <c:pt idx="1">
                  <c:v>20000-29999</c:v>
                </c:pt>
                <c:pt idx="2">
                  <c:v>30000-40000</c:v>
                </c:pt>
              </c:strCache>
            </c:strRef>
          </c:cat>
          <c:val>
            <c:numRef>
              <c:f>Pivot2!$B$117:$B$120</c:f>
              <c:numCache>
                <c:formatCode>0%</c:formatCode>
                <c:ptCount val="3"/>
                <c:pt idx="0">
                  <c:v>0.1</c:v>
                </c:pt>
                <c:pt idx="1">
                  <c:v>0.15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E-4859-AA8E-F17639F4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247295"/>
        <c:axId val="529250175"/>
      </c:barChart>
      <c:catAx>
        <c:axId val="52924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0175"/>
        <c:crosses val="autoZero"/>
        <c:auto val="1"/>
        <c:lblAlgn val="ctr"/>
        <c:lblOffset val="100"/>
        <c:noMultiLvlLbl val="0"/>
      </c:catAx>
      <c:valAx>
        <c:axId val="5292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Dry Fishers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Final_Copy.xlsx]Pivot1!PivotTable7</c:name>
    <c:fmtId val="9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Type Based on </a:t>
            </a:r>
          </a:p>
          <a:p>
            <a:pPr>
              <a:defRPr/>
            </a:pPr>
            <a:r>
              <a:rPr lang="en-US"/>
              <a:t>Average Monthly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Pivot1!$G$35:$G$36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Pivot1!$F$37:$F$39</c:f>
              <c:strCache>
                <c:ptCount val="2"/>
                <c:pt idx="0">
                  <c:v>Joint</c:v>
                </c:pt>
                <c:pt idx="1">
                  <c:v>Nuclear</c:v>
                </c:pt>
              </c:strCache>
            </c:strRef>
          </c:cat>
          <c:val>
            <c:numRef>
              <c:f>Pivot1!$G$37:$G$39</c:f>
              <c:numCache>
                <c:formatCode>General</c:formatCode>
                <c:ptCount val="2"/>
                <c:pt idx="0">
                  <c:v>22500</c:v>
                </c:pt>
                <c:pt idx="1">
                  <c:v>16047.619047619048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E-4308-A47A-72E978407F13}"/>
            </c:ext>
          </c:extLst>
        </c:ser>
        <c:ser>
          <c:idx val="1"/>
          <c:order val="1"/>
          <c:tx>
            <c:strRef>
              <c:f>Pivot1!$H$35:$H$36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Pivot1!$F$37:$F$39</c:f>
              <c:strCache>
                <c:ptCount val="2"/>
                <c:pt idx="0">
                  <c:v>Joint</c:v>
                </c:pt>
                <c:pt idx="1">
                  <c:v>Nuclear</c:v>
                </c:pt>
              </c:strCache>
            </c:strRef>
          </c:cat>
          <c:val>
            <c:numRef>
              <c:f>Pivot1!$H$37:$H$39</c:f>
              <c:numCache>
                <c:formatCode>General</c:formatCode>
                <c:ptCount val="2"/>
                <c:pt idx="0">
                  <c:v>18600</c:v>
                </c:pt>
                <c:pt idx="1">
                  <c:v>17100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E-4308-A47A-72E978407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589135"/>
        <c:axId val="721584335"/>
      </c:barChart>
      <c:catAx>
        <c:axId val="72158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4335"/>
        <c:crosses val="autoZero"/>
        <c:auto val="1"/>
        <c:lblAlgn val="ctr"/>
        <c:lblOffset val="100"/>
        <c:noMultiLvlLbl val="0"/>
      </c:catAx>
      <c:valAx>
        <c:axId val="7215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Monthly Income(BDT)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527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Final_Copy.xlsx]Pivot2!PivotTable37</c:name>
    <c:fmtId val="1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Cost for</a:t>
            </a:r>
            <a:r>
              <a:rPr lang="en-US" baseline="0"/>
              <a:t> Preparation</a:t>
            </a:r>
          </a:p>
          <a:p>
            <a:pPr>
              <a:defRPr/>
            </a:pPr>
            <a:r>
              <a:rPr lang="en-US" baseline="0"/>
              <a:t>of Drying Place of Dry Fishers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Pivot2!$F$117:$F$121</c:f>
              <c:strCache>
                <c:ptCount val="4"/>
                <c:pt idx="0">
                  <c:v>60000-69999</c:v>
                </c:pt>
                <c:pt idx="1">
                  <c:v>70000-79999</c:v>
                </c:pt>
                <c:pt idx="2">
                  <c:v>80000-89999</c:v>
                </c:pt>
                <c:pt idx="3">
                  <c:v>90000-100000</c:v>
                </c:pt>
              </c:strCache>
            </c:strRef>
          </c:cat>
          <c:val>
            <c:numRef>
              <c:f>Pivot2!$G$117:$G$121</c:f>
              <c:numCache>
                <c:formatCode>0%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0.3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A-4DF4-8745-A432F83A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240575"/>
        <c:axId val="529233375"/>
      </c:barChart>
      <c:catAx>
        <c:axId val="52924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33375"/>
        <c:crosses val="autoZero"/>
        <c:auto val="1"/>
        <c:lblAlgn val="ctr"/>
        <c:lblOffset val="100"/>
        <c:noMultiLvlLbl val="0"/>
      </c:catAx>
      <c:valAx>
        <c:axId val="5292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Dry Fishers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Final_Copy.xlsx]Pivot2!PivotTable38</c:name>
    <c:fmtId val="1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Savings of Dry Fishers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Pivot2!$B$127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Pivot2!$A$128:$A$132</c:f>
              <c:strCache>
                <c:ptCount val="4"/>
                <c:pt idx="0">
                  <c:v>60000-149999</c:v>
                </c:pt>
                <c:pt idx="1">
                  <c:v>150000-239999</c:v>
                </c:pt>
                <c:pt idx="2">
                  <c:v>240000-329999</c:v>
                </c:pt>
                <c:pt idx="3">
                  <c:v>330000-419999</c:v>
                </c:pt>
              </c:strCache>
            </c:strRef>
          </c:cat>
          <c:val>
            <c:numRef>
              <c:f>Pivot2!$B$128:$B$132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F-40CB-B6C1-C21260877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237695"/>
        <c:axId val="529241535"/>
      </c:barChart>
      <c:catAx>
        <c:axId val="52923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Amount(BDT)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1535"/>
        <c:crosses val="autoZero"/>
        <c:auto val="1"/>
        <c:lblAlgn val="ctr"/>
        <c:lblOffset val="100"/>
        <c:noMultiLvlLbl val="0"/>
      </c:catAx>
      <c:valAx>
        <c:axId val="5292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Dry Fishers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3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Final_Copy.xlsx]Pivot2!PivotTable39</c:name>
    <c:fmtId val="1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Occupational Satisfaction among Dry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7296183289588801"/>
              <c:y val="6.0960557013706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8710258092738408"/>
              <c:y val="-0.20091608340624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Pivot2!$G$127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C3-4B2B-8D47-AF50B6AC86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C3-4B2B-8D47-AF50B6AC8639}"/>
              </c:ext>
            </c:extLst>
          </c:dPt>
          <c:dLbls>
            <c:dLbl>
              <c:idx val="0"/>
              <c:layout>
                <c:manualLayout>
                  <c:x val="-0.17296183289588801"/>
                  <c:y val="6.09605570137066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C3-4B2B-8D47-AF50B6AC8639}"/>
                </c:ext>
              </c:extLst>
            </c:dLbl>
            <c:dLbl>
              <c:idx val="1"/>
              <c:layout>
                <c:manualLayout>
                  <c:x val="0.18710258092738408"/>
                  <c:y val="-0.200916083406240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C3-4B2B-8D47-AF50B6AC86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Pivot2!$F$128:$F$130</c:f>
              <c:strCache>
                <c:ptCount val="2"/>
                <c:pt idx="0">
                  <c:v>Not Satisfied</c:v>
                </c:pt>
                <c:pt idx="1">
                  <c:v>Satisfied</c:v>
                </c:pt>
              </c:strCache>
            </c:strRef>
          </c:cat>
          <c:val>
            <c:numRef>
              <c:f>Pivot2!$G$128:$G$130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C3-4B2B-8D47-AF50B6AC86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Final_Copy.xlsx]Pivot2!PivotTable40</c:name>
    <c:fmtId val="1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Hour per Day of Dry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Pivot2!$G$136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Pivot2!$F$137:$F$140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Pivot2!$G$137:$G$140</c:f>
              <c:numCache>
                <c:formatCode>0%</c:formatCode>
                <c:ptCount val="3"/>
                <c:pt idx="0">
                  <c:v>0.65</c:v>
                </c:pt>
                <c:pt idx="1">
                  <c:v>0.05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CA6-A6BA-65A59C96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827663"/>
        <c:axId val="521838223"/>
      </c:barChart>
      <c:catAx>
        <c:axId val="52182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38223"/>
        <c:crosses val="autoZero"/>
        <c:auto val="1"/>
        <c:lblAlgn val="ctr"/>
        <c:lblOffset val="100"/>
        <c:noMultiLvlLbl val="0"/>
      </c:catAx>
      <c:valAx>
        <c:axId val="5218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2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Final_Copy.xlsx]Pivot2!PivotTable41</c:name>
    <c:fmtId val="1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Selling Platform of</a:t>
            </a:r>
            <a:r>
              <a:rPr lang="en-US" baseline="0"/>
              <a:t> Dry Fish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Pivot2!$B$147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2-4D42-A7DD-146D9E686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2-4D42-A7DD-146D9E686E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Pivot2!$A$148:$A$150</c:f>
              <c:strCache>
                <c:ptCount val="2"/>
                <c:pt idx="0">
                  <c:v>Retailer</c:v>
                </c:pt>
                <c:pt idx="1">
                  <c:v>Wholesaler</c:v>
                </c:pt>
              </c:strCache>
            </c:strRef>
          </c:cat>
          <c:val>
            <c:numRef>
              <c:f>Pivot2!$B$148:$B$150</c:f>
              <c:numCache>
                <c:formatCode>0%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B2-4D42-A7DD-146D9E686E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Final_Copy.xlsx]Pivot2!PivotTable42</c:name>
    <c:fmtId val="1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</a:t>
            </a:r>
            <a:r>
              <a:rPr lang="en-US" baseline="0"/>
              <a:t> of Women of Dry Fisher's Family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Pivot2!$G$147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Pivot2!$F$148:$F$155</c:f>
              <c:strCache>
                <c:ptCount val="7"/>
                <c:pt idx="0">
                  <c:v>Cleaning</c:v>
                </c:pt>
                <c:pt idx="1">
                  <c:v>Dressing</c:v>
                </c:pt>
                <c:pt idx="2">
                  <c:v>Drying</c:v>
                </c:pt>
                <c:pt idx="3">
                  <c:v>Grading</c:v>
                </c:pt>
                <c:pt idx="4">
                  <c:v>Gutting</c:v>
                </c:pt>
                <c:pt idx="5">
                  <c:v>No involvement</c:v>
                </c:pt>
                <c:pt idx="6">
                  <c:v>Sorting</c:v>
                </c:pt>
              </c:strCache>
            </c:strRef>
          </c:cat>
          <c:val>
            <c:numRef>
              <c:f>Pivot2!$G$148:$G$155</c:f>
              <c:numCache>
                <c:formatCode>0%</c:formatCode>
                <c:ptCount val="7"/>
                <c:pt idx="0">
                  <c:v>0.3</c:v>
                </c:pt>
                <c:pt idx="1">
                  <c:v>0.05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C-40C1-89E5-E61E87093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257375"/>
        <c:axId val="1890612384"/>
      </c:barChart>
      <c:catAx>
        <c:axId val="52925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12384"/>
        <c:crosses val="autoZero"/>
        <c:auto val="1"/>
        <c:lblAlgn val="ctr"/>
        <c:lblOffset val="100"/>
        <c:noMultiLvlLbl val="0"/>
      </c:catAx>
      <c:valAx>
        <c:axId val="18906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Final_Copy.xlsx]Pivot2!PivotTable43</c:name>
    <c:fmtId val="16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Contibution of Children of Dry Fisher's</a:t>
            </a:r>
            <a:r>
              <a:rPr lang="en-US" baseline="0"/>
              <a:t> Family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Pivot2!$B$159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Pivot2!$A$160:$A$164</c:f>
              <c:strCache>
                <c:ptCount val="4"/>
                <c:pt idx="0">
                  <c:v>No involvement</c:v>
                </c:pt>
                <c:pt idx="1">
                  <c:v>Drying</c:v>
                </c:pt>
                <c:pt idx="2">
                  <c:v>Guarding</c:v>
                </c:pt>
                <c:pt idx="3">
                  <c:v>Sorting</c:v>
                </c:pt>
              </c:strCache>
            </c:strRef>
          </c:cat>
          <c:val>
            <c:numRef>
              <c:f>Pivot2!$B$160:$B$164</c:f>
              <c:numCache>
                <c:formatCode>0%</c:formatCode>
                <c:ptCount val="4"/>
                <c:pt idx="0">
                  <c:v>0.05</c:v>
                </c:pt>
                <c:pt idx="1">
                  <c:v>0.3</c:v>
                </c:pt>
                <c:pt idx="2">
                  <c:v>0.25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8-47E4-A679-9930F71CC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837888"/>
        <c:axId val="2032842208"/>
      </c:barChart>
      <c:catAx>
        <c:axId val="20328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42208"/>
        <c:crosses val="autoZero"/>
        <c:auto val="1"/>
        <c:lblAlgn val="ctr"/>
        <c:lblOffset val="100"/>
        <c:noMultiLvlLbl val="0"/>
      </c:catAx>
      <c:valAx>
        <c:axId val="20328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Final_Copy.xlsx]Pivot2!PivotTable44</c:name>
    <c:fmtId val="17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among Dry Fishers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Pivot2!$G$159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Pivot2!$F$160:$F$163</c:f>
              <c:strCache>
                <c:ptCount val="3"/>
                <c:pt idx="0">
                  <c:v>cold fever</c:v>
                </c:pt>
                <c:pt idx="1">
                  <c:v>headche</c:v>
                </c:pt>
                <c:pt idx="2">
                  <c:v>skin</c:v>
                </c:pt>
              </c:strCache>
            </c:strRef>
          </c:cat>
          <c:val>
            <c:numRef>
              <c:f>Pivot2!$G$160:$G$163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B-44BD-A511-67755B8F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465727"/>
        <c:axId val="534491167"/>
      </c:barChart>
      <c:catAx>
        <c:axId val="53446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91167"/>
        <c:crosses val="autoZero"/>
        <c:auto val="1"/>
        <c:lblAlgn val="ctr"/>
        <c:lblOffset val="100"/>
        <c:noMultiLvlLbl val="0"/>
      </c:catAx>
      <c:valAx>
        <c:axId val="5344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Dry Fishers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6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Final_Copy.xlsx]Pivot1!PivotTable8</c:name>
    <c:fmtId val="1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Income Based on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Pivot1!$A$43:$A$50</c:f>
              <c:strCache>
                <c:ptCount val="7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30-35</c:v>
                </c:pt>
              </c:strCache>
            </c:strRef>
          </c:cat>
          <c:val>
            <c:numRef>
              <c:f>Pivot1!$B$43:$B$50</c:f>
              <c:numCache>
                <c:formatCode>General</c:formatCode>
                <c:ptCount val="7"/>
                <c:pt idx="0">
                  <c:v>18083.333333333332</c:v>
                </c:pt>
                <c:pt idx="1">
                  <c:v>15000</c:v>
                </c:pt>
                <c:pt idx="2">
                  <c:v>16857.142857142859</c:v>
                </c:pt>
                <c:pt idx="3">
                  <c:v>15000</c:v>
                </c:pt>
                <c:pt idx="4">
                  <c:v>17800</c:v>
                </c:pt>
                <c:pt idx="5">
                  <c:v>21428.571428571428</c:v>
                </c:pt>
                <c:pt idx="6">
                  <c:v>16666.666666666668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7-4AA5-B8A5-84231D70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982655"/>
        <c:axId val="1481986495"/>
      </c:barChart>
      <c:catAx>
        <c:axId val="148198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86495"/>
        <c:crosses val="autoZero"/>
        <c:auto val="1"/>
        <c:lblAlgn val="ctr"/>
        <c:lblOffset val="100"/>
        <c:noMultiLvlLbl val="0"/>
      </c:catAx>
      <c:valAx>
        <c:axId val="14819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Monthly Income(BDT)</a:t>
                </a:r>
              </a:p>
            </c:rich>
          </c:tx>
          <c:layout>
            <c:manualLayout>
              <c:xMode val="edge"/>
              <c:yMode val="edge"/>
              <c:x val="1.238390092879257E-2"/>
              <c:y val="0.11032808398950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8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 Analysis Final_Copy.xlsx]Pivot1!PivotTable9</c:name>
    <c:fmtId val="1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Montly</a:t>
            </a:r>
            <a:r>
              <a:rPr lang="en-US" baseline="0"/>
              <a:t> Income Based on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Pivot1!$G$42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Pivot1!$F$43:$F$51</c:f>
              <c:strCache>
                <c:ptCount val="8"/>
                <c:pt idx="0">
                  <c:v>19-23</c:v>
                </c:pt>
                <c:pt idx="1">
                  <c:v>24-28</c:v>
                </c:pt>
                <c:pt idx="2">
                  <c:v>29-33</c:v>
                </c:pt>
                <c:pt idx="3">
                  <c:v>34-38</c:v>
                </c:pt>
                <c:pt idx="4">
                  <c:v>39-43</c:v>
                </c:pt>
                <c:pt idx="5">
                  <c:v>44-48</c:v>
                </c:pt>
                <c:pt idx="6">
                  <c:v>49-53</c:v>
                </c:pt>
                <c:pt idx="7">
                  <c:v>54-58</c:v>
                </c:pt>
              </c:strCache>
            </c:strRef>
          </c:cat>
          <c:val>
            <c:numRef>
              <c:f>Pivot1!$G$43:$G$51</c:f>
              <c:numCache>
                <c:formatCode>General</c:formatCode>
                <c:ptCount val="8"/>
                <c:pt idx="0">
                  <c:v>19000</c:v>
                </c:pt>
                <c:pt idx="1">
                  <c:v>16458.333333333332</c:v>
                </c:pt>
                <c:pt idx="2">
                  <c:v>15000</c:v>
                </c:pt>
                <c:pt idx="3">
                  <c:v>15750</c:v>
                </c:pt>
                <c:pt idx="4">
                  <c:v>14750</c:v>
                </c:pt>
                <c:pt idx="5">
                  <c:v>20833.333333333332</c:v>
                </c:pt>
                <c:pt idx="6">
                  <c:v>21250</c:v>
                </c:pt>
                <c:pt idx="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C-4CD1-A0B1-AFE27C565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240111"/>
        <c:axId val="646436575"/>
      </c:barChart>
      <c:catAx>
        <c:axId val="71424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6575"/>
        <c:crosses val="autoZero"/>
        <c:auto val="1"/>
        <c:lblAlgn val="ctr"/>
        <c:lblOffset val="100"/>
        <c:noMultiLvlLbl val="0"/>
      </c:catAx>
      <c:valAx>
        <c:axId val="6464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Monthly Income(BDT)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381058617672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29" Type="http://schemas.openxmlformats.org/officeDocument/2006/relationships/chart" Target="../charts/chart77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28" Type="http://schemas.openxmlformats.org/officeDocument/2006/relationships/chart" Target="../charts/chart76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Relationship Id="rId27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</xdr:colOff>
      <xdr:row>1</xdr:row>
      <xdr:rowOff>8404</xdr:rowOff>
    </xdr:from>
    <xdr:to>
      <xdr:col>16</xdr:col>
      <xdr:colOff>305921</xdr:colOff>
      <xdr:row>15</xdr:row>
      <xdr:rowOff>84604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D126D-639C-410B-BC4C-B546E3B14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336176</xdr:colOff>
      <xdr:row>18</xdr:row>
      <xdr:rowOff>22412</xdr:rowOff>
    </xdr:from>
    <xdr:to>
      <xdr:col>8</xdr:col>
      <xdr:colOff>67235</xdr:colOff>
      <xdr:row>32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D9FE86-A50A-47C8-AD29-C82748775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11206</xdr:colOff>
      <xdr:row>18</xdr:row>
      <xdr:rowOff>0</xdr:rowOff>
    </xdr:from>
    <xdr:to>
      <xdr:col>17</xdr:col>
      <xdr:colOff>142315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20814-AE61-4829-A63F-00D8D18FE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347382</xdr:colOff>
      <xdr:row>35</xdr:row>
      <xdr:rowOff>11206</xdr:rowOff>
    </xdr:from>
    <xdr:to>
      <xdr:col>8</xdr:col>
      <xdr:colOff>78441</xdr:colOff>
      <xdr:row>49</xdr:row>
      <xdr:rowOff>87406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75DD94-FC40-47D3-827B-8435124EA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605117</xdr:colOff>
      <xdr:row>35</xdr:row>
      <xdr:rowOff>0</xdr:rowOff>
    </xdr:from>
    <xdr:to>
      <xdr:col>16</xdr:col>
      <xdr:colOff>336176</xdr:colOff>
      <xdr:row>49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D4CCE2-D29A-4728-8962-E307806DE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324970</xdr:colOff>
      <xdr:row>52</xdr:row>
      <xdr:rowOff>11206</xdr:rowOff>
    </xdr:from>
    <xdr:to>
      <xdr:col>8</xdr:col>
      <xdr:colOff>56029</xdr:colOff>
      <xdr:row>66</xdr:row>
      <xdr:rowOff>87406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54E3D7-30CB-4484-9CA5-33EC6037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11206</xdr:rowOff>
    </xdr:from>
    <xdr:to>
      <xdr:col>16</xdr:col>
      <xdr:colOff>336177</xdr:colOff>
      <xdr:row>66</xdr:row>
      <xdr:rowOff>87406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DD20A7-849B-4A4E-8F88-D0EA556F8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257736</xdr:colOff>
      <xdr:row>69</xdr:row>
      <xdr:rowOff>11205</xdr:rowOff>
    </xdr:from>
    <xdr:to>
      <xdr:col>10</xdr:col>
      <xdr:colOff>359710</xdr:colOff>
      <xdr:row>83</xdr:row>
      <xdr:rowOff>87405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3787CF-91C2-49D1-9C9D-0248F20C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593912</xdr:colOff>
      <xdr:row>69</xdr:row>
      <xdr:rowOff>22411</xdr:rowOff>
    </xdr:from>
    <xdr:to>
      <xdr:col>19</xdr:col>
      <xdr:colOff>324971</xdr:colOff>
      <xdr:row>83</xdr:row>
      <xdr:rowOff>98611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231918-573E-4DEC-8BB8-3553DBFB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302559</xdr:colOff>
      <xdr:row>86</xdr:row>
      <xdr:rowOff>11206</xdr:rowOff>
    </xdr:from>
    <xdr:to>
      <xdr:col>8</xdr:col>
      <xdr:colOff>33618</xdr:colOff>
      <xdr:row>100</xdr:row>
      <xdr:rowOff>87406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012063-EC2D-48A1-91B5-D5431805F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11207</xdr:colOff>
      <xdr:row>87</xdr:row>
      <xdr:rowOff>11207</xdr:rowOff>
    </xdr:from>
    <xdr:to>
      <xdr:col>17</xdr:col>
      <xdr:colOff>347383</xdr:colOff>
      <xdr:row>101</xdr:row>
      <xdr:rowOff>87407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AAA4C7F-9882-454D-A910-79FD449D8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279027</xdr:colOff>
      <xdr:row>103</xdr:row>
      <xdr:rowOff>1681</xdr:rowOff>
    </xdr:from>
    <xdr:to>
      <xdr:col>7</xdr:col>
      <xdr:colOff>579344</xdr:colOff>
      <xdr:row>117</xdr:row>
      <xdr:rowOff>77881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B0D2FD-A05D-4BFE-835C-F8FFEC4E7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593911</xdr:colOff>
      <xdr:row>103</xdr:row>
      <xdr:rowOff>33618</xdr:rowOff>
    </xdr:from>
    <xdr:to>
      <xdr:col>17</xdr:col>
      <xdr:colOff>293594</xdr:colOff>
      <xdr:row>117</xdr:row>
      <xdr:rowOff>109818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8514CD-5082-4C2E-8D30-442E29C7D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338418</xdr:colOff>
      <xdr:row>120</xdr:row>
      <xdr:rowOff>12886</xdr:rowOff>
    </xdr:from>
    <xdr:to>
      <xdr:col>8</xdr:col>
      <xdr:colOff>33618</xdr:colOff>
      <xdr:row>134</xdr:row>
      <xdr:rowOff>89086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5605753-A853-4D32-82A7-032ADF110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332815</xdr:colOff>
      <xdr:row>1</xdr:row>
      <xdr:rowOff>10085</xdr:rowOff>
    </xdr:from>
    <xdr:to>
      <xdr:col>8</xdr:col>
      <xdr:colOff>32498</xdr:colOff>
      <xdr:row>15</xdr:row>
      <xdr:rowOff>86285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5B7F41-F4D3-4892-B2F7-EA4F599DE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11206</xdr:colOff>
      <xdr:row>119</xdr:row>
      <xdr:rowOff>168088</xdr:rowOff>
    </xdr:from>
    <xdr:to>
      <xdr:col>17</xdr:col>
      <xdr:colOff>347382</xdr:colOff>
      <xdr:row>134</xdr:row>
      <xdr:rowOff>53788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BA5FA0F-A3AB-476E-A6F2-23DED5DF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268941</xdr:colOff>
      <xdr:row>136</xdr:row>
      <xdr:rowOff>179294</xdr:rowOff>
    </xdr:from>
    <xdr:to>
      <xdr:col>8</xdr:col>
      <xdr:colOff>0</xdr:colOff>
      <xdr:row>151</xdr:row>
      <xdr:rowOff>64994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F363E8B-700B-4AF4-A1CD-296C5A4E3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137</xdr:row>
      <xdr:rowOff>67235</xdr:rowOff>
    </xdr:from>
    <xdr:to>
      <xdr:col>17</xdr:col>
      <xdr:colOff>336176</xdr:colOff>
      <xdr:row>151</xdr:row>
      <xdr:rowOff>143435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9881BD9-B053-4014-83F2-B0A5FD37B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201706</xdr:colOff>
      <xdr:row>154</xdr:row>
      <xdr:rowOff>22412</xdr:rowOff>
    </xdr:from>
    <xdr:to>
      <xdr:col>7</xdr:col>
      <xdr:colOff>537882</xdr:colOff>
      <xdr:row>168</xdr:row>
      <xdr:rowOff>98612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343BD0-A6E2-4D84-885B-A17A26FA3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605116</xdr:colOff>
      <xdr:row>154</xdr:row>
      <xdr:rowOff>11207</xdr:rowOff>
    </xdr:from>
    <xdr:to>
      <xdr:col>16</xdr:col>
      <xdr:colOff>336175</xdr:colOff>
      <xdr:row>168</xdr:row>
      <xdr:rowOff>87407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D56BEEA-6135-4E7D-9C67-7E49FD989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246530</xdr:colOff>
      <xdr:row>171</xdr:row>
      <xdr:rowOff>33618</xdr:rowOff>
    </xdr:from>
    <xdr:to>
      <xdr:col>7</xdr:col>
      <xdr:colOff>582706</xdr:colOff>
      <xdr:row>185</xdr:row>
      <xdr:rowOff>109818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3F2DA2-A739-4339-BF5D-16D029358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11206</xdr:colOff>
      <xdr:row>171</xdr:row>
      <xdr:rowOff>33617</xdr:rowOff>
    </xdr:from>
    <xdr:to>
      <xdr:col>16</xdr:col>
      <xdr:colOff>347383</xdr:colOff>
      <xdr:row>185</xdr:row>
      <xdr:rowOff>109817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8716D7E-824D-4743-B967-40333CB8E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257735</xdr:colOff>
      <xdr:row>189</xdr:row>
      <xdr:rowOff>11205</xdr:rowOff>
    </xdr:from>
    <xdr:to>
      <xdr:col>7</xdr:col>
      <xdr:colOff>593911</xdr:colOff>
      <xdr:row>203</xdr:row>
      <xdr:rowOff>87405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EBE9C9F-3CED-43EB-BA57-0991551A4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582706</xdr:colOff>
      <xdr:row>189</xdr:row>
      <xdr:rowOff>11205</xdr:rowOff>
    </xdr:from>
    <xdr:to>
      <xdr:col>16</xdr:col>
      <xdr:colOff>313765</xdr:colOff>
      <xdr:row>203</xdr:row>
      <xdr:rowOff>87405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528B3A2-EAB7-4483-B3D4-D96DA905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235323</xdr:colOff>
      <xdr:row>206</xdr:row>
      <xdr:rowOff>22411</xdr:rowOff>
    </xdr:from>
    <xdr:to>
      <xdr:col>7</xdr:col>
      <xdr:colOff>571499</xdr:colOff>
      <xdr:row>220</xdr:row>
      <xdr:rowOff>98611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4B42FC8-21A8-4493-8713-A22C7C1D0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224118</xdr:colOff>
      <xdr:row>224</xdr:row>
      <xdr:rowOff>22412</xdr:rowOff>
    </xdr:from>
    <xdr:to>
      <xdr:col>7</xdr:col>
      <xdr:colOff>560294</xdr:colOff>
      <xdr:row>238</xdr:row>
      <xdr:rowOff>98612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4A71645-E9F5-45BF-B7BD-052538583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11206</xdr:colOff>
      <xdr:row>206</xdr:row>
      <xdr:rowOff>0</xdr:rowOff>
    </xdr:from>
    <xdr:to>
      <xdr:col>16</xdr:col>
      <xdr:colOff>347383</xdr:colOff>
      <xdr:row>220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27C3475-3ABC-4DB3-AA98-E399455BB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605117</xdr:colOff>
      <xdr:row>224</xdr:row>
      <xdr:rowOff>0</xdr:rowOff>
    </xdr:from>
    <xdr:to>
      <xdr:col>16</xdr:col>
      <xdr:colOff>336176</xdr:colOff>
      <xdr:row>238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60A3F52-098D-4C1D-8FFF-DBE7B27A0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224118</xdr:colOff>
      <xdr:row>241</xdr:row>
      <xdr:rowOff>11206</xdr:rowOff>
    </xdr:from>
    <xdr:to>
      <xdr:col>7</xdr:col>
      <xdr:colOff>560294</xdr:colOff>
      <xdr:row>255</xdr:row>
      <xdr:rowOff>87406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CA17E9B-4390-4DB7-A8EB-A731416D0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11206</xdr:colOff>
      <xdr:row>241</xdr:row>
      <xdr:rowOff>22411</xdr:rowOff>
    </xdr:from>
    <xdr:to>
      <xdr:col>16</xdr:col>
      <xdr:colOff>347383</xdr:colOff>
      <xdr:row>255</xdr:row>
      <xdr:rowOff>98611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CE1AEAC-A4F3-4402-82F9-7BEC6CEEC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246530</xdr:colOff>
      <xdr:row>257</xdr:row>
      <xdr:rowOff>190499</xdr:rowOff>
    </xdr:from>
    <xdr:to>
      <xdr:col>7</xdr:col>
      <xdr:colOff>582706</xdr:colOff>
      <xdr:row>272</xdr:row>
      <xdr:rowOff>76199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AFBE633-362F-4213-9E1B-626A3D1B6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605116</xdr:colOff>
      <xdr:row>258</xdr:row>
      <xdr:rowOff>11205</xdr:rowOff>
    </xdr:from>
    <xdr:to>
      <xdr:col>16</xdr:col>
      <xdr:colOff>336175</xdr:colOff>
      <xdr:row>272</xdr:row>
      <xdr:rowOff>87405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E0D43ED-B1BF-45A9-88F0-81A208A15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224118</xdr:colOff>
      <xdr:row>275</xdr:row>
      <xdr:rowOff>22412</xdr:rowOff>
    </xdr:from>
    <xdr:to>
      <xdr:col>7</xdr:col>
      <xdr:colOff>560294</xdr:colOff>
      <xdr:row>289</xdr:row>
      <xdr:rowOff>98612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2E1F1CB-B106-45DE-9688-0D8D6BA61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605117</xdr:colOff>
      <xdr:row>275</xdr:row>
      <xdr:rowOff>22411</xdr:rowOff>
    </xdr:from>
    <xdr:to>
      <xdr:col>16</xdr:col>
      <xdr:colOff>336176</xdr:colOff>
      <xdr:row>289</xdr:row>
      <xdr:rowOff>98611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A46FB1-848A-457A-98DA-8FAC6010E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190501</xdr:colOff>
      <xdr:row>292</xdr:row>
      <xdr:rowOff>11206</xdr:rowOff>
    </xdr:from>
    <xdr:to>
      <xdr:col>7</xdr:col>
      <xdr:colOff>526677</xdr:colOff>
      <xdr:row>306</xdr:row>
      <xdr:rowOff>87406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A4B1E37-3C64-48BE-A464-CB5D2B558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1</xdr:colOff>
      <xdr:row>292</xdr:row>
      <xdr:rowOff>11205</xdr:rowOff>
    </xdr:from>
    <xdr:to>
      <xdr:col>16</xdr:col>
      <xdr:colOff>336178</xdr:colOff>
      <xdr:row>306</xdr:row>
      <xdr:rowOff>87405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B0C43FA-CE6C-4205-8B41-818094B3C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224118</xdr:colOff>
      <xdr:row>309</xdr:row>
      <xdr:rowOff>0</xdr:rowOff>
    </xdr:from>
    <xdr:to>
      <xdr:col>7</xdr:col>
      <xdr:colOff>560294</xdr:colOff>
      <xdr:row>323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4C44F87-8EC9-45A2-BE93-0C5167984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309</xdr:row>
      <xdr:rowOff>11205</xdr:rowOff>
    </xdr:from>
    <xdr:to>
      <xdr:col>16</xdr:col>
      <xdr:colOff>336177</xdr:colOff>
      <xdr:row>323</xdr:row>
      <xdr:rowOff>87405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59FF922-BB9F-4C12-A250-453643AB6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212912</xdr:colOff>
      <xdr:row>325</xdr:row>
      <xdr:rowOff>179294</xdr:rowOff>
    </xdr:from>
    <xdr:to>
      <xdr:col>7</xdr:col>
      <xdr:colOff>549088</xdr:colOff>
      <xdr:row>340</xdr:row>
      <xdr:rowOff>64994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B782137-10F3-4CAB-A96C-DC9328A29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605117</xdr:colOff>
      <xdr:row>326</xdr:row>
      <xdr:rowOff>11205</xdr:rowOff>
    </xdr:from>
    <xdr:to>
      <xdr:col>16</xdr:col>
      <xdr:colOff>336176</xdr:colOff>
      <xdr:row>340</xdr:row>
      <xdr:rowOff>87405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2F159C2-08BD-49AF-B0E7-490D09FBC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268942</xdr:colOff>
      <xdr:row>343</xdr:row>
      <xdr:rowOff>11206</xdr:rowOff>
    </xdr:from>
    <xdr:to>
      <xdr:col>8</xdr:col>
      <xdr:colOff>1</xdr:colOff>
      <xdr:row>357</xdr:row>
      <xdr:rowOff>87406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A6069E7-112C-4D72-B31F-8B4A2FE81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593912</xdr:colOff>
      <xdr:row>343</xdr:row>
      <xdr:rowOff>0</xdr:rowOff>
    </xdr:from>
    <xdr:to>
      <xdr:col>16</xdr:col>
      <xdr:colOff>324971</xdr:colOff>
      <xdr:row>357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2C2B392-5713-4A01-8542-C70D4EADB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291353</xdr:colOff>
      <xdr:row>360</xdr:row>
      <xdr:rowOff>11205</xdr:rowOff>
    </xdr:from>
    <xdr:to>
      <xdr:col>8</xdr:col>
      <xdr:colOff>22412</xdr:colOff>
      <xdr:row>374</xdr:row>
      <xdr:rowOff>87405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E0CBCAF-E3D1-4AC3-984F-CA37D4B1D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593912</xdr:colOff>
      <xdr:row>360</xdr:row>
      <xdr:rowOff>11206</xdr:rowOff>
    </xdr:from>
    <xdr:to>
      <xdr:col>16</xdr:col>
      <xdr:colOff>324971</xdr:colOff>
      <xdr:row>374</xdr:row>
      <xdr:rowOff>87406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DF1738B2-20AE-4257-95C4-1B3D6B90A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280147</xdr:colOff>
      <xdr:row>377</xdr:row>
      <xdr:rowOff>11205</xdr:rowOff>
    </xdr:from>
    <xdr:to>
      <xdr:col>8</xdr:col>
      <xdr:colOff>11206</xdr:colOff>
      <xdr:row>391</xdr:row>
      <xdr:rowOff>87405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DF9C274-CA65-450B-B44E-933B86FE8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11205</xdr:colOff>
      <xdr:row>377</xdr:row>
      <xdr:rowOff>1</xdr:rowOff>
    </xdr:from>
    <xdr:to>
      <xdr:col>16</xdr:col>
      <xdr:colOff>347382</xdr:colOff>
      <xdr:row>391</xdr:row>
      <xdr:rowOff>76201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67C443F-9273-4ECC-8872-8F869396D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302559</xdr:colOff>
      <xdr:row>394</xdr:row>
      <xdr:rowOff>11206</xdr:rowOff>
    </xdr:from>
    <xdr:to>
      <xdr:col>8</xdr:col>
      <xdr:colOff>33618</xdr:colOff>
      <xdr:row>408</xdr:row>
      <xdr:rowOff>87406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5224399-C101-41A3-8C88-68ECDB5FC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582705</xdr:colOff>
      <xdr:row>394</xdr:row>
      <xdr:rowOff>11207</xdr:rowOff>
    </xdr:from>
    <xdr:to>
      <xdr:col>16</xdr:col>
      <xdr:colOff>313764</xdr:colOff>
      <xdr:row>408</xdr:row>
      <xdr:rowOff>87407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95444-83D7-4386-B723-86B4B95AB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7</xdr:col>
      <xdr:colOff>304800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053A5-A903-4796-9A71-7D12DCD8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56944-79A3-4D53-BFD1-DF54E39AF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B4E69-0EF9-48D3-8273-7431DB65D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164C4-B711-4801-AA9B-7DE38DA85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B0A7A1-DBCE-436F-B113-97559BD53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304800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F99579-3799-4A74-9240-539397394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7</xdr:col>
      <xdr:colOff>304800</xdr:colOff>
      <xdr:row>67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654E78-AFC7-44FF-B905-6456F6DDC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16</xdr:col>
      <xdr:colOff>304800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E086EE-5898-4C52-896B-34CF324B8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C1C4BE-11CB-4F31-A545-B047FEDA1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DA8C27-A16B-4333-B151-B412187B2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7</xdr:col>
      <xdr:colOff>304800</xdr:colOff>
      <xdr:row>101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EE6E80-180E-44E5-A629-694D97495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16</xdr:col>
      <xdr:colOff>304800</xdr:colOff>
      <xdr:row>101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F92BBC-1B06-47DF-932F-1D0D89C50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7</xdr:col>
      <xdr:colOff>304800</xdr:colOff>
      <xdr:row>118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3A8053-084D-4A7F-8931-F3FDD9819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104</xdr:row>
      <xdr:rowOff>0</xdr:rowOff>
    </xdr:from>
    <xdr:to>
      <xdr:col>16</xdr:col>
      <xdr:colOff>304800</xdr:colOff>
      <xdr:row>118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A74283-6070-4D34-AED5-E66C310E1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7</xdr:col>
      <xdr:colOff>304800</xdr:colOff>
      <xdr:row>135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3AFF2A-2612-40EB-ADB1-9B6C9B39C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16</xdr:col>
      <xdr:colOff>304800</xdr:colOff>
      <xdr:row>135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6158D01-6073-4124-B8A1-7E60AA131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7</xdr:col>
      <xdr:colOff>304800</xdr:colOff>
      <xdr:row>152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D8BF98-72C2-4128-B094-6E1012F1C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138</xdr:row>
      <xdr:rowOff>0</xdr:rowOff>
    </xdr:from>
    <xdr:to>
      <xdr:col>16</xdr:col>
      <xdr:colOff>304800</xdr:colOff>
      <xdr:row>152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1744DC5-CAEB-4021-A346-292BAF168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156</xdr:row>
      <xdr:rowOff>0</xdr:rowOff>
    </xdr:from>
    <xdr:to>
      <xdr:col>7</xdr:col>
      <xdr:colOff>304800</xdr:colOff>
      <xdr:row>170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8483F5-9CE2-44F9-824E-A72AF2F97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156</xdr:row>
      <xdr:rowOff>0</xdr:rowOff>
    </xdr:from>
    <xdr:to>
      <xdr:col>16</xdr:col>
      <xdr:colOff>304800</xdr:colOff>
      <xdr:row>170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5675144-D716-4F1A-B010-D7595EF80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7</xdr:col>
      <xdr:colOff>304800</xdr:colOff>
      <xdr:row>188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77F5C6B-1B19-46D0-8308-9E10CE708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174</xdr:row>
      <xdr:rowOff>0</xdr:rowOff>
    </xdr:from>
    <xdr:to>
      <xdr:col>16</xdr:col>
      <xdr:colOff>304800</xdr:colOff>
      <xdr:row>188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A798AB6-42D3-4924-9D82-A2F399518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191</xdr:row>
      <xdr:rowOff>0</xdr:rowOff>
    </xdr:from>
    <xdr:to>
      <xdr:col>7</xdr:col>
      <xdr:colOff>304800</xdr:colOff>
      <xdr:row>205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F8A59E2-C5E5-42C4-931D-3BAFC4533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191</xdr:row>
      <xdr:rowOff>0</xdr:rowOff>
    </xdr:from>
    <xdr:to>
      <xdr:col>16</xdr:col>
      <xdr:colOff>304800</xdr:colOff>
      <xdr:row>205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73C5BC6-5FD0-4B66-BA41-59440E3A8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208</xdr:row>
      <xdr:rowOff>0</xdr:rowOff>
    </xdr:from>
    <xdr:to>
      <xdr:col>7</xdr:col>
      <xdr:colOff>304800</xdr:colOff>
      <xdr:row>222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1B7E057-7473-4C81-923F-451424EEC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208</xdr:row>
      <xdr:rowOff>0</xdr:rowOff>
    </xdr:from>
    <xdr:to>
      <xdr:col>16</xdr:col>
      <xdr:colOff>304800</xdr:colOff>
      <xdr:row>222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54F722-4624-4505-8BE4-FD6EE0E3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7</xdr:col>
      <xdr:colOff>304800</xdr:colOff>
      <xdr:row>239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499B32D-FB12-4F55-86D6-3E53FC218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581025</xdr:colOff>
      <xdr:row>224</xdr:row>
      <xdr:rowOff>180975</xdr:rowOff>
    </xdr:from>
    <xdr:to>
      <xdr:col>16</xdr:col>
      <xdr:colOff>276225</xdr:colOff>
      <xdr:row>239</xdr:row>
      <xdr:rowOff>66675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B206B2D-9C5A-4E1D-AC3B-A799541D0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7</xdr:col>
      <xdr:colOff>304800</xdr:colOff>
      <xdr:row>256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472A389-BFB3-4EB4-9316-BFDE98B4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s" refreshedDate="45581.055816087966" createdVersion="8" refreshedVersion="8" minRefreshableVersion="3" recordCount="20" xr:uid="{0DD6ADEC-6CED-44AC-A4DC-ED32E42CDCF9}">
  <cacheSource type="worksheet">
    <worksheetSource name="Table5"/>
  </cacheSource>
  <cacheFields count="38">
    <cacheField name="SL." numFmtId="0">
      <sharedItems containsSemiMixedTypes="0" containsString="0" containsNumber="1" containsInteger="1" minValue="1" maxValue="20"/>
    </cacheField>
    <cacheField name="name" numFmtId="0">
      <sharedItems/>
    </cacheField>
    <cacheField name="Age" numFmtId="0">
      <sharedItems containsSemiMixedTypes="0" containsString="0" containsNumber="1" containsInteger="1" minValue="28" maxValue="57" count="12">
        <n v="35"/>
        <n v="30"/>
        <n v="32"/>
        <n v="48"/>
        <n v="38"/>
        <n v="54"/>
        <n v="57"/>
        <n v="45"/>
        <n v="28"/>
        <n v="36"/>
        <n v="42"/>
        <n v="44"/>
      </sharedItems>
      <fieldGroup base="2">
        <rangePr startNum="28" endNum="57" groupInterval="5"/>
        <groupItems count="8">
          <s v="&lt;28"/>
          <s v="28-32"/>
          <s v="33-37"/>
          <s v="38-42"/>
          <s v="43-47"/>
          <s v="48-52"/>
          <s v="53-57"/>
          <s v="&gt;58"/>
        </groupItems>
      </fieldGroup>
    </cacheField>
    <cacheField name="Address" numFmtId="0">
      <sharedItems count="3">
        <s v="Kandapara"/>
        <s v="Uttor para"/>
        <s v="Pashimpara"/>
      </sharedItems>
    </cacheField>
    <cacheField name="Religion" numFmtId="0">
      <sharedItems count="2">
        <s v="Hindu"/>
        <s v="Islam"/>
      </sharedItems>
    </cacheField>
    <cacheField name="Marital status" numFmtId="0">
      <sharedItems count="2">
        <s v="Married"/>
        <s v="Single"/>
      </sharedItems>
    </cacheField>
    <cacheField name="education" numFmtId="0">
      <sharedItems count="7">
        <s v="SSC"/>
        <s v="JSC"/>
        <s v="HSC"/>
        <s v="Uneducated"/>
        <s v="Degree"/>
        <s v="Primary"/>
        <s v="HSC " u="1"/>
      </sharedItems>
    </cacheField>
    <cacheField name="experience" numFmtId="0">
      <sharedItems containsSemiMixedTypes="0" containsString="0" containsNumber="1" containsInteger="1" minValue="5" maxValue="30" count="5">
        <n v="10"/>
        <n v="5"/>
        <n v="20"/>
        <n v="15"/>
        <n v="30"/>
      </sharedItems>
    </cacheField>
    <cacheField name="gender" numFmtId="0">
      <sharedItems/>
    </cacheField>
    <cacheField name="no. o family members" numFmtId="0">
      <sharedItems containsSemiMixedTypes="0" containsString="0" containsNumber="1" containsInteger="1" minValue="2" maxValue="12" count="10">
        <n v="7"/>
        <n v="4"/>
        <n v="5"/>
        <n v="2"/>
        <n v="6"/>
        <n v="8"/>
        <n v="10"/>
        <n v="9"/>
        <n v="12"/>
        <n v="3"/>
      </sharedItems>
    </cacheField>
    <cacheField name="family type" numFmtId="0">
      <sharedItems count="2">
        <s v="Nuclear"/>
        <s v="Joint"/>
      </sharedItems>
    </cacheField>
    <cacheField name="no. of earning members" numFmtId="0">
      <sharedItems containsSemiMixedTypes="0" containsString="0" containsNumber="1" containsInteger="1" minValue="1" maxValue="3" count="3">
        <n v="2"/>
        <n v="1"/>
        <n v="3"/>
      </sharedItems>
    </cacheField>
    <cacheField name="school going children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dropout children" numFmtId="0">
      <sharedItems containsSemiMixedTypes="0" containsString="0" containsNumber="1" containsInteger="1" minValue="0" maxValue="2" count="3">
        <n v="0"/>
        <n v="2"/>
        <n v="1"/>
      </sharedItems>
    </cacheField>
    <cacheField name="reason behind dropout" numFmtId="0">
      <sharedItems count="3">
        <s v="NA"/>
        <s v="Family issues"/>
        <s v="Financial crisis"/>
      </sharedItems>
    </cacheField>
    <cacheField name="housing condition" numFmtId="0">
      <sharedItems count="4">
        <s v="semi paka tinshed"/>
        <s v="tinshed"/>
        <s v="building "/>
        <s v="well fernished building"/>
      </sharedItems>
    </cacheField>
    <cacheField name="drinking water" numFmtId="0">
      <sharedItems/>
    </cacheField>
    <cacheField name="electricity" numFmtId="0">
      <sharedItems/>
    </cacheField>
    <cacheField name="health facilities" numFmtId="0">
      <sharedItems count="3">
        <s v="Doctor"/>
        <s v="Pharmacy"/>
        <s v="Union Health Complex"/>
      </sharedItems>
    </cacheField>
    <cacheField name="sanitation facilities" numFmtId="0">
      <sharedItems/>
    </cacheField>
    <cacheField name="own land" numFmtId="0">
      <sharedItems count="2">
        <s v="Yes"/>
        <s v="No"/>
      </sharedItems>
    </cacheField>
    <cacheField name="land details (Acre)" numFmtId="0">
      <sharedItems containsSemiMixedTypes="0" containsString="0" containsNumber="1" minValue="0" maxValue="0.5" count="8">
        <n v="0.25"/>
        <n v="0.3"/>
        <n v="0.2"/>
        <n v="0.5"/>
        <n v="0.1"/>
        <n v="0.4"/>
        <n v="0"/>
        <n v="0.32"/>
      </sharedItems>
      <fieldGroup base="21">
        <rangePr startNum="0" endNum="0.5" groupInterval="0.2"/>
        <groupItems count="5">
          <s v="&lt;0"/>
          <s v="0-0.2"/>
          <s v="0.2-0.4"/>
          <s v="0.4-0.6"/>
          <s v="&gt;0.6"/>
        </groupItems>
      </fieldGroup>
    </cacheField>
    <cacheField name="yearly income(tk)" numFmtId="0">
      <sharedItems containsSemiMixedTypes="0" containsString="0" containsNumber="1" containsInteger="1" minValue="900000" maxValue="3000000" count="12">
        <n v="1300000"/>
        <n v="1200000"/>
        <n v="1800000"/>
        <n v="1500000"/>
        <n v="1000000"/>
        <n v="1250000"/>
        <n v="1400000"/>
        <n v="3000000"/>
        <n v="2500000"/>
        <n v="2000000"/>
        <n v="1100000"/>
        <n v="900000"/>
      </sharedItems>
      <fieldGroup base="22">
        <rangePr startNum="900000" endNum="3000000" groupInterval="1000000"/>
        <groupItems count="5">
          <s v="&lt;900000"/>
          <s v="900000-1899999"/>
          <s v="1900000-2899999"/>
          <s v="2900000-3899999"/>
          <s v="&gt;3900000"/>
        </groupItems>
      </fieldGroup>
    </cacheField>
    <cacheField name="family expenditure(annual)" numFmtId="0">
      <sharedItems containsSemiMixedTypes="0" containsString="0" containsNumber="1" containsInteger="1" minValue="145000" maxValue="745000"/>
    </cacheField>
    <cacheField name=" fish buying cost" numFmtId="0">
      <sharedItems containsSemiMixedTypes="0" containsString="0" containsNumber="1" containsInteger="1" minValue="600000" maxValue="2200000" count="11">
        <n v="800000"/>
        <n v="1200000"/>
        <n v="1000000"/>
        <n v="600000"/>
        <n v="900000"/>
        <n v="2000000"/>
        <n v="1800000"/>
        <n v="1500000"/>
        <n v="2200000"/>
        <n v="850000"/>
        <n v="700000"/>
      </sharedItems>
      <fieldGroup base="24">
        <rangePr startNum="600000" endNum="2200000" groupInterval="500000"/>
        <groupItems count="6">
          <s v="&lt;600000"/>
          <s v="600000-1099999"/>
          <s v="1100000-1599999"/>
          <s v="1600000-2099999"/>
          <s v="2100000-2599999"/>
          <s v="&gt;2600000"/>
        </groupItems>
      </fieldGroup>
    </cacheField>
    <cacheField name="Food " numFmtId="0">
      <sharedItems containsSemiMixedTypes="0" containsString="0" containsNumber="1" containsInteger="1" minValue="100000" maxValue="300000" count="9">
        <n v="250000"/>
        <n v="180000"/>
        <n v="200000"/>
        <n v="100000"/>
        <n v="220000"/>
        <n v="300000"/>
        <n v="225000"/>
        <n v="240000"/>
        <n v="120000"/>
      </sharedItems>
      <fieldGroup base="25">
        <rangePr startNum="100000" endNum="300000" groupInterval="50000"/>
        <groupItems count="6">
          <s v="&lt;100000"/>
          <s v="100000-149999"/>
          <s v="150000-199999"/>
          <s v="200000-249999"/>
          <s v="250000-300000"/>
          <s v="&gt;300000"/>
        </groupItems>
      </fieldGroup>
    </cacheField>
    <cacheField name="Children's education" numFmtId="0">
      <sharedItems containsSemiMixedTypes="0" containsString="0" containsNumber="1" containsInteger="1" minValue="10000" maxValue="400000" count="14">
        <n v="80000"/>
        <n v="30000"/>
        <n v="70000"/>
        <n v="75000"/>
        <n v="72000"/>
        <n v="400000"/>
        <n v="50000"/>
        <n v="350000"/>
        <n v="60000"/>
        <n v="100000"/>
        <n v="150000"/>
        <n v="200000"/>
        <n v="10000"/>
        <n v="20000"/>
      </sharedItems>
      <fieldGroup base="26">
        <rangePr startNum="10000" endNum="400000" groupInterval="90000"/>
        <groupItems count="7">
          <s v="&lt;10000"/>
          <s v="10000-99999"/>
          <s v="100000-189999"/>
          <s v="190000-279999"/>
          <s v="280000-369999"/>
          <s v="370000-459999"/>
          <s v="&gt;460000"/>
        </groupItems>
      </fieldGroup>
    </cacheField>
    <cacheField name="health and medicine " numFmtId="0">
      <sharedItems containsSemiMixedTypes="0" containsString="0" containsNumber="1" containsInteger="1" minValue="10000" maxValue="40000" count="7">
        <n v="30000"/>
        <n v="25000"/>
        <n v="20000"/>
        <n v="35000"/>
        <n v="40000"/>
        <n v="15000"/>
        <n v="10000"/>
      </sharedItems>
      <fieldGroup base="27">
        <rangePr startNum="10000" endNum="40000" groupInterval="10000"/>
        <groupItems count="5">
          <s v="&lt;10000"/>
          <s v="10000-19999"/>
          <s v="20000-29999"/>
          <s v="30000-40000"/>
          <s v="&gt;40000"/>
        </groupItems>
      </fieldGroup>
    </cacheField>
    <cacheField name="preparation of drying place" numFmtId="0">
      <sharedItems containsSemiMixedTypes="0" containsString="0" containsNumber="1" containsInteger="1" minValue="60000" maxValue="100000" count="6">
        <n v="60000"/>
        <n v="70000"/>
        <n v="80000"/>
        <n v="100000"/>
        <n v="90000"/>
        <n v="75000"/>
      </sharedItems>
      <fieldGroup base="28">
        <rangePr startNum="60000" endNum="100000" groupInterval="10000"/>
        <groupItems count="6">
          <s v="&lt;60000"/>
          <s v="60000-69999"/>
          <s v="70000-79999"/>
          <s v="80000-89999"/>
          <s v="90000-100000"/>
          <s v="&gt;100000"/>
        </groupItems>
      </fieldGroup>
    </cacheField>
    <cacheField name="Savings" numFmtId="0">
      <sharedItems containsSemiMixedTypes="0" containsString="0" containsNumber="1" containsInteger="1" minValue="60000" maxValue="350000" count="16">
        <n v="135000"/>
        <n v="160000"/>
        <n v="285000"/>
        <n v="200000"/>
        <n v="350000"/>
        <n v="250000"/>
        <n v="140000"/>
        <n v="155000"/>
        <n v="230000"/>
        <n v="70000"/>
        <n v="90000"/>
        <n v="120000"/>
        <n v="80000"/>
        <n v="60000"/>
        <n v="185000"/>
        <n v="190000"/>
      </sharedItems>
      <fieldGroup base="29">
        <rangePr startNum="60000" endNum="350000" groupInterval="90000"/>
        <groupItems count="6">
          <s v="&lt;60000"/>
          <s v="60000-149999"/>
          <s v="150000-239999"/>
          <s v="240000-329999"/>
          <s v="330000-419999"/>
          <s v="&gt;420000"/>
        </groupItems>
      </fieldGroup>
    </cacheField>
    <cacheField name="occupational satisfaction" numFmtId="0">
      <sharedItems count="2">
        <s v="Satisfied"/>
        <s v="Not Satisfied"/>
      </sharedItems>
    </cacheField>
    <cacheField name="working hours/day" numFmtId="0">
      <sharedItems containsSemiMixedTypes="0" containsString="0" containsNumber="1" containsInteger="1" minValue="10" maxValue="12" count="3">
        <n v="10"/>
        <n v="12"/>
        <n v="11"/>
      </sharedItems>
    </cacheField>
    <cacheField name="selling process" numFmtId="0">
      <sharedItems count="2">
        <s v="Wholesaler"/>
        <s v="Retailer"/>
      </sharedItems>
    </cacheField>
    <cacheField name="peak season" numFmtId="0">
      <sharedItems/>
    </cacheField>
    <cacheField name="off season" numFmtId="0">
      <sharedItems/>
    </cacheField>
    <cacheField name="contribution of women" numFmtId="0">
      <sharedItems count="8">
        <s v="Cleaning"/>
        <s v="Sorting"/>
        <s v="Drying"/>
        <s v="Grading"/>
        <s v="Dressing"/>
        <s v="No involvement"/>
        <s v="Gutting"/>
        <s v="No invovement" u="1"/>
      </sharedItems>
    </cacheField>
    <cacheField name="contribution of children" numFmtId="0">
      <sharedItems count="4">
        <s v="Sorting"/>
        <s v="Drying"/>
        <s v="Guarding"/>
        <s v="No involvement"/>
      </sharedItems>
    </cacheField>
    <cacheField name="Disease" numFmtId="0">
      <sharedItems count="3">
        <s v="skin"/>
        <s v="cold fever"/>
        <s v="headch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s" refreshedDate="45581.055819328707" createdVersion="8" refreshedVersion="8" minRefreshableVersion="3" recordCount="37" xr:uid="{8C41CDC7-3EC8-4366-8F6F-C3C7F199BEE2}">
  <cacheSource type="worksheet">
    <worksheetSource name="Table1_1"/>
  </cacheSource>
  <cacheFields count="45">
    <cacheField name="SL" numFmtId="0">
      <sharedItems containsSemiMixedTypes="0" containsString="0" containsNumber="1" containsInteger="1" minValue="1" maxValue="37"/>
    </cacheField>
    <cacheField name="Name" numFmtId="0">
      <sharedItems/>
    </cacheField>
    <cacheField name="Age" numFmtId="0">
      <sharedItems containsSemiMixedTypes="0" containsString="0" containsNumber="1" containsInteger="1" minValue="19" maxValue="56" count="25">
        <n v="53"/>
        <n v="45"/>
        <n v="49"/>
        <n v="47"/>
        <n v="28"/>
        <n v="50"/>
        <n v="27"/>
        <n v="26"/>
        <n v="32"/>
        <n v="38"/>
        <n v="25"/>
        <n v="48"/>
        <n v="56"/>
        <n v="42"/>
        <n v="41"/>
        <n v="36"/>
        <n v="24"/>
        <n v="52"/>
        <n v="29"/>
        <n v="19"/>
        <n v="44"/>
        <n v="43"/>
        <n v="21"/>
        <n v="22"/>
        <n v="34"/>
      </sharedItems>
      <fieldGroup base="2">
        <rangePr startNum="19" endNum="56" groupInterval="5"/>
        <groupItems count="10">
          <s v="&lt;19"/>
          <s v="19-23"/>
          <s v="24-28"/>
          <s v="29-33"/>
          <s v="34-38"/>
          <s v="39-43"/>
          <s v="44-48"/>
          <s v="49-53"/>
          <s v="54-58"/>
          <s v="&gt;59"/>
        </groupItems>
      </fieldGroup>
    </cacheField>
    <cacheField name="Address" numFmtId="0">
      <sharedItems count="3">
        <s v="Hossainpur"/>
        <s v="Kandapara"/>
        <s v="Paschimpara"/>
      </sharedItems>
    </cacheField>
    <cacheField name="Religion" numFmtId="0">
      <sharedItems count="2">
        <s v="Hindu"/>
        <s v="Muslim"/>
      </sharedItems>
    </cacheField>
    <cacheField name="Marital status" numFmtId="0">
      <sharedItems count="3">
        <s v="Married"/>
        <s v="Single"/>
        <s v="unmarried" u="1"/>
      </sharedItems>
    </cacheField>
    <cacheField name="Education" numFmtId="0">
      <sharedItems count="8">
        <s v="Primary"/>
        <s v="Uneducated"/>
        <s v="SSC"/>
        <s v="JSC"/>
        <s v="HSC " u="1"/>
        <s v="Degree" u="1"/>
        <s v="HSC" u="1"/>
        <s v="degree pass" u="1"/>
      </sharedItems>
    </cacheField>
    <cacheField name="Experience (Years)" numFmtId="0">
      <sharedItems containsSemiMixedTypes="0" containsString="0" containsNumber="1" containsInteger="1" minValue="0" maxValue="35" count="12">
        <n v="30"/>
        <n v="25"/>
        <n v="10"/>
        <n v="5"/>
        <n v="15"/>
        <n v="6"/>
        <n v="35"/>
        <n v="20"/>
        <n v="2"/>
        <n v="0"/>
        <n v="31"/>
        <n v="3"/>
      </sharedItems>
      <fieldGroup base="7">
        <rangePr startNum="0" endNum="35" groupInterval="5"/>
        <groupItems count="9">
          <s v="&lt;0"/>
          <s v="0-4"/>
          <s v="5-9"/>
          <s v="10-14"/>
          <s v="15-19"/>
          <s v="20-24"/>
          <s v="25-29"/>
          <s v="30-35"/>
          <s v="&gt;35"/>
        </groupItems>
      </fieldGroup>
    </cacheField>
    <cacheField name="Gender" numFmtId="0">
      <sharedItems/>
    </cacheField>
    <cacheField name="No. of family members" numFmtId="0">
      <sharedItems containsSemiMixedTypes="0" containsString="0" containsNumber="1" containsInteger="1" minValue="2" maxValue="11" count="9">
        <n v="4"/>
        <n v="5"/>
        <n v="8"/>
        <n v="11"/>
        <n v="7"/>
        <n v="6"/>
        <n v="3"/>
        <n v="10"/>
        <n v="2"/>
      </sharedItems>
    </cacheField>
    <cacheField name="Family type" numFmtId="0">
      <sharedItems count="2">
        <s v="Nuclear"/>
        <s v="Joint"/>
      </sharedItems>
    </cacheField>
    <cacheField name="No of earning members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School going children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dropout children" numFmtId="0">
      <sharedItems containsSemiMixedTypes="0" containsString="0" containsNumber="1" containsInteger="1" minValue="0" maxValue="1" count="2">
        <n v="1"/>
        <n v="0"/>
      </sharedItems>
    </cacheField>
    <cacheField name="Total Children " numFmtId="0">
      <sharedItems containsSemiMixedTypes="0" containsString="0" containsNumber="1" containsInteger="1" minValue="0" maxValue="4" count="5">
        <n v="1"/>
        <n v="3"/>
        <n v="2"/>
        <n v="0"/>
        <n v="4"/>
      </sharedItems>
    </cacheField>
    <cacheField name="Enrollment Rate" numFmtId="0">
      <sharedItems containsSemiMixedTypes="0" containsString="0" containsNumber="1" minValue="0" maxValue="100" count="5">
        <n v="0"/>
        <n v="100"/>
        <n v="75"/>
        <n v="50"/>
        <n v="33.333333333333329" u="1"/>
      </sharedItems>
    </cacheField>
    <cacheField name="Dropout Rate" numFmtId="0">
      <sharedItems containsSemiMixedTypes="0" containsString="0" containsNumber="1" containsInteger="1" minValue="0" maxValue="100"/>
    </cacheField>
    <cacheField name="reason behind dropout" numFmtId="0">
      <sharedItems count="4">
        <s v="Financial crisis"/>
        <s v="NA"/>
        <s v="Work"/>
        <s v="Family issues"/>
      </sharedItems>
    </cacheField>
    <cacheField name="role of women" numFmtId="0">
      <sharedItems count="8">
        <s v="drying fish and sewing cloth"/>
        <s v="small business"/>
        <s v="no"/>
        <s v="sewing clothes"/>
        <s v="household Works"/>
        <s v="job"/>
        <s v="fish drying"/>
        <s v="rearing duck"/>
      </sharedItems>
    </cacheField>
    <cacheField name="Housing condition" numFmtId="0">
      <sharedItems count="3">
        <s v="tinshed"/>
        <s v="brick building"/>
        <s v="semi paka tinshed"/>
      </sharedItems>
    </cacheField>
    <cacheField name="Drinking water" numFmtId="0">
      <sharedItems/>
    </cacheField>
    <cacheField name="Electricity" numFmtId="0">
      <sharedItems/>
    </cacheField>
    <cacheField name="Health facilities" numFmtId="0">
      <sharedItems count="3">
        <s v="Union health complex"/>
        <s v="Pharmacy"/>
        <s v="Doctor"/>
      </sharedItems>
    </cacheField>
    <cacheField name="Sanitation facilities" numFmtId="0">
      <sharedItems count="2">
        <s v="Sanitary Latrin"/>
        <s v="Open Kacha"/>
      </sharedItems>
    </cacheField>
    <cacheField name="Own land" numFmtId="0">
      <sharedItems count="2">
        <s v="no"/>
        <s v="yes"/>
      </sharedItems>
    </cacheField>
    <cacheField name="Land details(acre)" numFmtId="0">
      <sharedItems containsSemiMixedTypes="0" containsString="0" containsNumber="1" minValue="0" maxValue="0.5" count="8">
        <n v="0"/>
        <n v="0.1"/>
        <n v="0.25"/>
        <n v="0.5"/>
        <n v="0.15"/>
        <n v="0.2"/>
        <n v="0.3"/>
        <n v="0.12"/>
      </sharedItems>
    </cacheField>
    <cacheField name="Monthly income" numFmtId="0">
      <sharedItems containsSemiMixedTypes="0" containsString="0" containsNumber="1" containsInteger="1" minValue="14000" maxValue="30000" count="7">
        <n v="15000"/>
        <n v="20000"/>
        <n v="25000"/>
        <n v="30000"/>
        <n v="14000"/>
        <n v="18000"/>
        <n v="17500"/>
      </sharedItems>
    </cacheField>
    <cacheField name="Yearly income" numFmtId="0">
      <sharedItems containsSemiMixedTypes="0" containsString="0" containsNumber="1" containsInteger="1" minValue="168000" maxValue="336000" count="8">
        <n v="180000"/>
        <n v="240000"/>
        <n v="300000"/>
        <n v="224000"/>
        <n v="336000"/>
        <n v="168000"/>
        <n v="196000"/>
        <n v="190000"/>
      </sharedItems>
    </cacheField>
    <cacheField name="Family expenditure(annual)" numFmtId="0">
      <sharedItems containsSemiMixedTypes="0" containsString="0" containsNumber="1" containsInteger="1" minValue="180000" maxValue="300000" count="5">
        <n v="180000"/>
        <n v="240000"/>
        <n v="200000"/>
        <n v="300000"/>
        <n v="190000"/>
      </sharedItems>
    </cacheField>
    <cacheField name="Yearly Savings" numFmtId="0">
      <sharedItems containsSemiMixedTypes="0" containsString="0" containsNumber="1" containsInteger="1" minValue="-20000" maxValue="120000"/>
    </cacheField>
    <cacheField name="Food " numFmtId="0">
      <sharedItems containsSemiMixedTypes="0" containsString="0" containsNumber="1" containsInteger="1" minValue="115000" maxValue="254000"/>
    </cacheField>
    <cacheField name="Children's education" numFmtId="0">
      <sharedItems containsString="0" containsBlank="1" containsNumber="1" containsInteger="1" minValue="0" maxValue="30000" count="12">
        <n v="0"/>
        <n v="10000"/>
        <n v="20000"/>
        <n v="25000"/>
        <n v="18000"/>
        <n v="12000"/>
        <n v="8000"/>
        <n v="15000"/>
        <n v="5000"/>
        <n v="30000"/>
        <n v="7000"/>
        <m/>
      </sharedItems>
    </cacheField>
    <cacheField name="Health and medicine " numFmtId="0">
      <sharedItems containsSemiMixedTypes="0" containsString="0" containsNumber="1" containsInteger="1" minValue="25000" maxValue="40000" count="3">
        <n v="30000"/>
        <n v="40000"/>
        <n v="25000"/>
      </sharedItems>
    </cacheField>
    <cacheField name="Boat repairment" numFmtId="0">
      <sharedItems containsSemiMixedTypes="0" containsString="0" containsNumber="1" containsInteger="1" minValue="10000" maxValue="15000" count="4">
        <n v="10000"/>
        <n v="12000"/>
        <n v="14000"/>
        <n v="15000"/>
      </sharedItems>
    </cacheField>
    <cacheField name="Net repairment" numFmtId="0">
      <sharedItems containsSemiMixedTypes="0" containsString="0" containsNumber="1" containsInteger="1" minValue="5000" maxValue="7000" count="4">
        <n v="5000"/>
        <n v="6000"/>
        <n v="7000"/>
        <n v="6500"/>
      </sharedItems>
    </cacheField>
    <cacheField name="Occupational satisfaction" numFmtId="0">
      <sharedItems count="3">
        <s v="Satisfied"/>
        <s v="Not satisfied"/>
        <s v="Satisfied " u="1"/>
      </sharedItems>
    </cacheField>
    <cacheField name="Alternative livelihood" numFmtId="0">
      <sharedItems count="2">
        <s v="No"/>
        <s v="Yes"/>
      </sharedItems>
    </cacheField>
    <cacheField name="Working hours/day" numFmtId="0">
      <sharedItems containsSemiMixedTypes="0" containsString="0" containsNumber="1" containsInteger="1" minValue="8" maxValue="12" count="3">
        <n v="12"/>
        <n v="10"/>
        <n v="8"/>
      </sharedItems>
    </cacheField>
    <cacheField name="Training" numFmtId="0">
      <sharedItems/>
    </cacheField>
    <cacheField name="Sales" numFmtId="0">
      <sharedItems count="4">
        <s v="Consumer"/>
        <s v="Retailer"/>
        <s v="Wholesaler"/>
        <s v="Fish drier"/>
      </sharedItems>
    </cacheField>
    <cacheField name="Craft" numFmtId="0">
      <sharedItems count="2">
        <s v="Mechanized boat"/>
        <s v="Non-Mechanized boat"/>
      </sharedItems>
    </cacheField>
    <cacheField name="Fishing gear" numFmtId="0">
      <sharedItems count="6">
        <s v="Tanajal"/>
        <s v="Ber jal"/>
        <s v="others"/>
        <s v="Cast net"/>
        <s v="Jagatjal"/>
        <s v="Dhoromo Jal"/>
      </sharedItems>
    </cacheField>
    <cacheField name="Peak season" numFmtId="0">
      <sharedItems/>
    </cacheField>
    <cacheField name="Off season" numFmtId="0">
      <sharedItems count="2">
        <s v="Winter"/>
        <s v="Summer"/>
      </sharedItems>
    </cacheField>
    <cacheField name="disease" numFmtId="0">
      <sharedItems count="4">
        <s v="Skin"/>
        <s v="Diarrhoea"/>
        <s v="Dysentery"/>
        <s v="Cold fev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sumon das"/>
    <x v="0"/>
    <x v="0"/>
    <x v="0"/>
    <x v="0"/>
    <x v="0"/>
    <x v="0"/>
    <s v="Male"/>
    <x v="0"/>
    <x v="0"/>
    <x v="0"/>
    <x v="0"/>
    <x v="0"/>
    <x v="0"/>
    <x v="0"/>
    <s v="tubewell"/>
    <s v="yes"/>
    <x v="0"/>
    <s v="sanitary latrin"/>
    <x v="0"/>
    <x v="0"/>
    <x v="0"/>
    <n v="365000"/>
    <x v="0"/>
    <x v="0"/>
    <x v="0"/>
    <x v="0"/>
    <x v="0"/>
    <x v="0"/>
    <x v="0"/>
    <x v="0"/>
    <x v="0"/>
    <s v="Rainy/Summer"/>
    <s v="Winter"/>
    <x v="0"/>
    <x v="0"/>
    <x v="0"/>
  </r>
  <r>
    <n v="2"/>
    <s v="sagar das"/>
    <x v="1"/>
    <x v="0"/>
    <x v="0"/>
    <x v="1"/>
    <x v="0"/>
    <x v="1"/>
    <s v="Male"/>
    <x v="1"/>
    <x v="0"/>
    <x v="1"/>
    <x v="1"/>
    <x v="0"/>
    <x v="0"/>
    <x v="1"/>
    <s v="tubewell"/>
    <s v="yes"/>
    <x v="0"/>
    <s v="sanitary latrin"/>
    <x v="0"/>
    <x v="0"/>
    <x v="1"/>
    <n v="240000"/>
    <x v="0"/>
    <x v="1"/>
    <x v="1"/>
    <x v="1"/>
    <x v="1"/>
    <x v="1"/>
    <x v="1"/>
    <x v="0"/>
    <x v="0"/>
    <s v="Rainy/Summer"/>
    <s v="Winter"/>
    <x v="1"/>
    <x v="1"/>
    <x v="0"/>
  </r>
  <r>
    <n v="3"/>
    <s v="nitai das"/>
    <x v="2"/>
    <x v="0"/>
    <x v="0"/>
    <x v="0"/>
    <x v="1"/>
    <x v="1"/>
    <s v="Male"/>
    <x v="1"/>
    <x v="0"/>
    <x v="1"/>
    <x v="1"/>
    <x v="0"/>
    <x v="0"/>
    <x v="1"/>
    <s v="tubewell"/>
    <s v="yes"/>
    <x v="1"/>
    <s v="sanitary latrin"/>
    <x v="0"/>
    <x v="1"/>
    <x v="2"/>
    <n v="245000"/>
    <x v="1"/>
    <x v="1"/>
    <x v="1"/>
    <x v="0"/>
    <x v="1"/>
    <x v="2"/>
    <x v="0"/>
    <x v="0"/>
    <x v="0"/>
    <s v="Rainy/Summer"/>
    <s v="Winter"/>
    <x v="2"/>
    <x v="2"/>
    <x v="0"/>
  </r>
  <r>
    <n v="4"/>
    <s v="khudiram das"/>
    <x v="2"/>
    <x v="0"/>
    <x v="0"/>
    <x v="0"/>
    <x v="2"/>
    <x v="0"/>
    <s v="Male"/>
    <x v="2"/>
    <x v="0"/>
    <x v="1"/>
    <x v="1"/>
    <x v="0"/>
    <x v="0"/>
    <x v="0"/>
    <s v="tubewell"/>
    <s v="yes"/>
    <x v="1"/>
    <s v="sanitary latrin"/>
    <x v="0"/>
    <x v="1"/>
    <x v="3"/>
    <n v="300000"/>
    <x v="2"/>
    <x v="2"/>
    <x v="2"/>
    <x v="0"/>
    <x v="1"/>
    <x v="3"/>
    <x v="0"/>
    <x v="0"/>
    <x v="0"/>
    <s v="Rainy/Summer"/>
    <s v="Winter"/>
    <x v="3"/>
    <x v="3"/>
    <x v="0"/>
  </r>
  <r>
    <n v="5"/>
    <s v="abinash das"/>
    <x v="3"/>
    <x v="0"/>
    <x v="0"/>
    <x v="0"/>
    <x v="3"/>
    <x v="2"/>
    <s v="Male"/>
    <x v="3"/>
    <x v="0"/>
    <x v="1"/>
    <x v="1"/>
    <x v="0"/>
    <x v="0"/>
    <x v="1"/>
    <s v="tubewell"/>
    <s v="yes"/>
    <x v="1"/>
    <s v="sanitary latrin"/>
    <x v="0"/>
    <x v="2"/>
    <x v="4"/>
    <n v="150000"/>
    <x v="3"/>
    <x v="3"/>
    <x v="1"/>
    <x v="2"/>
    <x v="2"/>
    <x v="4"/>
    <x v="0"/>
    <x v="0"/>
    <x v="0"/>
    <s v="Rainy/Summer"/>
    <s v="Winter"/>
    <x v="4"/>
    <x v="0"/>
    <x v="0"/>
  </r>
  <r>
    <n v="6"/>
    <s v="ratan das"/>
    <x v="4"/>
    <x v="0"/>
    <x v="0"/>
    <x v="0"/>
    <x v="4"/>
    <x v="3"/>
    <s v="Male"/>
    <x v="4"/>
    <x v="0"/>
    <x v="1"/>
    <x v="1"/>
    <x v="0"/>
    <x v="0"/>
    <x v="1"/>
    <s v="tubewell"/>
    <s v="yes"/>
    <x v="1"/>
    <s v="sanitary latrin"/>
    <x v="0"/>
    <x v="1"/>
    <x v="5"/>
    <n v="325000"/>
    <x v="0"/>
    <x v="4"/>
    <x v="3"/>
    <x v="1"/>
    <x v="2"/>
    <x v="5"/>
    <x v="1"/>
    <x v="1"/>
    <x v="1"/>
    <s v="Rainy/Summer"/>
    <s v="Winter"/>
    <x v="0"/>
    <x v="0"/>
    <x v="0"/>
  </r>
  <r>
    <n v="7"/>
    <s v="ram das"/>
    <x v="2"/>
    <x v="0"/>
    <x v="0"/>
    <x v="0"/>
    <x v="1"/>
    <x v="0"/>
    <s v="Male"/>
    <x v="5"/>
    <x v="1"/>
    <x v="2"/>
    <x v="0"/>
    <x v="0"/>
    <x v="0"/>
    <x v="1"/>
    <s v="tubewell"/>
    <s v="yes"/>
    <x v="1"/>
    <s v="sanitary latrin"/>
    <x v="0"/>
    <x v="1"/>
    <x v="6"/>
    <n v="360000"/>
    <x v="4"/>
    <x v="0"/>
    <x v="4"/>
    <x v="3"/>
    <x v="1"/>
    <x v="6"/>
    <x v="1"/>
    <x v="0"/>
    <x v="1"/>
    <s v="Rainy/Summer"/>
    <s v="Winter"/>
    <x v="0"/>
    <x v="0"/>
    <x v="0"/>
  </r>
  <r>
    <n v="8"/>
    <s v="joynal abedin"/>
    <x v="5"/>
    <x v="1"/>
    <x v="1"/>
    <x v="0"/>
    <x v="5"/>
    <x v="2"/>
    <s v="Male"/>
    <x v="6"/>
    <x v="1"/>
    <x v="1"/>
    <x v="2"/>
    <x v="0"/>
    <x v="0"/>
    <x v="2"/>
    <s v="tubewell"/>
    <s v="yes"/>
    <x v="0"/>
    <s v="sanitary latrin"/>
    <x v="0"/>
    <x v="3"/>
    <x v="7"/>
    <n v="745000"/>
    <x v="5"/>
    <x v="5"/>
    <x v="5"/>
    <x v="4"/>
    <x v="3"/>
    <x v="7"/>
    <x v="0"/>
    <x v="1"/>
    <x v="0"/>
    <s v="Rainy/Summer"/>
    <s v="Winter"/>
    <x v="5"/>
    <x v="0"/>
    <x v="0"/>
  </r>
  <r>
    <n v="9"/>
    <s v="fokhruddin ahmed"/>
    <x v="6"/>
    <x v="1"/>
    <x v="1"/>
    <x v="0"/>
    <x v="5"/>
    <x v="4"/>
    <s v="Male"/>
    <x v="7"/>
    <x v="1"/>
    <x v="1"/>
    <x v="1"/>
    <x v="1"/>
    <x v="1"/>
    <x v="2"/>
    <s v="tubewell"/>
    <s v="yes"/>
    <x v="1"/>
    <s v="sanitary latrin"/>
    <x v="0"/>
    <x v="4"/>
    <x v="8"/>
    <n v="370000"/>
    <x v="6"/>
    <x v="0"/>
    <x v="0"/>
    <x v="3"/>
    <x v="3"/>
    <x v="8"/>
    <x v="0"/>
    <x v="1"/>
    <x v="0"/>
    <s v="Rainy/Summer"/>
    <s v="Winter"/>
    <x v="0"/>
    <x v="0"/>
    <x v="1"/>
  </r>
  <r>
    <n v="10"/>
    <s v="jalal miah"/>
    <x v="5"/>
    <x v="1"/>
    <x v="1"/>
    <x v="0"/>
    <x v="5"/>
    <x v="4"/>
    <s v="Male"/>
    <x v="2"/>
    <x v="0"/>
    <x v="1"/>
    <x v="1"/>
    <x v="0"/>
    <x v="0"/>
    <x v="2"/>
    <s v="tubewell"/>
    <s v="yes"/>
    <x v="1"/>
    <s v="sanitary latrin"/>
    <x v="0"/>
    <x v="5"/>
    <x v="9"/>
    <n v="250000"/>
    <x v="7"/>
    <x v="1"/>
    <x v="6"/>
    <x v="5"/>
    <x v="4"/>
    <x v="1"/>
    <x v="0"/>
    <x v="2"/>
    <x v="0"/>
    <s v="Rainy/Summer"/>
    <s v="Winter"/>
    <x v="0"/>
    <x v="1"/>
    <x v="1"/>
  </r>
  <r>
    <n v="11"/>
    <s v="nikhil das"/>
    <x v="7"/>
    <x v="1"/>
    <x v="0"/>
    <x v="0"/>
    <x v="4"/>
    <x v="2"/>
    <s v="Male"/>
    <x v="8"/>
    <x v="1"/>
    <x v="0"/>
    <x v="3"/>
    <x v="0"/>
    <x v="0"/>
    <x v="3"/>
    <s v="tubewell"/>
    <s v="yes"/>
    <x v="0"/>
    <s v="sanitary latrin"/>
    <x v="0"/>
    <x v="1"/>
    <x v="7"/>
    <n v="630000"/>
    <x v="8"/>
    <x v="0"/>
    <x v="7"/>
    <x v="0"/>
    <x v="3"/>
    <x v="9"/>
    <x v="0"/>
    <x v="0"/>
    <x v="0"/>
    <s v="Rainy/Summer"/>
    <s v="Winter"/>
    <x v="5"/>
    <x v="1"/>
    <x v="1"/>
  </r>
  <r>
    <n v="12"/>
    <s v="sany das"/>
    <x v="8"/>
    <x v="1"/>
    <x v="0"/>
    <x v="0"/>
    <x v="0"/>
    <x v="1"/>
    <s v="Male"/>
    <x v="5"/>
    <x v="1"/>
    <x v="2"/>
    <x v="0"/>
    <x v="0"/>
    <x v="0"/>
    <x v="1"/>
    <s v="tubewell"/>
    <s v="yes"/>
    <x v="1"/>
    <s v="sanitary latrin"/>
    <x v="1"/>
    <x v="6"/>
    <x v="3"/>
    <n v="320000"/>
    <x v="2"/>
    <x v="6"/>
    <x v="8"/>
    <x v="0"/>
    <x v="4"/>
    <x v="10"/>
    <x v="0"/>
    <x v="0"/>
    <x v="0"/>
    <s v="Rainy/Summer"/>
    <s v="Winter"/>
    <x v="6"/>
    <x v="1"/>
    <x v="2"/>
  </r>
  <r>
    <n v="13"/>
    <s v="alkaj miah"/>
    <x v="3"/>
    <x v="1"/>
    <x v="1"/>
    <x v="0"/>
    <x v="3"/>
    <x v="2"/>
    <s v="Male"/>
    <x v="4"/>
    <x v="0"/>
    <x v="1"/>
    <x v="1"/>
    <x v="0"/>
    <x v="0"/>
    <x v="1"/>
    <s v="tubewell"/>
    <s v="yes"/>
    <x v="1"/>
    <s v="sanitary latrin"/>
    <x v="0"/>
    <x v="0"/>
    <x v="6"/>
    <n v="355000"/>
    <x v="9"/>
    <x v="6"/>
    <x v="9"/>
    <x v="0"/>
    <x v="2"/>
    <x v="11"/>
    <x v="0"/>
    <x v="0"/>
    <x v="0"/>
    <s v="Rainy/Summer"/>
    <s v="Winter"/>
    <x v="1"/>
    <x v="1"/>
    <x v="2"/>
  </r>
  <r>
    <n v="14"/>
    <s v="hridoy das"/>
    <x v="1"/>
    <x v="1"/>
    <x v="0"/>
    <x v="0"/>
    <x v="2"/>
    <x v="1"/>
    <s v="Male"/>
    <x v="4"/>
    <x v="0"/>
    <x v="2"/>
    <x v="1"/>
    <x v="0"/>
    <x v="0"/>
    <x v="1"/>
    <s v="tubewell"/>
    <s v="yes"/>
    <x v="1"/>
    <s v="sanitary latrin"/>
    <x v="0"/>
    <x v="4"/>
    <x v="6"/>
    <n v="420000"/>
    <x v="4"/>
    <x v="7"/>
    <x v="10"/>
    <x v="0"/>
    <x v="2"/>
    <x v="12"/>
    <x v="0"/>
    <x v="0"/>
    <x v="0"/>
    <s v="Rainy/Summer"/>
    <s v="Winter"/>
    <x v="0"/>
    <x v="1"/>
    <x v="2"/>
  </r>
  <r>
    <n v="15"/>
    <s v="rajesh das"/>
    <x v="4"/>
    <x v="1"/>
    <x v="0"/>
    <x v="0"/>
    <x v="0"/>
    <x v="0"/>
    <s v="Male"/>
    <x v="4"/>
    <x v="0"/>
    <x v="1"/>
    <x v="1"/>
    <x v="0"/>
    <x v="0"/>
    <x v="1"/>
    <s v="tubewell"/>
    <s v="yes"/>
    <x v="1"/>
    <s v="sanitary latrin"/>
    <x v="0"/>
    <x v="7"/>
    <x v="0"/>
    <n v="440000"/>
    <x v="0"/>
    <x v="2"/>
    <x v="11"/>
    <x v="4"/>
    <x v="5"/>
    <x v="13"/>
    <x v="0"/>
    <x v="0"/>
    <x v="0"/>
    <s v="Rainy/Summer"/>
    <s v="Winter"/>
    <x v="2"/>
    <x v="2"/>
    <x v="2"/>
  </r>
  <r>
    <n v="16"/>
    <s v="sumon debnath"/>
    <x v="9"/>
    <x v="1"/>
    <x v="0"/>
    <x v="0"/>
    <x v="1"/>
    <x v="0"/>
    <s v="Male"/>
    <x v="9"/>
    <x v="0"/>
    <x v="1"/>
    <x v="1"/>
    <x v="0"/>
    <x v="0"/>
    <x v="1"/>
    <s v="tubewell"/>
    <s v="yes"/>
    <x v="2"/>
    <s v="sanitary latrin"/>
    <x v="0"/>
    <x v="4"/>
    <x v="10"/>
    <n v="145000"/>
    <x v="10"/>
    <x v="8"/>
    <x v="12"/>
    <x v="6"/>
    <x v="1"/>
    <x v="14"/>
    <x v="0"/>
    <x v="0"/>
    <x v="1"/>
    <s v="Rainy/Summer"/>
    <s v="Winter"/>
    <x v="2"/>
    <x v="2"/>
    <x v="0"/>
  </r>
  <r>
    <n v="17"/>
    <s v="kano das"/>
    <x v="9"/>
    <x v="1"/>
    <x v="0"/>
    <x v="0"/>
    <x v="1"/>
    <x v="0"/>
    <s v="Male"/>
    <x v="2"/>
    <x v="0"/>
    <x v="1"/>
    <x v="1"/>
    <x v="2"/>
    <x v="2"/>
    <x v="1"/>
    <s v="tubewell"/>
    <s v="yes"/>
    <x v="2"/>
    <s v="sanitary latrin"/>
    <x v="1"/>
    <x v="6"/>
    <x v="4"/>
    <n v="230000"/>
    <x v="10"/>
    <x v="1"/>
    <x v="13"/>
    <x v="0"/>
    <x v="0"/>
    <x v="9"/>
    <x v="1"/>
    <x v="1"/>
    <x v="1"/>
    <s v="Rainy/Summer"/>
    <s v="Winter"/>
    <x v="3"/>
    <x v="2"/>
    <x v="0"/>
  </r>
  <r>
    <n v="18"/>
    <s v="kajol das"/>
    <x v="10"/>
    <x v="2"/>
    <x v="0"/>
    <x v="0"/>
    <x v="5"/>
    <x v="3"/>
    <s v="Male"/>
    <x v="0"/>
    <x v="0"/>
    <x v="1"/>
    <x v="0"/>
    <x v="0"/>
    <x v="0"/>
    <x v="1"/>
    <s v="tubewell"/>
    <s v="yes"/>
    <x v="2"/>
    <s v="sanitary latrin"/>
    <x v="1"/>
    <x v="6"/>
    <x v="11"/>
    <n v="265000"/>
    <x v="3"/>
    <x v="2"/>
    <x v="1"/>
    <x v="0"/>
    <x v="0"/>
    <x v="15"/>
    <x v="1"/>
    <x v="0"/>
    <x v="1"/>
    <s v="Rainy/Summer"/>
    <s v="Winter"/>
    <x v="3"/>
    <x v="2"/>
    <x v="0"/>
  </r>
  <r>
    <n v="19"/>
    <s v="sukhendo das"/>
    <x v="11"/>
    <x v="2"/>
    <x v="0"/>
    <x v="0"/>
    <x v="5"/>
    <x v="3"/>
    <s v="Male"/>
    <x v="2"/>
    <x v="0"/>
    <x v="1"/>
    <x v="1"/>
    <x v="0"/>
    <x v="0"/>
    <x v="1"/>
    <s v="tubewell"/>
    <s v="yes"/>
    <x v="1"/>
    <s v="sanitary latrin"/>
    <x v="1"/>
    <x v="6"/>
    <x v="1"/>
    <n v="260000"/>
    <x v="0"/>
    <x v="1"/>
    <x v="6"/>
    <x v="0"/>
    <x v="2"/>
    <x v="6"/>
    <x v="0"/>
    <x v="1"/>
    <x v="0"/>
    <s v="Rainy/Summer"/>
    <s v="Winter"/>
    <x v="2"/>
    <x v="0"/>
    <x v="0"/>
  </r>
  <r>
    <n v="20"/>
    <s v="mona das"/>
    <x v="0"/>
    <x v="2"/>
    <x v="0"/>
    <x v="0"/>
    <x v="0"/>
    <x v="0"/>
    <s v="Male"/>
    <x v="1"/>
    <x v="0"/>
    <x v="1"/>
    <x v="1"/>
    <x v="0"/>
    <x v="0"/>
    <x v="1"/>
    <s v="tubewell"/>
    <s v="yes"/>
    <x v="1"/>
    <s v="sanitary latrin"/>
    <x v="1"/>
    <x v="6"/>
    <x v="5"/>
    <n v="280000"/>
    <x v="9"/>
    <x v="2"/>
    <x v="6"/>
    <x v="0"/>
    <x v="2"/>
    <x v="11"/>
    <x v="1"/>
    <x v="1"/>
    <x v="0"/>
    <s v="Rainy/Summer"/>
    <s v="Winter"/>
    <x v="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1"/>
    <s v="sukash das"/>
    <x v="0"/>
    <x v="0"/>
    <x v="0"/>
    <x v="0"/>
    <x v="0"/>
    <x v="0"/>
    <s v="Male"/>
    <x v="0"/>
    <x v="0"/>
    <x v="0"/>
    <x v="0"/>
    <x v="0"/>
    <x v="0"/>
    <x v="0"/>
    <n v="100"/>
    <x v="0"/>
    <x v="0"/>
    <x v="0"/>
    <s v="Tubewell"/>
    <s v="Yes"/>
    <x v="0"/>
    <x v="0"/>
    <x v="0"/>
    <x v="0"/>
    <x v="0"/>
    <x v="0"/>
    <x v="0"/>
    <n v="0"/>
    <n v="135000"/>
    <x v="0"/>
    <x v="0"/>
    <x v="0"/>
    <x v="0"/>
    <x v="0"/>
    <x v="0"/>
    <x v="0"/>
    <s v="No"/>
    <x v="0"/>
    <x v="0"/>
    <x v="0"/>
    <s v="rainy"/>
    <x v="0"/>
    <x v="0"/>
  </r>
  <r>
    <n v="2"/>
    <s v="binondo das"/>
    <x v="1"/>
    <x v="0"/>
    <x v="0"/>
    <x v="0"/>
    <x v="0"/>
    <x v="1"/>
    <s v="Male"/>
    <x v="0"/>
    <x v="0"/>
    <x v="0"/>
    <x v="1"/>
    <x v="1"/>
    <x v="0"/>
    <x v="1"/>
    <n v="0"/>
    <x v="1"/>
    <x v="1"/>
    <x v="0"/>
    <s v="Tubewell"/>
    <s v="Yes"/>
    <x v="0"/>
    <x v="1"/>
    <x v="1"/>
    <x v="1"/>
    <x v="0"/>
    <x v="0"/>
    <x v="0"/>
    <n v="0"/>
    <n v="125000"/>
    <x v="1"/>
    <x v="0"/>
    <x v="0"/>
    <x v="0"/>
    <x v="0"/>
    <x v="0"/>
    <x v="0"/>
    <s v="No"/>
    <x v="1"/>
    <x v="0"/>
    <x v="1"/>
    <s v="rainy"/>
    <x v="0"/>
    <x v="0"/>
  </r>
  <r>
    <n v="3"/>
    <s v="ranjan das"/>
    <x v="2"/>
    <x v="0"/>
    <x v="0"/>
    <x v="0"/>
    <x v="0"/>
    <x v="1"/>
    <s v="Male"/>
    <x v="1"/>
    <x v="0"/>
    <x v="0"/>
    <x v="2"/>
    <x v="1"/>
    <x v="1"/>
    <x v="1"/>
    <n v="0"/>
    <x v="1"/>
    <x v="2"/>
    <x v="0"/>
    <s v="Tubewell"/>
    <s v="Yes"/>
    <x v="1"/>
    <x v="1"/>
    <x v="0"/>
    <x v="0"/>
    <x v="0"/>
    <x v="0"/>
    <x v="0"/>
    <n v="0"/>
    <n v="115000"/>
    <x v="2"/>
    <x v="0"/>
    <x v="0"/>
    <x v="0"/>
    <x v="0"/>
    <x v="0"/>
    <x v="0"/>
    <s v="No"/>
    <x v="2"/>
    <x v="0"/>
    <x v="2"/>
    <s v="rainy"/>
    <x v="0"/>
    <x v="0"/>
  </r>
  <r>
    <n v="4"/>
    <s v="santosh das"/>
    <x v="1"/>
    <x v="0"/>
    <x v="0"/>
    <x v="0"/>
    <x v="1"/>
    <x v="1"/>
    <s v="Male"/>
    <x v="2"/>
    <x v="1"/>
    <x v="1"/>
    <x v="3"/>
    <x v="1"/>
    <x v="2"/>
    <x v="1"/>
    <n v="0"/>
    <x v="1"/>
    <x v="2"/>
    <x v="0"/>
    <s v="Tubewell"/>
    <s v="Yes"/>
    <x v="1"/>
    <x v="0"/>
    <x v="1"/>
    <x v="2"/>
    <x v="1"/>
    <x v="1"/>
    <x v="1"/>
    <n v="0"/>
    <n v="175000"/>
    <x v="2"/>
    <x v="0"/>
    <x v="0"/>
    <x v="0"/>
    <x v="0"/>
    <x v="0"/>
    <x v="0"/>
    <s v="No"/>
    <x v="3"/>
    <x v="0"/>
    <x v="3"/>
    <s v="rainy"/>
    <x v="0"/>
    <x v="1"/>
  </r>
  <r>
    <n v="5"/>
    <s v="sunil das"/>
    <x v="3"/>
    <x v="0"/>
    <x v="0"/>
    <x v="0"/>
    <x v="1"/>
    <x v="1"/>
    <s v="Male"/>
    <x v="0"/>
    <x v="0"/>
    <x v="2"/>
    <x v="0"/>
    <x v="1"/>
    <x v="3"/>
    <x v="0"/>
    <n v="0"/>
    <x v="1"/>
    <x v="1"/>
    <x v="0"/>
    <s v="Tubewell"/>
    <s v="Yes"/>
    <x v="1"/>
    <x v="0"/>
    <x v="0"/>
    <x v="0"/>
    <x v="0"/>
    <x v="0"/>
    <x v="0"/>
    <n v="0"/>
    <n v="135000"/>
    <x v="0"/>
    <x v="0"/>
    <x v="0"/>
    <x v="0"/>
    <x v="0"/>
    <x v="0"/>
    <x v="0"/>
    <s v="No"/>
    <x v="2"/>
    <x v="0"/>
    <x v="4"/>
    <s v="rainy"/>
    <x v="0"/>
    <x v="1"/>
  </r>
  <r>
    <n v="6"/>
    <s v="arup khan"/>
    <x v="4"/>
    <x v="0"/>
    <x v="1"/>
    <x v="1"/>
    <x v="2"/>
    <x v="2"/>
    <s v="Male"/>
    <x v="2"/>
    <x v="1"/>
    <x v="1"/>
    <x v="2"/>
    <x v="1"/>
    <x v="1"/>
    <x v="1"/>
    <n v="0"/>
    <x v="1"/>
    <x v="2"/>
    <x v="0"/>
    <s v="Tubewell"/>
    <s v="Yes"/>
    <x v="1"/>
    <x v="0"/>
    <x v="1"/>
    <x v="1"/>
    <x v="1"/>
    <x v="1"/>
    <x v="0"/>
    <n v="60000"/>
    <n v="115000"/>
    <x v="2"/>
    <x v="0"/>
    <x v="0"/>
    <x v="0"/>
    <x v="0"/>
    <x v="0"/>
    <x v="1"/>
    <s v="No"/>
    <x v="2"/>
    <x v="0"/>
    <x v="4"/>
    <s v="rainy"/>
    <x v="0"/>
    <x v="1"/>
  </r>
  <r>
    <n v="7"/>
    <s v="jalal miah"/>
    <x v="5"/>
    <x v="0"/>
    <x v="1"/>
    <x v="0"/>
    <x v="1"/>
    <x v="1"/>
    <s v="Male"/>
    <x v="3"/>
    <x v="1"/>
    <x v="3"/>
    <x v="2"/>
    <x v="0"/>
    <x v="4"/>
    <x v="2"/>
    <n v="25"/>
    <x v="2"/>
    <x v="2"/>
    <x v="1"/>
    <s v="Tubewell"/>
    <s v="Yes"/>
    <x v="1"/>
    <x v="0"/>
    <x v="1"/>
    <x v="3"/>
    <x v="2"/>
    <x v="2"/>
    <x v="0"/>
    <n v="120000"/>
    <n v="115000"/>
    <x v="2"/>
    <x v="0"/>
    <x v="0"/>
    <x v="0"/>
    <x v="0"/>
    <x v="0"/>
    <x v="1"/>
    <s v="No"/>
    <x v="2"/>
    <x v="0"/>
    <x v="4"/>
    <s v="rainy"/>
    <x v="0"/>
    <x v="1"/>
  </r>
  <r>
    <n v="8"/>
    <s v="bipra das"/>
    <x v="6"/>
    <x v="0"/>
    <x v="0"/>
    <x v="1"/>
    <x v="2"/>
    <x v="2"/>
    <s v="Male"/>
    <x v="2"/>
    <x v="1"/>
    <x v="1"/>
    <x v="2"/>
    <x v="1"/>
    <x v="1"/>
    <x v="1"/>
    <n v="0"/>
    <x v="1"/>
    <x v="1"/>
    <x v="0"/>
    <s v="Tubewell"/>
    <s v="Yes"/>
    <x v="1"/>
    <x v="0"/>
    <x v="1"/>
    <x v="1"/>
    <x v="1"/>
    <x v="3"/>
    <x v="2"/>
    <n v="24000"/>
    <n v="130000"/>
    <x v="3"/>
    <x v="0"/>
    <x v="0"/>
    <x v="0"/>
    <x v="0"/>
    <x v="0"/>
    <x v="1"/>
    <s v="No"/>
    <x v="2"/>
    <x v="0"/>
    <x v="4"/>
    <s v="rainy"/>
    <x v="0"/>
    <x v="1"/>
  </r>
  <r>
    <n v="9"/>
    <s v="kalon miah"/>
    <x v="4"/>
    <x v="0"/>
    <x v="1"/>
    <x v="0"/>
    <x v="3"/>
    <x v="2"/>
    <s v="Male"/>
    <x v="2"/>
    <x v="1"/>
    <x v="1"/>
    <x v="2"/>
    <x v="1"/>
    <x v="1"/>
    <x v="1"/>
    <n v="0"/>
    <x v="1"/>
    <x v="2"/>
    <x v="0"/>
    <s v="Tubewell"/>
    <s v="Yes"/>
    <x v="1"/>
    <x v="0"/>
    <x v="1"/>
    <x v="4"/>
    <x v="0"/>
    <x v="0"/>
    <x v="0"/>
    <n v="0"/>
    <n v="117000"/>
    <x v="4"/>
    <x v="0"/>
    <x v="0"/>
    <x v="0"/>
    <x v="0"/>
    <x v="0"/>
    <x v="1"/>
    <s v="No"/>
    <x v="2"/>
    <x v="0"/>
    <x v="4"/>
    <s v="rainy"/>
    <x v="0"/>
    <x v="1"/>
  </r>
  <r>
    <n v="10"/>
    <s v="ajijur rahman"/>
    <x v="7"/>
    <x v="0"/>
    <x v="1"/>
    <x v="1"/>
    <x v="3"/>
    <x v="3"/>
    <s v="Male"/>
    <x v="4"/>
    <x v="0"/>
    <x v="0"/>
    <x v="3"/>
    <x v="1"/>
    <x v="2"/>
    <x v="1"/>
    <n v="0"/>
    <x v="1"/>
    <x v="2"/>
    <x v="0"/>
    <s v="Tubewell"/>
    <s v="Yes"/>
    <x v="1"/>
    <x v="0"/>
    <x v="1"/>
    <x v="5"/>
    <x v="0"/>
    <x v="0"/>
    <x v="2"/>
    <n v="-20000"/>
    <n v="143000"/>
    <x v="5"/>
    <x v="0"/>
    <x v="0"/>
    <x v="0"/>
    <x v="0"/>
    <x v="0"/>
    <x v="1"/>
    <s v="No"/>
    <x v="3"/>
    <x v="0"/>
    <x v="4"/>
    <s v="rainy"/>
    <x v="0"/>
    <x v="1"/>
  </r>
  <r>
    <n v="11"/>
    <s v="tapan das"/>
    <x v="8"/>
    <x v="1"/>
    <x v="0"/>
    <x v="0"/>
    <x v="1"/>
    <x v="2"/>
    <s v="Male"/>
    <x v="0"/>
    <x v="0"/>
    <x v="2"/>
    <x v="1"/>
    <x v="1"/>
    <x v="0"/>
    <x v="1"/>
    <n v="0"/>
    <x v="1"/>
    <x v="3"/>
    <x v="0"/>
    <s v="Tubewell"/>
    <s v="Yes"/>
    <x v="1"/>
    <x v="0"/>
    <x v="0"/>
    <x v="0"/>
    <x v="0"/>
    <x v="0"/>
    <x v="0"/>
    <n v="0"/>
    <n v="137000"/>
    <x v="6"/>
    <x v="0"/>
    <x v="0"/>
    <x v="0"/>
    <x v="0"/>
    <x v="0"/>
    <x v="1"/>
    <s v="No"/>
    <x v="3"/>
    <x v="0"/>
    <x v="4"/>
    <s v="rainy"/>
    <x v="0"/>
    <x v="1"/>
  </r>
  <r>
    <n v="12"/>
    <s v="swapon das"/>
    <x v="9"/>
    <x v="1"/>
    <x v="0"/>
    <x v="0"/>
    <x v="1"/>
    <x v="4"/>
    <s v="Male"/>
    <x v="1"/>
    <x v="0"/>
    <x v="2"/>
    <x v="3"/>
    <x v="1"/>
    <x v="2"/>
    <x v="1"/>
    <n v="0"/>
    <x v="1"/>
    <x v="3"/>
    <x v="0"/>
    <s v="Tubewell"/>
    <s v="Yes"/>
    <x v="0"/>
    <x v="1"/>
    <x v="0"/>
    <x v="0"/>
    <x v="0"/>
    <x v="0"/>
    <x v="2"/>
    <n v="-20000"/>
    <n v="155000"/>
    <x v="1"/>
    <x v="0"/>
    <x v="0"/>
    <x v="0"/>
    <x v="0"/>
    <x v="0"/>
    <x v="1"/>
    <s v="No"/>
    <x v="3"/>
    <x v="0"/>
    <x v="4"/>
    <s v="rainy"/>
    <x v="0"/>
    <x v="1"/>
  </r>
  <r>
    <n v="13"/>
    <s v="shawon das"/>
    <x v="10"/>
    <x v="1"/>
    <x v="0"/>
    <x v="1"/>
    <x v="0"/>
    <x v="5"/>
    <s v="Male"/>
    <x v="5"/>
    <x v="1"/>
    <x v="0"/>
    <x v="0"/>
    <x v="0"/>
    <x v="0"/>
    <x v="0"/>
    <n v="100"/>
    <x v="2"/>
    <x v="4"/>
    <x v="0"/>
    <s v="Tubewell"/>
    <s v="Yes"/>
    <x v="0"/>
    <x v="1"/>
    <x v="0"/>
    <x v="0"/>
    <x v="0"/>
    <x v="0"/>
    <x v="2"/>
    <n v="-20000"/>
    <n v="152000"/>
    <x v="0"/>
    <x v="0"/>
    <x v="1"/>
    <x v="1"/>
    <x v="0"/>
    <x v="0"/>
    <x v="1"/>
    <s v="No"/>
    <x v="3"/>
    <x v="0"/>
    <x v="4"/>
    <s v="rainy"/>
    <x v="0"/>
    <x v="2"/>
  </r>
  <r>
    <n v="14"/>
    <s v="ranjit das"/>
    <x v="11"/>
    <x v="1"/>
    <x v="0"/>
    <x v="0"/>
    <x v="0"/>
    <x v="1"/>
    <s v="Male"/>
    <x v="3"/>
    <x v="1"/>
    <x v="1"/>
    <x v="2"/>
    <x v="0"/>
    <x v="4"/>
    <x v="2"/>
    <n v="25"/>
    <x v="2"/>
    <x v="2"/>
    <x v="2"/>
    <s v="Tubewell"/>
    <s v="Yes"/>
    <x v="2"/>
    <x v="0"/>
    <x v="0"/>
    <x v="0"/>
    <x v="3"/>
    <x v="4"/>
    <x v="3"/>
    <n v="36000"/>
    <n v="217000"/>
    <x v="3"/>
    <x v="1"/>
    <x v="1"/>
    <x v="1"/>
    <x v="0"/>
    <x v="0"/>
    <x v="1"/>
    <s v="No"/>
    <x v="3"/>
    <x v="0"/>
    <x v="4"/>
    <s v="rainy"/>
    <x v="0"/>
    <x v="2"/>
  </r>
  <r>
    <n v="15"/>
    <s v="mohananda das"/>
    <x v="12"/>
    <x v="1"/>
    <x v="0"/>
    <x v="0"/>
    <x v="1"/>
    <x v="6"/>
    <s v="Male"/>
    <x v="0"/>
    <x v="0"/>
    <x v="0"/>
    <x v="1"/>
    <x v="0"/>
    <x v="2"/>
    <x v="3"/>
    <n v="50"/>
    <x v="2"/>
    <x v="2"/>
    <x v="0"/>
    <s v="Tubewell"/>
    <s v="Yes"/>
    <x v="1"/>
    <x v="0"/>
    <x v="1"/>
    <x v="6"/>
    <x v="0"/>
    <x v="0"/>
    <x v="0"/>
    <n v="0"/>
    <n v="122000"/>
    <x v="1"/>
    <x v="0"/>
    <x v="1"/>
    <x v="1"/>
    <x v="1"/>
    <x v="1"/>
    <x v="1"/>
    <s v="No"/>
    <x v="0"/>
    <x v="1"/>
    <x v="3"/>
    <s v="rainy"/>
    <x v="1"/>
    <x v="2"/>
  </r>
  <r>
    <n v="16"/>
    <s v="sanjit das"/>
    <x v="13"/>
    <x v="1"/>
    <x v="0"/>
    <x v="0"/>
    <x v="0"/>
    <x v="2"/>
    <s v="Male"/>
    <x v="0"/>
    <x v="0"/>
    <x v="2"/>
    <x v="1"/>
    <x v="0"/>
    <x v="2"/>
    <x v="3"/>
    <n v="50"/>
    <x v="3"/>
    <x v="3"/>
    <x v="0"/>
    <s v="Tubewell"/>
    <s v="Yes"/>
    <x v="1"/>
    <x v="0"/>
    <x v="0"/>
    <x v="0"/>
    <x v="0"/>
    <x v="0"/>
    <x v="2"/>
    <n v="-20000"/>
    <n v="142000"/>
    <x v="7"/>
    <x v="2"/>
    <x v="1"/>
    <x v="1"/>
    <x v="1"/>
    <x v="1"/>
    <x v="1"/>
    <s v="No"/>
    <x v="0"/>
    <x v="1"/>
    <x v="3"/>
    <s v="rainy"/>
    <x v="1"/>
    <x v="2"/>
  </r>
  <r>
    <n v="17"/>
    <s v="ashok das"/>
    <x v="14"/>
    <x v="1"/>
    <x v="0"/>
    <x v="0"/>
    <x v="0"/>
    <x v="7"/>
    <s v="Male"/>
    <x v="5"/>
    <x v="1"/>
    <x v="1"/>
    <x v="0"/>
    <x v="1"/>
    <x v="3"/>
    <x v="0"/>
    <n v="0"/>
    <x v="1"/>
    <x v="5"/>
    <x v="0"/>
    <s v="Tubewell"/>
    <s v="Yes"/>
    <x v="1"/>
    <x v="0"/>
    <x v="0"/>
    <x v="0"/>
    <x v="0"/>
    <x v="0"/>
    <x v="0"/>
    <n v="0"/>
    <n v="137000"/>
    <x v="0"/>
    <x v="2"/>
    <x v="1"/>
    <x v="1"/>
    <x v="1"/>
    <x v="1"/>
    <x v="1"/>
    <s v="No"/>
    <x v="0"/>
    <x v="1"/>
    <x v="3"/>
    <s v="rainy"/>
    <x v="1"/>
    <x v="2"/>
  </r>
  <r>
    <n v="18"/>
    <s v="papon das"/>
    <x v="15"/>
    <x v="1"/>
    <x v="0"/>
    <x v="0"/>
    <x v="0"/>
    <x v="4"/>
    <s v="Male"/>
    <x v="4"/>
    <x v="0"/>
    <x v="0"/>
    <x v="1"/>
    <x v="1"/>
    <x v="0"/>
    <x v="1"/>
    <n v="0"/>
    <x v="1"/>
    <x v="4"/>
    <x v="0"/>
    <s v="Tubewell"/>
    <s v="Yes"/>
    <x v="1"/>
    <x v="0"/>
    <x v="0"/>
    <x v="0"/>
    <x v="0"/>
    <x v="0"/>
    <x v="0"/>
    <n v="0"/>
    <n v="132000"/>
    <x v="8"/>
    <x v="2"/>
    <x v="1"/>
    <x v="1"/>
    <x v="1"/>
    <x v="1"/>
    <x v="1"/>
    <s v="No"/>
    <x v="0"/>
    <x v="1"/>
    <x v="3"/>
    <s v="rainy"/>
    <x v="1"/>
    <x v="2"/>
  </r>
  <r>
    <n v="19"/>
    <s v="rupom das"/>
    <x v="16"/>
    <x v="1"/>
    <x v="0"/>
    <x v="1"/>
    <x v="2"/>
    <x v="8"/>
    <s v="Male"/>
    <x v="6"/>
    <x v="0"/>
    <x v="2"/>
    <x v="0"/>
    <x v="0"/>
    <x v="0"/>
    <x v="0"/>
    <n v="100"/>
    <x v="2"/>
    <x v="2"/>
    <x v="0"/>
    <s v="Tubewell"/>
    <s v="Yes"/>
    <x v="1"/>
    <x v="0"/>
    <x v="0"/>
    <x v="0"/>
    <x v="0"/>
    <x v="0"/>
    <x v="0"/>
    <n v="0"/>
    <n v="136000"/>
    <x v="0"/>
    <x v="2"/>
    <x v="1"/>
    <x v="2"/>
    <x v="1"/>
    <x v="1"/>
    <x v="1"/>
    <s v="No"/>
    <x v="0"/>
    <x v="1"/>
    <x v="3"/>
    <s v="rainy"/>
    <x v="1"/>
    <x v="2"/>
  </r>
  <r>
    <n v="20"/>
    <s v="gourango das"/>
    <x v="17"/>
    <x v="1"/>
    <x v="0"/>
    <x v="0"/>
    <x v="1"/>
    <x v="1"/>
    <s v="Male"/>
    <x v="7"/>
    <x v="1"/>
    <x v="3"/>
    <x v="3"/>
    <x v="1"/>
    <x v="2"/>
    <x v="1"/>
    <n v="0"/>
    <x v="1"/>
    <x v="2"/>
    <x v="0"/>
    <s v="Tubewell"/>
    <s v="Yes"/>
    <x v="1"/>
    <x v="0"/>
    <x v="0"/>
    <x v="0"/>
    <x v="3"/>
    <x v="4"/>
    <x v="3"/>
    <n v="36000"/>
    <n v="221000"/>
    <x v="9"/>
    <x v="0"/>
    <x v="1"/>
    <x v="2"/>
    <x v="1"/>
    <x v="1"/>
    <x v="1"/>
    <s v="No"/>
    <x v="1"/>
    <x v="1"/>
    <x v="3"/>
    <s v="rainy"/>
    <x v="1"/>
    <x v="3"/>
  </r>
  <r>
    <n v="21"/>
    <s v="ratan das"/>
    <x v="7"/>
    <x v="2"/>
    <x v="0"/>
    <x v="0"/>
    <x v="0"/>
    <x v="3"/>
    <s v="Male"/>
    <x v="1"/>
    <x v="0"/>
    <x v="2"/>
    <x v="1"/>
    <x v="1"/>
    <x v="0"/>
    <x v="1"/>
    <n v="0"/>
    <x v="1"/>
    <x v="2"/>
    <x v="0"/>
    <s v="Tubewell"/>
    <s v="Yes"/>
    <x v="1"/>
    <x v="1"/>
    <x v="0"/>
    <x v="0"/>
    <x v="0"/>
    <x v="0"/>
    <x v="0"/>
    <n v="0"/>
    <n v="129000"/>
    <x v="8"/>
    <x v="2"/>
    <x v="2"/>
    <x v="2"/>
    <x v="1"/>
    <x v="1"/>
    <x v="1"/>
    <s v="No"/>
    <x v="1"/>
    <x v="0"/>
    <x v="5"/>
    <s v="rainy"/>
    <x v="1"/>
    <x v="3"/>
  </r>
  <r>
    <n v="22"/>
    <s v="rubel miah"/>
    <x v="7"/>
    <x v="2"/>
    <x v="1"/>
    <x v="0"/>
    <x v="0"/>
    <x v="3"/>
    <s v="Male"/>
    <x v="6"/>
    <x v="0"/>
    <x v="2"/>
    <x v="0"/>
    <x v="1"/>
    <x v="3"/>
    <x v="0"/>
    <n v="0"/>
    <x v="1"/>
    <x v="6"/>
    <x v="0"/>
    <s v="Tubewell"/>
    <s v="Yes"/>
    <x v="1"/>
    <x v="0"/>
    <x v="0"/>
    <x v="0"/>
    <x v="0"/>
    <x v="0"/>
    <x v="0"/>
    <n v="0"/>
    <n v="134000"/>
    <x v="0"/>
    <x v="2"/>
    <x v="2"/>
    <x v="2"/>
    <x v="1"/>
    <x v="1"/>
    <x v="1"/>
    <s v="No"/>
    <x v="2"/>
    <x v="0"/>
    <x v="1"/>
    <s v="rainy"/>
    <x v="1"/>
    <x v="3"/>
  </r>
  <r>
    <n v="23"/>
    <s v="sumon miah"/>
    <x v="18"/>
    <x v="2"/>
    <x v="1"/>
    <x v="0"/>
    <x v="0"/>
    <x v="3"/>
    <s v="Male"/>
    <x v="1"/>
    <x v="0"/>
    <x v="0"/>
    <x v="1"/>
    <x v="1"/>
    <x v="0"/>
    <x v="1"/>
    <n v="0"/>
    <x v="1"/>
    <x v="2"/>
    <x v="0"/>
    <s v="Tubewell"/>
    <s v="Yes"/>
    <x v="1"/>
    <x v="0"/>
    <x v="0"/>
    <x v="0"/>
    <x v="0"/>
    <x v="0"/>
    <x v="0"/>
    <n v="0"/>
    <n v="127000"/>
    <x v="10"/>
    <x v="2"/>
    <x v="2"/>
    <x v="2"/>
    <x v="1"/>
    <x v="1"/>
    <x v="1"/>
    <s v="No"/>
    <x v="2"/>
    <x v="0"/>
    <x v="1"/>
    <s v="rainy"/>
    <x v="0"/>
    <x v="3"/>
  </r>
  <r>
    <n v="24"/>
    <s v="piyal das"/>
    <x v="4"/>
    <x v="2"/>
    <x v="0"/>
    <x v="0"/>
    <x v="0"/>
    <x v="2"/>
    <s v="Male"/>
    <x v="1"/>
    <x v="0"/>
    <x v="2"/>
    <x v="1"/>
    <x v="1"/>
    <x v="0"/>
    <x v="1"/>
    <n v="0"/>
    <x v="1"/>
    <x v="4"/>
    <x v="0"/>
    <s v="Tubewell"/>
    <s v="Yes"/>
    <x v="1"/>
    <x v="0"/>
    <x v="0"/>
    <x v="0"/>
    <x v="0"/>
    <x v="0"/>
    <x v="4"/>
    <n v="-10000"/>
    <n v="134000"/>
    <x v="1"/>
    <x v="2"/>
    <x v="2"/>
    <x v="2"/>
    <x v="1"/>
    <x v="1"/>
    <x v="1"/>
    <s v="No"/>
    <x v="0"/>
    <x v="0"/>
    <x v="1"/>
    <s v="rainy"/>
    <x v="0"/>
    <x v="0"/>
  </r>
  <r>
    <n v="25"/>
    <s v="paritosh das"/>
    <x v="1"/>
    <x v="2"/>
    <x v="0"/>
    <x v="0"/>
    <x v="1"/>
    <x v="7"/>
    <s v="Male"/>
    <x v="1"/>
    <x v="0"/>
    <x v="2"/>
    <x v="2"/>
    <x v="1"/>
    <x v="1"/>
    <x v="1"/>
    <n v="0"/>
    <x v="1"/>
    <x v="2"/>
    <x v="0"/>
    <s v="Tubewell"/>
    <s v="Yes"/>
    <x v="1"/>
    <x v="0"/>
    <x v="1"/>
    <x v="7"/>
    <x v="3"/>
    <x v="4"/>
    <x v="3"/>
    <n v="36000"/>
    <n v="254000"/>
    <x v="2"/>
    <x v="2"/>
    <x v="2"/>
    <x v="2"/>
    <x v="1"/>
    <x v="1"/>
    <x v="1"/>
    <s v="No"/>
    <x v="1"/>
    <x v="0"/>
    <x v="1"/>
    <s v="rainy"/>
    <x v="0"/>
    <x v="0"/>
  </r>
  <r>
    <n v="26"/>
    <s v="liton miah"/>
    <x v="19"/>
    <x v="2"/>
    <x v="1"/>
    <x v="1"/>
    <x v="1"/>
    <x v="9"/>
    <s v="Male"/>
    <x v="2"/>
    <x v="1"/>
    <x v="3"/>
    <x v="3"/>
    <x v="1"/>
    <x v="2"/>
    <x v="1"/>
    <n v="0"/>
    <x v="1"/>
    <x v="2"/>
    <x v="0"/>
    <s v="Tubewell"/>
    <s v="Yes"/>
    <x v="1"/>
    <x v="0"/>
    <x v="0"/>
    <x v="0"/>
    <x v="1"/>
    <x v="3"/>
    <x v="2"/>
    <n v="24000"/>
    <n v="134000"/>
    <x v="2"/>
    <x v="2"/>
    <x v="2"/>
    <x v="2"/>
    <x v="1"/>
    <x v="1"/>
    <x v="2"/>
    <s v="No"/>
    <x v="0"/>
    <x v="0"/>
    <x v="5"/>
    <s v="rainy"/>
    <x v="0"/>
    <x v="0"/>
  </r>
  <r>
    <n v="27"/>
    <s v="kajol das"/>
    <x v="9"/>
    <x v="2"/>
    <x v="0"/>
    <x v="0"/>
    <x v="0"/>
    <x v="4"/>
    <s v="Male"/>
    <x v="5"/>
    <x v="0"/>
    <x v="0"/>
    <x v="0"/>
    <x v="1"/>
    <x v="3"/>
    <x v="0"/>
    <n v="0"/>
    <x v="1"/>
    <x v="6"/>
    <x v="0"/>
    <s v="Tubewell"/>
    <s v="Yes"/>
    <x v="1"/>
    <x v="0"/>
    <x v="0"/>
    <x v="0"/>
    <x v="0"/>
    <x v="0"/>
    <x v="0"/>
    <n v="0"/>
    <n v="134000"/>
    <x v="0"/>
    <x v="2"/>
    <x v="2"/>
    <x v="2"/>
    <x v="0"/>
    <x v="0"/>
    <x v="1"/>
    <s v="No"/>
    <x v="0"/>
    <x v="0"/>
    <x v="1"/>
    <s v="rainy"/>
    <x v="0"/>
    <x v="0"/>
  </r>
  <r>
    <n v="28"/>
    <s v="looknath das"/>
    <x v="10"/>
    <x v="2"/>
    <x v="0"/>
    <x v="0"/>
    <x v="0"/>
    <x v="10"/>
    <s v="Male"/>
    <x v="0"/>
    <x v="0"/>
    <x v="2"/>
    <x v="0"/>
    <x v="1"/>
    <x v="3"/>
    <x v="0"/>
    <n v="0"/>
    <x v="1"/>
    <x v="2"/>
    <x v="0"/>
    <s v="Tubewell"/>
    <s v="Yes"/>
    <x v="1"/>
    <x v="0"/>
    <x v="1"/>
    <x v="4"/>
    <x v="1"/>
    <x v="3"/>
    <x v="2"/>
    <n v="24000"/>
    <n v="153000"/>
    <x v="0"/>
    <x v="2"/>
    <x v="3"/>
    <x v="2"/>
    <x v="0"/>
    <x v="0"/>
    <x v="1"/>
    <s v="No"/>
    <x v="2"/>
    <x v="0"/>
    <x v="1"/>
    <s v="rainy"/>
    <x v="0"/>
    <x v="1"/>
  </r>
  <r>
    <n v="29"/>
    <s v="pavitra das"/>
    <x v="20"/>
    <x v="2"/>
    <x v="0"/>
    <x v="0"/>
    <x v="0"/>
    <x v="7"/>
    <s v="Male"/>
    <x v="5"/>
    <x v="0"/>
    <x v="0"/>
    <x v="3"/>
    <x v="1"/>
    <x v="2"/>
    <x v="1"/>
    <n v="0"/>
    <x v="1"/>
    <x v="2"/>
    <x v="0"/>
    <s v="Tubewell"/>
    <s v="Yes"/>
    <x v="1"/>
    <x v="0"/>
    <x v="0"/>
    <x v="0"/>
    <x v="0"/>
    <x v="0"/>
    <x v="0"/>
    <n v="0"/>
    <n v="123000"/>
    <x v="1"/>
    <x v="2"/>
    <x v="3"/>
    <x v="2"/>
    <x v="0"/>
    <x v="0"/>
    <x v="1"/>
    <s v="No"/>
    <x v="0"/>
    <x v="0"/>
    <x v="1"/>
    <s v="rainy"/>
    <x v="0"/>
    <x v="1"/>
  </r>
  <r>
    <n v="30"/>
    <s v="dependra das"/>
    <x v="21"/>
    <x v="2"/>
    <x v="0"/>
    <x v="0"/>
    <x v="0"/>
    <x v="7"/>
    <s v="Male"/>
    <x v="8"/>
    <x v="0"/>
    <x v="2"/>
    <x v="0"/>
    <x v="1"/>
    <x v="3"/>
    <x v="0"/>
    <n v="0"/>
    <x v="1"/>
    <x v="4"/>
    <x v="0"/>
    <s v="Tubewell"/>
    <s v="Yes"/>
    <x v="1"/>
    <x v="1"/>
    <x v="0"/>
    <x v="0"/>
    <x v="4"/>
    <x v="5"/>
    <x v="0"/>
    <n v="-12000"/>
    <n v="133000"/>
    <x v="0"/>
    <x v="2"/>
    <x v="3"/>
    <x v="2"/>
    <x v="0"/>
    <x v="0"/>
    <x v="1"/>
    <s v="No"/>
    <x v="0"/>
    <x v="0"/>
    <x v="1"/>
    <s v="rainy"/>
    <x v="0"/>
    <x v="1"/>
  </r>
  <r>
    <n v="31"/>
    <s v="dhirendro das"/>
    <x v="21"/>
    <x v="2"/>
    <x v="0"/>
    <x v="0"/>
    <x v="0"/>
    <x v="7"/>
    <s v="Male"/>
    <x v="8"/>
    <x v="0"/>
    <x v="2"/>
    <x v="0"/>
    <x v="1"/>
    <x v="3"/>
    <x v="0"/>
    <n v="0"/>
    <x v="1"/>
    <x v="7"/>
    <x v="0"/>
    <s v="Tubewell"/>
    <s v="Yes"/>
    <x v="1"/>
    <x v="1"/>
    <x v="1"/>
    <x v="5"/>
    <x v="0"/>
    <x v="0"/>
    <x v="0"/>
    <n v="0"/>
    <n v="133500"/>
    <x v="0"/>
    <x v="2"/>
    <x v="3"/>
    <x v="3"/>
    <x v="0"/>
    <x v="0"/>
    <x v="1"/>
    <s v="No"/>
    <x v="1"/>
    <x v="0"/>
    <x v="1"/>
    <s v="rainy"/>
    <x v="0"/>
    <x v="1"/>
  </r>
  <r>
    <n v="32"/>
    <s v="avi das"/>
    <x v="22"/>
    <x v="2"/>
    <x v="0"/>
    <x v="1"/>
    <x v="3"/>
    <x v="9"/>
    <s v="Male"/>
    <x v="6"/>
    <x v="0"/>
    <x v="2"/>
    <x v="0"/>
    <x v="0"/>
    <x v="0"/>
    <x v="0"/>
    <n v="100"/>
    <x v="2"/>
    <x v="2"/>
    <x v="0"/>
    <s v="Tubewell"/>
    <s v="Yes"/>
    <x v="0"/>
    <x v="0"/>
    <x v="0"/>
    <x v="0"/>
    <x v="5"/>
    <x v="6"/>
    <x v="0"/>
    <n v="16000"/>
    <n v="133500"/>
    <x v="0"/>
    <x v="2"/>
    <x v="3"/>
    <x v="3"/>
    <x v="0"/>
    <x v="0"/>
    <x v="1"/>
    <s v="No"/>
    <x v="0"/>
    <x v="0"/>
    <x v="1"/>
    <s v="rainy"/>
    <x v="0"/>
    <x v="1"/>
  </r>
  <r>
    <n v="33"/>
    <s v="armaan miah"/>
    <x v="23"/>
    <x v="2"/>
    <x v="1"/>
    <x v="1"/>
    <x v="3"/>
    <x v="9"/>
    <s v="Male"/>
    <x v="8"/>
    <x v="0"/>
    <x v="2"/>
    <x v="0"/>
    <x v="0"/>
    <x v="0"/>
    <x v="0"/>
    <n v="100"/>
    <x v="2"/>
    <x v="7"/>
    <x v="0"/>
    <s v="Tubewell"/>
    <s v="Yes"/>
    <x v="0"/>
    <x v="0"/>
    <x v="1"/>
    <x v="1"/>
    <x v="1"/>
    <x v="3"/>
    <x v="2"/>
    <n v="24000"/>
    <n v="153500"/>
    <x v="11"/>
    <x v="2"/>
    <x v="3"/>
    <x v="3"/>
    <x v="0"/>
    <x v="0"/>
    <x v="1"/>
    <s v="No"/>
    <x v="0"/>
    <x v="0"/>
    <x v="1"/>
    <s v="rainy"/>
    <x v="0"/>
    <x v="1"/>
  </r>
  <r>
    <n v="34"/>
    <s v="aslam "/>
    <x v="23"/>
    <x v="2"/>
    <x v="1"/>
    <x v="1"/>
    <x v="3"/>
    <x v="9"/>
    <s v="Male"/>
    <x v="1"/>
    <x v="1"/>
    <x v="0"/>
    <x v="1"/>
    <x v="0"/>
    <x v="2"/>
    <x v="3"/>
    <n v="50"/>
    <x v="2"/>
    <x v="2"/>
    <x v="0"/>
    <s v="Tubewell"/>
    <s v="Yes"/>
    <x v="0"/>
    <x v="0"/>
    <x v="0"/>
    <x v="0"/>
    <x v="5"/>
    <x v="6"/>
    <x v="0"/>
    <n v="16000"/>
    <n v="123500"/>
    <x v="1"/>
    <x v="2"/>
    <x v="3"/>
    <x v="3"/>
    <x v="1"/>
    <x v="1"/>
    <x v="1"/>
    <s v="No"/>
    <x v="0"/>
    <x v="1"/>
    <x v="3"/>
    <s v="rainy"/>
    <x v="0"/>
    <x v="2"/>
  </r>
  <r>
    <n v="35"/>
    <s v="abdullah"/>
    <x v="16"/>
    <x v="2"/>
    <x v="1"/>
    <x v="0"/>
    <x v="0"/>
    <x v="3"/>
    <s v="Male"/>
    <x v="0"/>
    <x v="0"/>
    <x v="2"/>
    <x v="0"/>
    <x v="1"/>
    <x v="3"/>
    <x v="0"/>
    <n v="0"/>
    <x v="1"/>
    <x v="2"/>
    <x v="0"/>
    <s v="Tubewell"/>
    <s v="Yes"/>
    <x v="0"/>
    <x v="1"/>
    <x v="0"/>
    <x v="0"/>
    <x v="0"/>
    <x v="0"/>
    <x v="0"/>
    <n v="0"/>
    <n v="123500"/>
    <x v="0"/>
    <x v="2"/>
    <x v="3"/>
    <x v="3"/>
    <x v="1"/>
    <x v="1"/>
    <x v="1"/>
    <s v="No"/>
    <x v="1"/>
    <x v="1"/>
    <x v="3"/>
    <s v="rainy"/>
    <x v="0"/>
    <x v="2"/>
  </r>
  <r>
    <n v="36"/>
    <s v="sagor ahmed"/>
    <x v="16"/>
    <x v="2"/>
    <x v="1"/>
    <x v="1"/>
    <x v="0"/>
    <x v="11"/>
    <s v="Male"/>
    <x v="0"/>
    <x v="0"/>
    <x v="0"/>
    <x v="0"/>
    <x v="1"/>
    <x v="3"/>
    <x v="0"/>
    <n v="0"/>
    <x v="1"/>
    <x v="2"/>
    <x v="0"/>
    <s v="Tubewell"/>
    <s v="Yes"/>
    <x v="0"/>
    <x v="0"/>
    <x v="0"/>
    <x v="0"/>
    <x v="6"/>
    <x v="7"/>
    <x v="0"/>
    <n v="10000"/>
    <n v="123500"/>
    <x v="0"/>
    <x v="2"/>
    <x v="3"/>
    <x v="3"/>
    <x v="1"/>
    <x v="1"/>
    <x v="1"/>
    <s v="No"/>
    <x v="1"/>
    <x v="1"/>
    <x v="1"/>
    <s v="rainy"/>
    <x v="0"/>
    <x v="2"/>
  </r>
  <r>
    <n v="37"/>
    <s v=" kadir miah"/>
    <x v="24"/>
    <x v="2"/>
    <x v="1"/>
    <x v="0"/>
    <x v="0"/>
    <x v="2"/>
    <s v="Male"/>
    <x v="5"/>
    <x v="0"/>
    <x v="1"/>
    <x v="3"/>
    <x v="1"/>
    <x v="2"/>
    <x v="1"/>
    <n v="0"/>
    <x v="1"/>
    <x v="7"/>
    <x v="2"/>
    <s v="Tubewell"/>
    <s v="Yes"/>
    <x v="0"/>
    <x v="0"/>
    <x v="1"/>
    <x v="2"/>
    <x v="5"/>
    <x v="6"/>
    <x v="0"/>
    <n v="16000"/>
    <n v="121500"/>
    <x v="5"/>
    <x v="2"/>
    <x v="3"/>
    <x v="3"/>
    <x v="1"/>
    <x v="1"/>
    <x v="1"/>
    <s v="No"/>
    <x v="1"/>
    <x v="1"/>
    <x v="1"/>
    <s v="rainy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4D38A-F1C6-4F60-8180-8A21BE5B746E}" name="PivotTable4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4">
  <location ref="F197:G200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6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DB7B2-5A39-47EC-BDAA-B87405032680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9">
  <location ref="A102:B110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15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DED66-1840-41E9-8027-0ADA374289C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2">
  <location ref="F35:I39" firstHeaderRow="1" firstDataRow="2" firstDataCol="1"/>
  <pivotFields count="45">
    <pivotField showAll="0"/>
    <pivotField showAll="0"/>
    <pivotField showAll="0"/>
    <pivotField showAll="0"/>
    <pivotField showAll="0"/>
    <pivotField axis="axisCol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Monthly income" fld="26" subtotal="average" baseField="22" baseItem="0"/>
  </dataFields>
  <chartFormats count="7">
    <chartFormat chart="7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6983A-F347-46BD-805D-95D285118A74}" name="PivotTable3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3">
  <location ref="F160:G169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5"/>
        <item x="0"/>
        <item x="7"/>
        <item x="6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6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29E73-C285-48EB-8E35-B260E591D380}" name="PivotTable4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1">
  <location ref="A220:B227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3"/>
        <item x="5"/>
        <item x="4"/>
        <item x="2"/>
        <item x="0"/>
        <item t="default"/>
      </items>
    </pivotField>
    <pivotField showAll="0"/>
    <pivotField showAll="0"/>
    <pivotField showAll="0"/>
  </pivotFields>
  <rowFields count="1">
    <field x="4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56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F6A99-7B6E-42BA-9453-E7F443EDE1F8}" name="PivotTable3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8">
  <location ref="F188:G193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2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8401E-4DF8-4B7F-BF55-69989003447C}" name="PivotTable3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3">
  <location ref="A188:B192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0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B1745-A62E-42F4-9D3A-47E45FDEA1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15:B18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baseField="0" baseItem="0"/>
  </dataFields>
  <chartFormats count="3">
    <chartFormat chart="3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9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E9668-279D-462A-BBC6-3C0FEC48F90F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6">
  <location ref="F61:I66" firstHeaderRow="1" firstDataRow="2" firstDataCol="1"/>
  <pivotFields count="45">
    <pivotField showAll="0"/>
    <pivotField showAll="0"/>
    <pivotField showAll="0"/>
    <pivotField showAll="0"/>
    <pivotField showAll="0"/>
    <pivotField axis="axisCol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7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Monthly income" fld="26" subtotal="average" baseField="36" baseItem="1"/>
  </dataFields>
  <chartFormats count="4">
    <chartFormat chart="16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AF7AC-8279-435E-8E33-8F320C636A3A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9">
  <location ref="F55:G58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3">
    <i>
      <x/>
    </i>
    <i>
      <x v="1"/>
    </i>
    <i t="grand">
      <x/>
    </i>
  </rowItems>
  <colItems count="1">
    <i/>
  </colItems>
  <dataFields count="1">
    <dataField name="Average of Yearly income" fld="27" subtotal="average" baseField="35" baseItem="0"/>
  </dataFields>
  <chartFormats count="1">
    <chartFormat chart="1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6F0B7-680B-4F7B-94D5-2B89EAFF413C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8">
  <location ref="A42:B50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Monthly income" fld="26" subtotal="average" baseField="18" baseItem="4"/>
  </dataFields>
  <chartFormats count="1">
    <chartFormat chart="11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65D08-45A9-4801-89D8-9657B39D2219}" name="PivotTable4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2">
  <location ref="F220:G223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43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56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70CED-BCE8-4018-AB93-BBD0CD9BD830}" name="PivotTable4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1">
  <location ref="A212:B217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52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3BB17-FEB8-4D11-858D-401C48D6C0E0}" name="PivotTable2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5">
  <location ref="F115:G120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1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E33E4-EB1D-49E3-8196-F8BC566BF643}" name="PivotTable4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6">
  <location ref="F212:G215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0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54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3742D-4684-481B-A718-3BD9D3738D6E}" name="PivotTable3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2">
  <location ref="A145:B149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9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331C9-36E1-4F34-A29A-42397903A23E}" name="PivotTable2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0">
  <location ref="F123:G128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7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BD4CB-B27C-43E8-8EB4-4CEE771B9D09}" name="PivotTable4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7">
  <location ref="A197:B202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4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86ADE-2C80-4FCB-B1F5-0C534A42225E}" name="PivotTable4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8">
  <location ref="A231:B236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4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60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FA56F-A0CE-4511-8B13-3ED937370BFA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1">
  <location ref="A69:B74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4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B2439-6D12-4E67-B399-88FBDD5467D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5">
  <location ref="G14:H19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m="1" x="4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Average of Monthly income" fld="26" subtotal="average" baseField="15" baseItem="2"/>
  </dataFields>
  <formats count="1">
    <format dxfId="1">
      <pivotArea dataOnly="0" labelOnly="1" fieldPosition="0">
        <references count="1">
          <reference field="15" count="1">
            <x v="1"/>
          </reference>
        </references>
      </pivotArea>
    </format>
  </formats>
  <chartFormats count="1">
    <chartFormat chart="6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BEC2A-5CA4-471C-BE1E-785EE94DE11C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4">
  <location ref="F42:G51" firstHeaderRow="1" firstDataRow="1" firstDataCol="1"/>
  <pivotFields count="45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Monthly income" fld="26" subtotal="average" baseField="18" baseItem="4"/>
  </dataFields>
  <chartFormats count="6">
    <chartFormat chart="9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930AE-20A9-42CC-AE9B-A69E3E9C4404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6">
  <location ref="A115:B120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19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2BF19-18EA-47BF-8086-F5A344374AB5}" name="PivotTable3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8">
  <location ref="F153:G156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4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58727-CB1D-4B22-8A1F-A565F3E7559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9">
  <location ref="A25:B31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onthly income" fld="26" subtotal="average" baseField="14" baseItem="0" numFmtId="2"/>
  </dataFields>
  <chartFormats count="4">
    <chartFormat chart="6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4DAC4-7380-4680-8287-0AE2D62AEA5C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2">
  <location ref="F69:G77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0"/>
        <item x="6"/>
        <item x="5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5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C4D77-1BC1-46E2-BB3B-36DB3E04CE38}" name="PivotTable3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8">
  <location ref="A173:B179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8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DBB6C-F4E9-4FE8-A055-01C992CF2C7A}" name="PivotTable2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2">
  <location ref="A132:B138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5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D034B-16B3-4682-B9CD-2E313494F561}" name="PivotTable2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4">
  <location ref="A123:B126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3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0BFEC-1165-4C42-9007-8700B7602B89}" name="PivotTable2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5">
  <location ref="F132:G141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6"/>
        <item x="4"/>
        <item x="5"/>
        <item x="2"/>
        <item x="7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7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3C26C-9EFA-4E75-9D12-356E7A6EBF3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3">
  <location ref="A35:B38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Average of Monthly income" fld="26" subtotal="average" baseField="22" baseItem="0"/>
  </dataFields>
  <chartFormats count="3">
    <chartFormat chart="7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F0E85-BD75-48F4-89EE-D0E9444CF52C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3">
  <location ref="A93:B96" firstHeaderRow="1" firstDataRow="1" firstDataCol="1"/>
  <pivotFields count="45"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11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2A2C6-A0A0-4363-887A-281789BE01F5}" name="PivotTable3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2">
  <location ref="A153:B156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2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ECA55-948E-4BD2-8AB6-5FF68149322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4">
  <location ref="A61:B64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6"/>
  </rowFields>
  <rowItems count="3">
    <i>
      <x/>
    </i>
    <i>
      <x v="1"/>
    </i>
    <i t="grand">
      <x/>
    </i>
  </rowItems>
  <colItems count="1">
    <i/>
  </colItems>
  <dataFields count="1">
    <dataField name="Average of Yearly income" fld="27" subtotal="average" baseField="35" baseItem="0"/>
  </dataFields>
  <chartFormats count="3">
    <chartFormat chart="1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4195B-6AFA-4A41-BDD2-5046643339D0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2">
  <location ref="A55:B58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3">
    <i>
      <x/>
    </i>
    <i>
      <x v="1"/>
    </i>
    <i t="grand">
      <x/>
    </i>
  </rowItems>
  <colItems count="1">
    <i/>
  </colItems>
  <dataFields count="1">
    <dataField name="Average of Yearly income" fld="27" subtotal="average" baseField="18" baseItem="1"/>
  </dataFields>
  <chartFormats count="1">
    <chartFormat chart="1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CD8ED-FFA2-4CB6-9D15-8F198BA183D4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8">
  <location ref="F93:G98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axis="axisRow" showAll="0">
      <items count="9">
        <item m="1" x="5"/>
        <item m="1" x="7"/>
        <item m="1" x="6"/>
        <item m="1" x="4"/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13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8BD4D-1485-442D-8B63-760496EDCD2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G1:H6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axis="axisRow" showAll="0">
      <items count="9">
        <item m="1" x="7"/>
        <item x="1"/>
        <item x="0"/>
        <item x="3"/>
        <item x="2"/>
        <item m="1" x="6"/>
        <item m="1" x="5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baseField="0" baseItem="0"/>
  </dataFields>
  <chartFormats count="9">
    <chartFormat chart="2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2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0E245-BAE9-4865-ACD0-7C509DF6A605}" name="PivotTable3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3">
  <location ref="A160:B169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7"/>
        <item x="4"/>
        <item x="5"/>
        <item x="2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6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8EB8E-DBD4-4567-947F-51F788D7424B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4">
  <location ref="F81:G90" firstHeaderRow="1" firstDataRow="1" firstDataCol="1"/>
  <pivotFields count="45"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9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1BE06-B177-421F-BC12-D6BAC56A8036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7">
  <location ref="A81:B84" firstHeaderRow="1" firstDataRow="1" firstDataCol="1"/>
  <pivotFields count="45"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7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149AC-88DA-4CB2-A82A-2ADB2AEBEFD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4">
  <location ref="F25:G29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 income" fld="26" subtotal="average" baseField="22" baseItem="0"/>
  </dataFields>
  <chartFormats count="1">
    <chartFormat chart="7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C27AA-4BAC-4983-9AA0-885D95F76E20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D13" firstHeaderRow="1" firstDataRow="2" firstDataCol="1"/>
  <pivotFields count="45"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Col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Name" fld="1" subtotal="count" showDataAs="percentOfCol" baseField="0" baseItem="0" numFmtId="9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4499F-1C85-4D60-9DCF-2EF9F02AB657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5">
  <location ref="F231:G235" firstHeaderRow="1" firstDataRow="1" firstDataCol="1"/>
  <pivotFields count="45"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61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57629-48BC-4CCB-BBC4-5F1851970D16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2">
  <location ref="A45:B49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1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6FAB0-418A-40F2-9381-4CFD03331D76}" name="PivotTable3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6">
  <location ref="F173:G185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8"/>
        <item x="10"/>
        <item x="6"/>
        <item x="1"/>
        <item x="5"/>
        <item x="7"/>
        <item x="4"/>
        <item x="2"/>
        <item x="3"/>
        <item x="9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0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9D583-9B3F-488B-BFDC-2BB32BD15530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20:B27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axis="axisRow" showAll="0">
      <items count="8">
        <item x="3"/>
        <item x="5"/>
        <item x="1"/>
        <item x="0"/>
        <item x="2"/>
        <item x="4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02D9-643A-4E79-9C51-15D2C3D95FD7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8">
  <location ref="A159:B164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15FDE-54F3-488E-977B-D56693A5CAA6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7">
  <location ref="F62:G66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C9A07-FBE2-46A4-B987-7F8AA35669A0}" name="PivotTable3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8">
  <location ref="A116:B120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53374-9464-40F1-AF4C-C60D300F8A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:B9" firstHeaderRow="1" firstDataRow="1" firstDataCol="1"/>
  <pivotFields count="38"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500B5-6405-4E22-AF99-13822C64BCAB}" name="PivotTable4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0">
  <location ref="F136:G140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035C2-159A-4319-B358-C6B212DA6D50}" name="PivotTable3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2">
  <location ref="A127:B132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A6FD6-9016-4174-B53C-5B1662079D0F}" name="PivotTable3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7">
  <location ref="F82:G87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7D58E-8D1F-477B-92F8-8854C711058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F2:G6" firstHeaderRow="1" firstDataRow="1" firstDataCol="1"/>
  <pivotFields count="38"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"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A3070-BA61-42DB-B26B-155C71894AFA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F20:G26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A42A7-8E22-4C37-B6C3-99E4C31E6C98}" name="PivotTable4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6">
  <location ref="F205:G209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50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77EDF-021D-4E2A-AAF9-4DA9D645F4E1}" name="PivotTable4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7">
  <location ref="A147:B150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2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6" format="5">
      <pivotArea type="data" outline="0" fieldPosition="0">
        <references count="2">
          <reference field="4294967294" count="1" selected="0">
            <x v="0"/>
          </reference>
          <reference field="32" count="1" selected="0">
            <x v="0"/>
          </reference>
        </references>
      </pivotArea>
    </chartFormat>
    <chartFormat chart="156" format="6">
      <pivotArea type="data" outline="0" fieldPosition="0">
        <references count="2">
          <reference field="4294967294" count="1" selected="0">
            <x v="0"/>
          </reference>
          <reference field="3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9BDBD-220C-4EF3-85EB-3F2872AD61F9}" name="PivotTable3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2">
  <location ref="F70:G74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4C04E-F366-4824-8A2D-B82A7B2FDDE0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9">
  <location ref="A54:B58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1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92C1C-95F9-4783-81F1-EA1F7BAD272A}" name="PivotTable3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2">
  <location ref="F127:G130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0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1" format="5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141" format="6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C9A9E-A7BB-4D43-BC43-703EC57FC263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2">
  <location ref="F45:G50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1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B2AC3-EDE5-4FA2-8861-C7F00550715D}" name="PivotTable3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8">
  <location ref="F98:G104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460F2-D7D2-44C8-BB2A-AA11411AC8ED}" name="PivotTable3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6">
  <location ref="A70:B73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1D91D-05DD-4411-A155-56B9388C6069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5">
  <location ref="F54:G58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19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6261C-D76E-46DE-9AA3-2912961D62A8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5">
  <location ref="F30:G33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1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B83A6-8D15-44E7-B577-0836180E3312}" name="PivotTable4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4">
  <location ref="F159:G163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3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F2E66-AEC8-44A5-8F77-E29D4CB3624C}" name="PivotTable4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1">
  <location ref="A205:B208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6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8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F0391-F3D7-47DB-810E-73683A68905F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13:B16" firstHeaderRow="1" firstDataRow="1" firstDataCol="1"/>
  <pivotFields count="38"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D83A9-BF11-445F-B037-7E70FF651978}" name="PivotTable3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5">
  <location ref="F116:G121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A4952-6E76-451B-B342-FCA516AA689C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30:B41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3"/>
        <item x="9"/>
        <item x="1"/>
        <item x="2"/>
        <item x="4"/>
        <item x="0"/>
        <item x="5"/>
        <item x="7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9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A989D-B62A-4D63-9185-BA08E3B147F6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F13:G16" firstHeaderRow="1" firstDataRow="1" firstDataCol="1"/>
  <pivotFields count="38">
    <pivotField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8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2953B-B0C7-40EA-9534-09EDD7E0A2CC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2">
  <location ref="F147:G155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4"/>
        <item x="2"/>
        <item x="3"/>
        <item x="6"/>
        <item x="5"/>
        <item m="1" x="7"/>
        <item x="1"/>
        <item t="default"/>
      </items>
    </pivotField>
    <pivotField showAll="0"/>
    <pivotField showAll="0"/>
  </pivotFields>
  <rowFields count="1">
    <field x="35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4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F9D6D-FD1C-4FCB-856D-3E838C447C7D}" name="PivotTable3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2">
  <location ref="A82:B86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C3CFF-9D59-4A3B-B72F-FD2E118A128B}" name="PivotTable3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3">
  <location ref="A98:B103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9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F8E44-D2F4-4251-944E-A633027A1A67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0">
  <location ref="A62:B67" firstHeaderRow="1" firstDataRow="1" firstDataCol="1"/>
  <pivotFields count="3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2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65A21-EA4C-4A70-9A6E-CD43701C8E82}" name="PivotTable3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7">
  <location ref="F145:G149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30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855AF-A5C2-41FA-8928-E5E495B3FF2E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6">
  <location ref="F102:G112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8"/>
        <item x="6"/>
        <item x="0"/>
        <item x="1"/>
        <item x="5"/>
        <item x="4"/>
        <item x="2"/>
        <item x="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me" fld="1" subtotal="count" showDataAs="percentOfCol" baseField="0" baseItem="0" numFmtId="9"/>
  </dataFields>
  <chartFormats count="17">
    <chartFormat chart="17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C1997F-2CAB-487A-B635-8A40478223CF}" autoFormatId="16" applyNumberFormats="0" applyBorderFormats="0" applyFontFormats="0" applyPatternFormats="0" applyAlignmentFormats="0" applyWidthHeightFormats="0">
  <queryTableRefresh nextId="46">
    <queryTableFields count="45">
      <queryTableField id="1" name="SL" tableColumnId="1"/>
      <queryTableField id="2" name="Name" tableColumnId="2"/>
      <queryTableField id="3" name="Age" tableColumnId="3"/>
      <queryTableField id="4" name="Address" tableColumnId="4"/>
      <queryTableField id="5" name="Religion" tableColumnId="5"/>
      <queryTableField id="6" name="Marital status" tableColumnId="6"/>
      <queryTableField id="7" name="Education" tableColumnId="7"/>
      <queryTableField id="8" name="Experience (Years)" tableColumnId="8"/>
      <queryTableField id="9" name="Gender" tableColumnId="9"/>
      <queryTableField id="10" name="No. of family members" tableColumnId="10"/>
      <queryTableField id="11" name="Family type" tableColumnId="11"/>
      <queryTableField id="12" name="No of earning members" tableColumnId="12"/>
      <queryTableField id="13" name="School going children" tableColumnId="13"/>
      <queryTableField id="14" name="dropout children" tableColumnId="14"/>
      <queryTableField id="43" dataBound="0" tableColumnId="43"/>
      <queryTableField id="44" dataBound="0" tableColumnId="44"/>
      <queryTableField id="42" dataBound="0" tableColumnId="42"/>
      <queryTableField id="15" name="reason behind dropout" tableColumnId="15"/>
      <queryTableField id="16" name="role of women" tableColumnId="16"/>
      <queryTableField id="17" name="Housing condition" tableColumnId="17"/>
      <queryTableField id="18" name="Drinking water" tableColumnId="18"/>
      <queryTableField id="19" name="Electricity" tableColumnId="19"/>
      <queryTableField id="20" name="Health facilities" tableColumnId="20"/>
      <queryTableField id="21" name="Sanitation facilities" tableColumnId="21"/>
      <queryTableField id="22" name="Own land" tableColumnId="22"/>
      <queryTableField id="23" name="Land details(acre)" tableColumnId="23"/>
      <queryTableField id="24" name="Monthly income" tableColumnId="24"/>
      <queryTableField id="25" name="Yearly income" tableColumnId="25"/>
      <queryTableField id="26" name="Family expenditure(annual)" tableColumnId="26"/>
      <queryTableField id="45" dataBound="0" tableColumnId="45"/>
      <queryTableField id="27" name="Food " tableColumnId="27"/>
      <queryTableField id="28" name="Children's education" tableColumnId="28"/>
      <queryTableField id="29" name="Health and medicine " tableColumnId="29"/>
      <queryTableField id="30" name="Boat repairment" tableColumnId="30"/>
      <queryTableField id="31" name="Net repairment" tableColumnId="31"/>
      <queryTableField id="32" name="Occupational satisfaction" tableColumnId="32"/>
      <queryTableField id="33" name="Alternative livelihood" tableColumnId="33"/>
      <queryTableField id="34" name="Working hours/day" tableColumnId="34"/>
      <queryTableField id="35" name="Training" tableColumnId="35"/>
      <queryTableField id="36" name="Sales" tableColumnId="36"/>
      <queryTableField id="37" name="Craft" tableColumnId="37"/>
      <queryTableField id="38" name="Fishing gear" tableColumnId="38"/>
      <queryTableField id="39" name="Peak season" tableColumnId="39"/>
      <queryTableField id="40" name="Off season" tableColumnId="40"/>
      <queryTableField id="41" name="disease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3C2089-77D9-4A85-84BC-252A4551E440}" name="Table1_1" displayName="Table1_1" ref="A1:AS38" tableType="queryTable" totalsRowShown="0" headerRowDxfId="30">
  <autoFilter ref="A1:AS38" xr:uid="{1C3C2089-77D9-4A85-84BC-252A4551E440}"/>
  <tableColumns count="45">
    <tableColumn id="1" xr3:uid="{FFD22414-86F3-402A-8EAA-6743AFFE5A1D}" uniqueName="1" name="SL" queryTableFieldId="1"/>
    <tableColumn id="2" xr3:uid="{74BE835F-33B9-49D9-A758-7C3FA6C19F09}" uniqueName="2" name="Name" queryTableFieldId="2" dataDxfId="29"/>
    <tableColumn id="3" xr3:uid="{206A438B-4CB1-49BB-8E39-1FA06E921C2C}" uniqueName="3" name="Age" queryTableFieldId="3"/>
    <tableColumn id="4" xr3:uid="{3972C4AF-D632-472D-967C-8DB85945A7A4}" uniqueName="4" name="Address" queryTableFieldId="4" dataDxfId="28"/>
    <tableColumn id="5" xr3:uid="{5C801E94-5DA5-4852-9815-13FD24EB6E78}" uniqueName="5" name="Religion" queryTableFieldId="5" dataDxfId="27"/>
    <tableColumn id="6" xr3:uid="{54145173-5424-444B-A6EE-5733AED8592E}" uniqueName="6" name="Marital status" queryTableFieldId="6" dataDxfId="26"/>
    <tableColumn id="7" xr3:uid="{8D641346-569F-4CC5-94A2-B7B4E17A0FA0}" uniqueName="7" name="Education" queryTableFieldId="7" dataDxfId="25"/>
    <tableColumn id="8" xr3:uid="{85AB7526-F1DA-4C6D-9906-B0F25CCCC6A8}" uniqueName="8" name="Experience (Years)" queryTableFieldId="8"/>
    <tableColumn id="9" xr3:uid="{B71A7EE3-BFA0-4FFE-B7DB-F63CA4E68D1B}" uniqueName="9" name="Gender" queryTableFieldId="9" dataDxfId="24"/>
    <tableColumn id="10" xr3:uid="{274EBC61-E570-4AEA-ADA5-EDBD399CA117}" uniqueName="10" name="No. of family members" queryTableFieldId="10"/>
    <tableColumn id="11" xr3:uid="{70EDCF09-A79C-41AA-AE6D-6A35FDF48D13}" uniqueName="11" name="Family type" queryTableFieldId="11" dataDxfId="23"/>
    <tableColumn id="12" xr3:uid="{618B5E3C-0C0E-4BAF-AD19-73E067E9EFAB}" uniqueName="12" name="No of earning members" queryTableFieldId="12"/>
    <tableColumn id="13" xr3:uid="{F7913EC0-86E9-4A9B-AE32-F752365D3CA2}" uniqueName="13" name="School going children" queryTableFieldId="13"/>
    <tableColumn id="14" xr3:uid="{31A61801-1586-4DB3-B775-683DF5156D5E}" uniqueName="14" name="dropout children" queryTableFieldId="14"/>
    <tableColumn id="43" xr3:uid="{BAFD7F80-ECB0-424E-88FE-459FFFC8E14F}" uniqueName="43" name="Total Children " queryTableFieldId="43" dataDxfId="22">
      <calculatedColumnFormula>SUM(Table1_1[[#This Row],[School going children]]+Table1_1[[#This Row],[dropout children]])</calculatedColumnFormula>
    </tableColumn>
    <tableColumn id="44" xr3:uid="{77F325EF-D73A-4448-B580-7EC27AA5FD26}" uniqueName="44" name="Enrollment Rate" queryTableFieldId="44" dataDxfId="21">
      <calculatedColumnFormula>IFERROR(Table1_1[[#This Row],[School going children]]/Table1_1[[#This Row],[Total Children ]]*100,0)</calculatedColumnFormula>
    </tableColumn>
    <tableColumn id="42" xr3:uid="{E73DC414-6937-4394-AF1C-3942E2601B57}" uniqueName="42" name="Dropout Rate" queryTableFieldId="42" dataDxfId="20">
      <calculatedColumnFormula>IFERROR(Table1_1[[#This Row],[dropout children]]/Table1_1[[#This Row],[Total Children ]]*100,0)</calculatedColumnFormula>
    </tableColumn>
    <tableColumn id="15" xr3:uid="{466B4848-83F9-47A5-BE84-56A8E7FF74A3}" uniqueName="15" name="reason behind dropout" queryTableFieldId="15" dataDxfId="19"/>
    <tableColumn id="16" xr3:uid="{2863DED5-607C-44B6-9139-7F81C20DA525}" uniqueName="16" name="role of women" queryTableFieldId="16" dataDxfId="18"/>
    <tableColumn id="17" xr3:uid="{EAE0EF4C-28E0-4C65-8803-52E39A18F339}" uniqueName="17" name="Housing condition" queryTableFieldId="17" dataDxfId="17"/>
    <tableColumn id="18" xr3:uid="{5307A09E-083C-428D-9ED4-3DCF0A9C2783}" uniqueName="18" name="Drinking water" queryTableFieldId="18" dataDxfId="16"/>
    <tableColumn id="19" xr3:uid="{8B6066D3-E8B7-437F-B9E9-E60F8E0E43A0}" uniqueName="19" name="Electricity" queryTableFieldId="19" dataDxfId="15"/>
    <tableColumn id="20" xr3:uid="{BC247F3B-F70A-4052-8595-2C95B6F9722A}" uniqueName="20" name="Health facilities" queryTableFieldId="20" dataDxfId="14"/>
    <tableColumn id="21" xr3:uid="{080AAF2D-12ED-48C4-89D8-9645EE823318}" uniqueName="21" name="Sanitation facilities" queryTableFieldId="21" dataDxfId="13"/>
    <tableColumn id="22" xr3:uid="{30069B8F-2840-48BE-ACD1-D98EFC3719E8}" uniqueName="22" name="Own land" queryTableFieldId="22" dataDxfId="12"/>
    <tableColumn id="23" xr3:uid="{4424078C-B2A1-49BE-981D-6AC0325EF009}" uniqueName="23" name="Land details(acre)" queryTableFieldId="23"/>
    <tableColumn id="24" xr3:uid="{0D0B6D76-1EB8-43DC-A3BD-F4256224C6B4}" uniqueName="24" name="Monthly income" queryTableFieldId="24"/>
    <tableColumn id="25" xr3:uid="{A822DBD9-41AF-4078-A5A7-DB946BC7A2FE}" uniqueName="25" name="Yearly income" queryTableFieldId="25"/>
    <tableColumn id="26" xr3:uid="{633A7E5A-0ABE-4A23-834A-3B2970DD4CD6}" uniqueName="26" name="Family expenditure(annual)" queryTableFieldId="26"/>
    <tableColumn id="45" xr3:uid="{4B3F5570-C01E-4598-804E-5C3035C981EC}" uniqueName="45" name="Yearly Savings" queryTableFieldId="45" dataDxfId="11">
      <calculatedColumnFormula>SUM(Table1_1[[#This Row],[Yearly income]]-Table1_1[[#This Row],[Family expenditure(annual)]])</calculatedColumnFormula>
    </tableColumn>
    <tableColumn id="27" xr3:uid="{CF5F74AF-7303-4CE9-BA3D-9364FB88558F}" uniqueName="27" name="Food " queryTableFieldId="27"/>
    <tableColumn id="28" xr3:uid="{7B80D419-D51A-4D4C-87ED-F32CC7493F1A}" uniqueName="28" name="Children's education" queryTableFieldId="28"/>
    <tableColumn id="29" xr3:uid="{23B9D231-400A-4759-A305-EC506435F483}" uniqueName="29" name="Health and medicine " queryTableFieldId="29"/>
    <tableColumn id="30" xr3:uid="{0228EE38-EFE2-4F7A-831A-27DD31F08E06}" uniqueName="30" name="Boat repairment" queryTableFieldId="30"/>
    <tableColumn id="31" xr3:uid="{CA9EAA08-7DBC-438A-8A1E-E8F332C43A78}" uniqueName="31" name="Net repairment" queryTableFieldId="31"/>
    <tableColumn id="32" xr3:uid="{29D4C263-B777-4BF2-8E80-2804DA43920E}" uniqueName="32" name="Occupational satisfaction" queryTableFieldId="32" dataDxfId="10"/>
    <tableColumn id="33" xr3:uid="{53AEDC76-775A-4FF8-B402-5058989648EC}" uniqueName="33" name="Alternative livelihood" queryTableFieldId="33" dataDxfId="9"/>
    <tableColumn id="34" xr3:uid="{BB9961DE-3B89-4A38-9C94-8BA0D0240DE0}" uniqueName="34" name="Working hours/day" queryTableFieldId="34"/>
    <tableColumn id="35" xr3:uid="{DDD4C750-3771-44E1-B8A8-7B82E31A4EC0}" uniqueName="35" name="Training" queryTableFieldId="35" dataDxfId="8"/>
    <tableColumn id="36" xr3:uid="{0EB0C49F-4E07-465C-8765-3CDB7164D359}" uniqueName="36" name="Sales" queryTableFieldId="36" dataDxfId="7"/>
    <tableColumn id="37" xr3:uid="{57C96F07-0F52-4046-843D-D49BDE852825}" uniqueName="37" name="Craft" queryTableFieldId="37" dataDxfId="6"/>
    <tableColumn id="38" xr3:uid="{8B845A42-5591-404D-8F97-E8376F58FBBA}" uniqueName="38" name="Fishing gear" queryTableFieldId="38" dataDxfId="5"/>
    <tableColumn id="39" xr3:uid="{841B419C-0098-4BF7-9C7C-17A11FAEE449}" uniqueName="39" name="Peak season" queryTableFieldId="39" dataDxfId="4"/>
    <tableColumn id="40" xr3:uid="{8B15A11B-D11C-4FB2-B92D-7452130A3BC3}" uniqueName="40" name="Off season" queryTableFieldId="40" dataDxfId="3"/>
    <tableColumn id="41" xr3:uid="{03EF62DE-6CE6-47DE-B21E-72D9DF92ED24}" uniqueName="41" name="disease" queryTableFieldId="41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4C6525-2024-48C7-AFF3-AD6FFE28360F}" name="Table5" displayName="Table5" ref="A1:AL21" totalsRowShown="0">
  <autoFilter ref="A1:AL21" xr:uid="{014C6525-2024-48C7-AFF3-AD6FFE28360F}"/>
  <tableColumns count="38">
    <tableColumn id="1" xr3:uid="{816DDD10-1417-43DF-AAF0-7CA0E3FBEE1F}" name="SL."/>
    <tableColumn id="2" xr3:uid="{5DA28B1D-5575-4D23-8B5F-653CB1CAF2A7}" name="name"/>
    <tableColumn id="3" xr3:uid="{C264423E-B091-439B-B71E-485EABDD5145}" name="Age"/>
    <tableColumn id="4" xr3:uid="{87E01BAF-73A0-4FDA-B72E-5BA8C2156E90}" name="Address"/>
    <tableColumn id="5" xr3:uid="{F199B293-2B54-4DE9-A899-24211CC60780}" name="Religion"/>
    <tableColumn id="6" xr3:uid="{705B7DEC-EB25-4042-B7B4-B8A329E93553}" name="Marital status"/>
    <tableColumn id="7" xr3:uid="{9F336398-0AC8-410E-A281-5B6649950CE6}" name="education"/>
    <tableColumn id="8" xr3:uid="{39675AFF-66C5-4629-8C4E-1FEA3636A70F}" name="experience"/>
    <tableColumn id="9" xr3:uid="{E7562C52-B8C6-46ED-B62C-E156D1A292E1}" name="gender"/>
    <tableColumn id="10" xr3:uid="{5AA7AD8E-5BD5-48D5-B8D8-5E9381FCC3C2}" name="no. o family members"/>
    <tableColumn id="11" xr3:uid="{936F84DA-E134-4D5E-9781-32AD0560E6D4}" name="family type"/>
    <tableColumn id="12" xr3:uid="{9270F449-BB02-42D2-A460-39760D5A24CC}" name="no. of earning members"/>
    <tableColumn id="13" xr3:uid="{B6FD57D5-7137-475F-834F-4B8A08A6A107}" name="school going children"/>
    <tableColumn id="14" xr3:uid="{55E6F5EB-2A09-477B-889C-8A06A5F73AEC}" name="dropout children"/>
    <tableColumn id="15" xr3:uid="{5A666360-A04B-4F40-ABA1-C183D3716907}" name="reason behind dropout"/>
    <tableColumn id="17" xr3:uid="{F9C0FA60-82D2-48CD-95A1-A7BB87EF21E2}" name="housing condition"/>
    <tableColumn id="18" xr3:uid="{3B9C4757-24FF-4F59-8447-90924FD8125A}" name="drinking water"/>
    <tableColumn id="19" xr3:uid="{7FC6F02E-9A87-4AFB-B2F4-44542C0541E5}" name="electricity"/>
    <tableColumn id="20" xr3:uid="{288447CE-BE62-42F1-99D8-AD4539469CDE}" name="health facilities"/>
    <tableColumn id="21" xr3:uid="{AB1512BF-B829-4068-B05A-0C1DF8E4DBBA}" name="sanitation facilities"/>
    <tableColumn id="22" xr3:uid="{DA32F6DC-EA9A-453A-B048-67F955C9BB12}" name="own land"/>
    <tableColumn id="23" xr3:uid="{016A1C3E-47ED-4174-80DD-BDE0CC65EB31}" name="land details (Acre)"/>
    <tableColumn id="24" xr3:uid="{8247CB22-EE16-4376-85DD-CB9D0EB8A065}" name="yearly income(tk)" dataDxfId="0"/>
    <tableColumn id="25" xr3:uid="{2B54B662-DFA5-4069-9E3C-5ED104CC5DAB}" name="family expenditure(annual)"/>
    <tableColumn id="26" xr3:uid="{0533470E-1875-4413-9B0C-89CCDAAFC7D0}" name=" fish buying cost"/>
    <tableColumn id="28" xr3:uid="{4A1E2D75-5D94-43FA-93CC-BD69510C5D95}" name="Food "/>
    <tableColumn id="29" xr3:uid="{4E0C8149-0D30-434A-9E2B-E1370945D3DE}" name="Children's education"/>
    <tableColumn id="30" xr3:uid="{EF160EB0-7EA9-405E-98C9-E4AA55B2D646}" name="health and medicine "/>
    <tableColumn id="31" xr3:uid="{10C6B0FE-33BE-4237-8995-1766356B6617}" name="preparation of drying place"/>
    <tableColumn id="32" xr3:uid="{268C642F-414D-4172-B394-73B9D1B0C555}" name="Savings"/>
    <tableColumn id="33" xr3:uid="{A224B63E-58C7-4FC1-958B-9640444DD4F1}" name="occupational satisfaction"/>
    <tableColumn id="34" xr3:uid="{EC568B5D-432F-4551-B66E-54C45FB878C8}" name="working hours/day"/>
    <tableColumn id="35" xr3:uid="{81D4F84D-CA8E-4EBE-9DB2-556717A6069F}" name="selling process"/>
    <tableColumn id="36" xr3:uid="{38F17963-5714-49EB-8D53-67930565F36B}" name="peak season"/>
    <tableColumn id="37" xr3:uid="{375D469E-F2F2-4DB4-8A20-ADA5F5600AB8}" name="off season"/>
    <tableColumn id="38" xr3:uid="{0A61013A-D7FC-40CB-AA44-43BDEE3AB589}" name="contribution of women"/>
    <tableColumn id="39" xr3:uid="{A03EC6C3-B753-4B00-8A92-9CD985367195}" name="contribution of children"/>
    <tableColumn id="40" xr3:uid="{23C915B7-2393-4467-A62D-2725E8BB56D1}" name="Dise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9" Type="http://schemas.openxmlformats.org/officeDocument/2006/relationships/pivotTable" Target="../pivotTables/pivotTable39.xml"/><Relationship Id="rId21" Type="http://schemas.openxmlformats.org/officeDocument/2006/relationships/pivotTable" Target="../pivotTables/pivotTable21.xml"/><Relationship Id="rId34" Type="http://schemas.openxmlformats.org/officeDocument/2006/relationships/pivotTable" Target="../pivotTables/pivotTable34.xml"/><Relationship Id="rId42" Type="http://schemas.openxmlformats.org/officeDocument/2006/relationships/pivotTable" Target="../pivotTables/pivotTable42.xml"/><Relationship Id="rId47" Type="http://schemas.openxmlformats.org/officeDocument/2006/relationships/pivotTable" Target="../pivotTables/pivotTable47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37" Type="http://schemas.openxmlformats.org/officeDocument/2006/relationships/pivotTable" Target="../pivotTables/pivotTable37.xml"/><Relationship Id="rId40" Type="http://schemas.openxmlformats.org/officeDocument/2006/relationships/pivotTable" Target="../pivotTables/pivotTable40.xml"/><Relationship Id="rId45" Type="http://schemas.openxmlformats.org/officeDocument/2006/relationships/pivotTable" Target="../pivotTables/pivotTable45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pivotTable" Target="../pivotTables/pivotTable36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4" Type="http://schemas.openxmlformats.org/officeDocument/2006/relationships/pivotTable" Target="../pivotTables/pivotTable44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43" Type="http://schemas.openxmlformats.org/officeDocument/2006/relationships/pivotTable" Target="../pivotTables/pivotTable43.xml"/><Relationship Id="rId48" Type="http://schemas.openxmlformats.org/officeDocument/2006/relationships/pivotTable" Target="../pivotTables/pivotTable48.xml"/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38" Type="http://schemas.openxmlformats.org/officeDocument/2006/relationships/pivotTable" Target="../pivotTables/pivotTable38.xml"/><Relationship Id="rId46" Type="http://schemas.openxmlformats.org/officeDocument/2006/relationships/pivotTable" Target="../pivotTables/pivotTable46.xml"/><Relationship Id="rId20" Type="http://schemas.openxmlformats.org/officeDocument/2006/relationships/pivotTable" Target="../pivotTables/pivotTable20.xml"/><Relationship Id="rId41" Type="http://schemas.openxmlformats.org/officeDocument/2006/relationships/pivotTable" Target="../pivotTables/pivotTable4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56.xml"/><Relationship Id="rId13" Type="http://schemas.openxmlformats.org/officeDocument/2006/relationships/pivotTable" Target="../pivotTables/pivotTable61.xml"/><Relationship Id="rId18" Type="http://schemas.openxmlformats.org/officeDocument/2006/relationships/pivotTable" Target="../pivotTables/pivotTable66.xml"/><Relationship Id="rId26" Type="http://schemas.openxmlformats.org/officeDocument/2006/relationships/pivotTable" Target="../pivotTables/pivotTable74.xml"/><Relationship Id="rId3" Type="http://schemas.openxmlformats.org/officeDocument/2006/relationships/pivotTable" Target="../pivotTables/pivotTable51.xml"/><Relationship Id="rId21" Type="http://schemas.openxmlformats.org/officeDocument/2006/relationships/pivotTable" Target="../pivotTables/pivotTable69.xml"/><Relationship Id="rId7" Type="http://schemas.openxmlformats.org/officeDocument/2006/relationships/pivotTable" Target="../pivotTables/pivotTable55.xml"/><Relationship Id="rId12" Type="http://schemas.openxmlformats.org/officeDocument/2006/relationships/pivotTable" Target="../pivotTables/pivotTable60.xml"/><Relationship Id="rId17" Type="http://schemas.openxmlformats.org/officeDocument/2006/relationships/pivotTable" Target="../pivotTables/pivotTable65.xml"/><Relationship Id="rId25" Type="http://schemas.openxmlformats.org/officeDocument/2006/relationships/pivotTable" Target="../pivotTables/pivotTable73.xml"/><Relationship Id="rId2" Type="http://schemas.openxmlformats.org/officeDocument/2006/relationships/pivotTable" Target="../pivotTables/pivotTable50.xml"/><Relationship Id="rId16" Type="http://schemas.openxmlformats.org/officeDocument/2006/relationships/pivotTable" Target="../pivotTables/pivotTable64.xml"/><Relationship Id="rId20" Type="http://schemas.openxmlformats.org/officeDocument/2006/relationships/pivotTable" Target="../pivotTables/pivotTable68.xml"/><Relationship Id="rId29" Type="http://schemas.openxmlformats.org/officeDocument/2006/relationships/pivotTable" Target="../pivotTables/pivotTable77.xml"/><Relationship Id="rId1" Type="http://schemas.openxmlformats.org/officeDocument/2006/relationships/pivotTable" Target="../pivotTables/pivotTable49.xml"/><Relationship Id="rId6" Type="http://schemas.openxmlformats.org/officeDocument/2006/relationships/pivotTable" Target="../pivotTables/pivotTable54.xml"/><Relationship Id="rId11" Type="http://schemas.openxmlformats.org/officeDocument/2006/relationships/pivotTable" Target="../pivotTables/pivotTable59.xml"/><Relationship Id="rId24" Type="http://schemas.openxmlformats.org/officeDocument/2006/relationships/pivotTable" Target="../pivotTables/pivotTable72.xml"/><Relationship Id="rId5" Type="http://schemas.openxmlformats.org/officeDocument/2006/relationships/pivotTable" Target="../pivotTables/pivotTable53.xml"/><Relationship Id="rId15" Type="http://schemas.openxmlformats.org/officeDocument/2006/relationships/pivotTable" Target="../pivotTables/pivotTable63.xml"/><Relationship Id="rId23" Type="http://schemas.openxmlformats.org/officeDocument/2006/relationships/pivotTable" Target="../pivotTables/pivotTable71.xml"/><Relationship Id="rId28" Type="http://schemas.openxmlformats.org/officeDocument/2006/relationships/pivotTable" Target="../pivotTables/pivotTable76.xml"/><Relationship Id="rId10" Type="http://schemas.openxmlformats.org/officeDocument/2006/relationships/pivotTable" Target="../pivotTables/pivotTable58.xml"/><Relationship Id="rId19" Type="http://schemas.openxmlformats.org/officeDocument/2006/relationships/pivotTable" Target="../pivotTables/pivotTable67.xml"/><Relationship Id="rId4" Type="http://schemas.openxmlformats.org/officeDocument/2006/relationships/pivotTable" Target="../pivotTables/pivotTable52.xml"/><Relationship Id="rId9" Type="http://schemas.openxmlformats.org/officeDocument/2006/relationships/pivotTable" Target="../pivotTables/pivotTable57.xml"/><Relationship Id="rId14" Type="http://schemas.openxmlformats.org/officeDocument/2006/relationships/pivotTable" Target="../pivotTables/pivotTable62.xml"/><Relationship Id="rId22" Type="http://schemas.openxmlformats.org/officeDocument/2006/relationships/pivotTable" Target="../pivotTables/pivotTable70.xml"/><Relationship Id="rId27" Type="http://schemas.openxmlformats.org/officeDocument/2006/relationships/pivotTable" Target="../pivotTables/pivotTable7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5295-F39E-4AB0-8EAE-931487E013A6}">
  <dimension ref="A1:AS38"/>
  <sheetViews>
    <sheetView tabSelected="1" topLeftCell="AJ1" workbookViewId="0">
      <selection activeCell="F47" sqref="F47"/>
    </sheetView>
  </sheetViews>
  <sheetFormatPr defaultRowHeight="15" x14ac:dyDescent="0.25"/>
  <cols>
    <col min="1" max="1" width="7.42578125" bestFit="1" customWidth="1"/>
    <col min="2" max="2" width="17.7109375" bestFit="1" customWidth="1"/>
    <col min="3" max="3" width="9" bestFit="1" customWidth="1"/>
    <col min="4" max="4" width="12.7109375" bestFit="1" customWidth="1"/>
    <col min="5" max="5" width="12.85546875" bestFit="1" customWidth="1"/>
    <col min="6" max="6" width="17.85546875" bestFit="1" customWidth="1"/>
    <col min="7" max="7" width="14.28515625" bestFit="1" customWidth="1"/>
    <col min="8" max="8" width="22.42578125" bestFit="1" customWidth="1"/>
    <col min="9" max="9" width="12.28515625" bestFit="1" customWidth="1"/>
    <col min="10" max="10" width="26.28515625" bestFit="1" customWidth="1"/>
    <col min="11" max="11" width="15.85546875" bestFit="1" customWidth="1"/>
    <col min="12" max="12" width="26.85546875" bestFit="1" customWidth="1"/>
    <col min="13" max="13" width="24.7109375" bestFit="1" customWidth="1"/>
    <col min="14" max="14" width="20.5703125" bestFit="1" customWidth="1"/>
    <col min="15" max="15" width="18.140625" bestFit="1" customWidth="1"/>
    <col min="16" max="16" width="20" bestFit="1" customWidth="1"/>
    <col min="17" max="17" width="17.28515625" bestFit="1" customWidth="1"/>
    <col min="18" max="18" width="26.28515625" bestFit="1" customWidth="1"/>
    <col min="19" max="19" width="26.140625" bestFit="1" customWidth="1"/>
    <col min="20" max="20" width="22" bestFit="1" customWidth="1"/>
    <col min="21" max="21" width="18.7109375" bestFit="1" customWidth="1"/>
    <col min="22" max="22" width="14.28515625" bestFit="1" customWidth="1"/>
    <col min="23" max="23" width="21.140625" bestFit="1" customWidth="1"/>
    <col min="24" max="24" width="22.85546875" bestFit="1" customWidth="1"/>
    <col min="25" max="25" width="14" bestFit="1" customWidth="1"/>
    <col min="26" max="26" width="21.42578125" bestFit="1" customWidth="1"/>
    <col min="27" max="27" width="20.28515625" bestFit="1" customWidth="1"/>
    <col min="28" max="28" width="18.28515625" bestFit="1" customWidth="1"/>
    <col min="29" max="29" width="30.85546875" bestFit="1" customWidth="1"/>
    <col min="30" max="30" width="30.85546875" customWidth="1"/>
    <col min="31" max="31" width="10" bestFit="1" customWidth="1"/>
    <col min="32" max="33" width="24.140625" bestFit="1" customWidth="1"/>
    <col min="34" max="34" width="20.140625" bestFit="1" customWidth="1"/>
    <col min="35" max="35" width="19.42578125" bestFit="1" customWidth="1"/>
    <col min="36" max="36" width="28.140625" bestFit="1" customWidth="1"/>
    <col min="37" max="37" width="25.28515625" bestFit="1" customWidth="1"/>
    <col min="38" max="38" width="22.85546875" bestFit="1" customWidth="1"/>
    <col min="39" max="39" width="12.7109375" bestFit="1" customWidth="1"/>
    <col min="40" max="40" width="11.140625" bestFit="1" customWidth="1"/>
    <col min="41" max="41" width="20.85546875" bestFit="1" customWidth="1"/>
    <col min="42" max="42" width="16.140625" bestFit="1" customWidth="1"/>
    <col min="43" max="43" width="16.42578125" bestFit="1" customWidth="1"/>
    <col min="44" max="44" width="15" bestFit="1" customWidth="1"/>
    <col min="45" max="45" width="12.28515625" bestFit="1" customWidth="1"/>
  </cols>
  <sheetData>
    <row r="1" spans="1:45" s="1" customFormat="1" x14ac:dyDescent="0.25">
      <c r="A1" s="1" t="s">
        <v>152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161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177</v>
      </c>
      <c r="P1" s="1" t="s">
        <v>178</v>
      </c>
      <c r="Q1" s="1" t="s">
        <v>179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182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71</v>
      </c>
      <c r="AL1" s="1" t="s">
        <v>72</v>
      </c>
      <c r="AM1" s="1" t="s">
        <v>73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</row>
    <row r="2" spans="1:45" x14ac:dyDescent="0.25">
      <c r="A2">
        <v>1</v>
      </c>
      <c r="B2" t="s">
        <v>80</v>
      </c>
      <c r="C2">
        <v>53</v>
      </c>
      <c r="D2" t="s">
        <v>81</v>
      </c>
      <c r="E2" t="s">
        <v>82</v>
      </c>
      <c r="F2" t="s">
        <v>83</v>
      </c>
      <c r="G2" t="s">
        <v>154</v>
      </c>
      <c r="H2">
        <v>30</v>
      </c>
      <c r="I2" t="s">
        <v>159</v>
      </c>
      <c r="J2">
        <v>4</v>
      </c>
      <c r="K2" t="s">
        <v>158</v>
      </c>
      <c r="L2">
        <v>2</v>
      </c>
      <c r="M2">
        <v>0</v>
      </c>
      <c r="N2">
        <v>1</v>
      </c>
      <c r="O2">
        <f>SUM(Table1_1[[#This Row],[School going children]]+Table1_1[[#This Row],[dropout children]])</f>
        <v>1</v>
      </c>
      <c r="P2">
        <f>IFERROR(Table1_1[[#This Row],[School going children]]/Table1_1[[#This Row],[Total Children ]]*100,0)</f>
        <v>0</v>
      </c>
      <c r="Q2">
        <f>IFERROR(Table1_1[[#This Row],[dropout children]]/Table1_1[[#This Row],[Total Children ]]*100,0)</f>
        <v>100</v>
      </c>
      <c r="R2" t="s">
        <v>37</v>
      </c>
      <c r="S2" t="s">
        <v>84</v>
      </c>
      <c r="T2" t="s">
        <v>11</v>
      </c>
      <c r="U2" t="s">
        <v>85</v>
      </c>
      <c r="V2" t="s">
        <v>6</v>
      </c>
      <c r="W2" t="s">
        <v>86</v>
      </c>
      <c r="X2" t="s">
        <v>87</v>
      </c>
      <c r="Y2" t="s">
        <v>88</v>
      </c>
      <c r="Z2">
        <v>0</v>
      </c>
      <c r="AA2">
        <v>15000</v>
      </c>
      <c r="AB2">
        <v>180000</v>
      </c>
      <c r="AC2">
        <v>180000</v>
      </c>
      <c r="AD2">
        <f>SUM(Table1_1[[#This Row],[Yearly income]]-Table1_1[[#This Row],[Family expenditure(annual)]])</f>
        <v>0</v>
      </c>
      <c r="AE2">
        <v>135000</v>
      </c>
      <c r="AF2">
        <v>0</v>
      </c>
      <c r="AG2">
        <v>30000</v>
      </c>
      <c r="AH2">
        <v>10000</v>
      </c>
      <c r="AI2">
        <v>5000</v>
      </c>
      <c r="AJ2" t="s">
        <v>89</v>
      </c>
      <c r="AK2" t="s">
        <v>29</v>
      </c>
      <c r="AL2">
        <v>12</v>
      </c>
      <c r="AM2" t="s">
        <v>29</v>
      </c>
      <c r="AN2" t="s">
        <v>90</v>
      </c>
      <c r="AO2" t="s">
        <v>91</v>
      </c>
      <c r="AP2" t="s">
        <v>92</v>
      </c>
      <c r="AQ2" t="s">
        <v>93</v>
      </c>
      <c r="AR2" t="s">
        <v>8</v>
      </c>
      <c r="AS2" t="s">
        <v>162</v>
      </c>
    </row>
    <row r="3" spans="1:45" x14ac:dyDescent="0.25">
      <c r="A3">
        <v>2</v>
      </c>
      <c r="B3" t="s">
        <v>94</v>
      </c>
      <c r="C3">
        <v>45</v>
      </c>
      <c r="D3" t="s">
        <v>81</v>
      </c>
      <c r="E3" t="s">
        <v>82</v>
      </c>
      <c r="F3" t="s">
        <v>83</v>
      </c>
      <c r="G3" t="s">
        <v>154</v>
      </c>
      <c r="H3">
        <v>25</v>
      </c>
      <c r="I3" t="s">
        <v>159</v>
      </c>
      <c r="J3">
        <v>4</v>
      </c>
      <c r="K3" t="s">
        <v>158</v>
      </c>
      <c r="L3">
        <v>2</v>
      </c>
      <c r="M3">
        <v>1</v>
      </c>
      <c r="N3">
        <v>0</v>
      </c>
      <c r="O3">
        <f>SUM(Table1_1[[#This Row],[School going children]]+Table1_1[[#This Row],[dropout children]])</f>
        <v>1</v>
      </c>
      <c r="P3">
        <f>IFERROR(Table1_1[[#This Row],[School going children]]/Table1_1[[#This Row],[Total Children ]]*100,0)</f>
        <v>100</v>
      </c>
      <c r="Q3">
        <f>IFERROR(Table1_1[[#This Row],[dropout children]]/Table1_1[[#This Row],[Total Children ]]*100,0)</f>
        <v>0</v>
      </c>
      <c r="R3" t="s">
        <v>95</v>
      </c>
      <c r="S3" t="s">
        <v>96</v>
      </c>
      <c r="T3" t="s">
        <v>11</v>
      </c>
      <c r="U3" t="s">
        <v>85</v>
      </c>
      <c r="V3" t="s">
        <v>6</v>
      </c>
      <c r="W3" t="s">
        <v>86</v>
      </c>
      <c r="X3" t="s">
        <v>97</v>
      </c>
      <c r="Y3" t="s">
        <v>3</v>
      </c>
      <c r="Z3">
        <v>0.1</v>
      </c>
      <c r="AA3">
        <v>15000</v>
      </c>
      <c r="AB3">
        <v>180000</v>
      </c>
      <c r="AC3">
        <v>180000</v>
      </c>
      <c r="AD3">
        <f>SUM(Table1_1[[#This Row],[Yearly income]]-Table1_1[[#This Row],[Family expenditure(annual)]])</f>
        <v>0</v>
      </c>
      <c r="AE3">
        <v>125000</v>
      </c>
      <c r="AF3">
        <v>10000</v>
      </c>
      <c r="AG3">
        <v>30000</v>
      </c>
      <c r="AH3">
        <v>10000</v>
      </c>
      <c r="AI3">
        <v>5000</v>
      </c>
      <c r="AJ3" t="s">
        <v>89</v>
      </c>
      <c r="AK3" t="s">
        <v>29</v>
      </c>
      <c r="AL3">
        <v>12</v>
      </c>
      <c r="AM3" t="s">
        <v>29</v>
      </c>
      <c r="AN3" t="s">
        <v>18</v>
      </c>
      <c r="AO3" t="s">
        <v>91</v>
      </c>
      <c r="AP3" t="s">
        <v>98</v>
      </c>
      <c r="AQ3" t="s">
        <v>93</v>
      </c>
      <c r="AR3" t="s">
        <v>8</v>
      </c>
      <c r="AS3" t="s">
        <v>162</v>
      </c>
    </row>
    <row r="4" spans="1:45" x14ac:dyDescent="0.25">
      <c r="A4">
        <v>3</v>
      </c>
      <c r="B4" t="s">
        <v>99</v>
      </c>
      <c r="C4">
        <v>49</v>
      </c>
      <c r="D4" t="s">
        <v>81</v>
      </c>
      <c r="E4" t="s">
        <v>82</v>
      </c>
      <c r="F4" t="s">
        <v>83</v>
      </c>
      <c r="G4" t="s">
        <v>154</v>
      </c>
      <c r="H4">
        <v>25</v>
      </c>
      <c r="I4" t="s">
        <v>159</v>
      </c>
      <c r="J4">
        <v>5</v>
      </c>
      <c r="K4" t="s">
        <v>158</v>
      </c>
      <c r="L4">
        <v>2</v>
      </c>
      <c r="M4">
        <v>3</v>
      </c>
      <c r="N4">
        <v>0</v>
      </c>
      <c r="O4">
        <f>SUM(Table1_1[[#This Row],[School going children]]+Table1_1[[#This Row],[dropout children]])</f>
        <v>3</v>
      </c>
      <c r="P4">
        <f>IFERROR(Table1_1[[#This Row],[School going children]]/Table1_1[[#This Row],[Total Children ]]*100,0)</f>
        <v>100</v>
      </c>
      <c r="Q4">
        <f>IFERROR(Table1_1[[#This Row],[dropout children]]/Table1_1[[#This Row],[Total Children ]]*100,0)</f>
        <v>0</v>
      </c>
      <c r="R4" t="s">
        <v>95</v>
      </c>
      <c r="S4" t="s">
        <v>88</v>
      </c>
      <c r="T4" t="s">
        <v>11</v>
      </c>
      <c r="U4" t="s">
        <v>85</v>
      </c>
      <c r="V4" t="s">
        <v>6</v>
      </c>
      <c r="W4" t="s">
        <v>14</v>
      </c>
      <c r="X4" t="s">
        <v>97</v>
      </c>
      <c r="Y4" t="s">
        <v>88</v>
      </c>
      <c r="Z4">
        <v>0</v>
      </c>
      <c r="AA4">
        <v>15000</v>
      </c>
      <c r="AB4">
        <v>180000</v>
      </c>
      <c r="AC4">
        <v>180000</v>
      </c>
      <c r="AD4">
        <f>SUM(Table1_1[[#This Row],[Yearly income]]-Table1_1[[#This Row],[Family expenditure(annual)]])</f>
        <v>0</v>
      </c>
      <c r="AE4">
        <v>115000</v>
      </c>
      <c r="AF4">
        <v>20000</v>
      </c>
      <c r="AG4">
        <v>30000</v>
      </c>
      <c r="AH4">
        <v>10000</v>
      </c>
      <c r="AI4">
        <v>5000</v>
      </c>
      <c r="AJ4" t="s">
        <v>89</v>
      </c>
      <c r="AK4" t="s">
        <v>29</v>
      </c>
      <c r="AL4">
        <v>12</v>
      </c>
      <c r="AM4" t="s">
        <v>29</v>
      </c>
      <c r="AN4" t="s">
        <v>7</v>
      </c>
      <c r="AO4" t="s">
        <v>91</v>
      </c>
      <c r="AP4" t="s">
        <v>100</v>
      </c>
      <c r="AQ4" t="s">
        <v>93</v>
      </c>
      <c r="AR4" t="s">
        <v>8</v>
      </c>
      <c r="AS4" t="s">
        <v>162</v>
      </c>
    </row>
    <row r="5" spans="1:45" x14ac:dyDescent="0.25">
      <c r="A5">
        <v>4</v>
      </c>
      <c r="B5" t="s">
        <v>101</v>
      </c>
      <c r="C5">
        <v>45</v>
      </c>
      <c r="D5" t="s">
        <v>81</v>
      </c>
      <c r="E5" t="s">
        <v>82</v>
      </c>
      <c r="F5" t="s">
        <v>83</v>
      </c>
      <c r="G5" t="s">
        <v>156</v>
      </c>
      <c r="H5">
        <v>25</v>
      </c>
      <c r="I5" t="s">
        <v>159</v>
      </c>
      <c r="J5">
        <v>8</v>
      </c>
      <c r="K5" t="s">
        <v>157</v>
      </c>
      <c r="L5">
        <v>3</v>
      </c>
      <c r="M5">
        <v>2</v>
      </c>
      <c r="N5">
        <v>0</v>
      </c>
      <c r="O5">
        <f>SUM(Table1_1[[#This Row],[School going children]]+Table1_1[[#This Row],[dropout children]])</f>
        <v>2</v>
      </c>
      <c r="P5">
        <f>IFERROR(Table1_1[[#This Row],[School going children]]/Table1_1[[#This Row],[Total Children ]]*100,0)</f>
        <v>100</v>
      </c>
      <c r="Q5">
        <f>IFERROR(Table1_1[[#This Row],[dropout children]]/Table1_1[[#This Row],[Total Children ]]*100,0)</f>
        <v>0</v>
      </c>
      <c r="R5" t="s">
        <v>95</v>
      </c>
      <c r="S5" t="s">
        <v>88</v>
      </c>
      <c r="T5" t="s">
        <v>11</v>
      </c>
      <c r="U5" t="s">
        <v>85</v>
      </c>
      <c r="V5" t="s">
        <v>6</v>
      </c>
      <c r="W5" t="s">
        <v>14</v>
      </c>
      <c r="X5" t="s">
        <v>87</v>
      </c>
      <c r="Y5" t="s">
        <v>3</v>
      </c>
      <c r="Z5">
        <v>0.25</v>
      </c>
      <c r="AA5">
        <v>20000</v>
      </c>
      <c r="AB5">
        <v>240000</v>
      </c>
      <c r="AC5">
        <v>240000</v>
      </c>
      <c r="AD5">
        <f>SUM(Table1_1[[#This Row],[Yearly income]]-Table1_1[[#This Row],[Family expenditure(annual)]])</f>
        <v>0</v>
      </c>
      <c r="AE5">
        <v>175000</v>
      </c>
      <c r="AF5">
        <v>20000</v>
      </c>
      <c r="AG5">
        <v>30000</v>
      </c>
      <c r="AH5">
        <v>10000</v>
      </c>
      <c r="AI5">
        <v>5000</v>
      </c>
      <c r="AJ5" t="s">
        <v>89</v>
      </c>
      <c r="AK5" t="s">
        <v>29</v>
      </c>
      <c r="AL5">
        <v>12</v>
      </c>
      <c r="AM5" t="s">
        <v>29</v>
      </c>
      <c r="AN5" t="s">
        <v>102</v>
      </c>
      <c r="AO5" t="s">
        <v>91</v>
      </c>
      <c r="AP5" t="s">
        <v>103</v>
      </c>
      <c r="AQ5" t="s">
        <v>93</v>
      </c>
      <c r="AR5" t="s">
        <v>8</v>
      </c>
      <c r="AS5" t="s">
        <v>104</v>
      </c>
    </row>
    <row r="6" spans="1:45" x14ac:dyDescent="0.25">
      <c r="A6">
        <v>5</v>
      </c>
      <c r="B6" t="s">
        <v>105</v>
      </c>
      <c r="C6">
        <v>47</v>
      </c>
      <c r="D6" t="s">
        <v>81</v>
      </c>
      <c r="E6" t="s">
        <v>82</v>
      </c>
      <c r="F6" t="s">
        <v>83</v>
      </c>
      <c r="G6" t="s">
        <v>156</v>
      </c>
      <c r="H6">
        <v>25</v>
      </c>
      <c r="I6" t="s">
        <v>159</v>
      </c>
      <c r="J6">
        <v>4</v>
      </c>
      <c r="K6" t="s">
        <v>158</v>
      </c>
      <c r="L6">
        <v>1</v>
      </c>
      <c r="M6">
        <v>0</v>
      </c>
      <c r="N6">
        <v>0</v>
      </c>
      <c r="O6">
        <f>SUM(Table1_1[[#This Row],[School going children]]+Table1_1[[#This Row],[dropout children]])</f>
        <v>0</v>
      </c>
      <c r="P6">
        <f>IFERROR(Table1_1[[#This Row],[School going children]]/Table1_1[[#This Row],[Total Children ]]*100,0)</f>
        <v>0</v>
      </c>
      <c r="Q6">
        <f>IFERROR(Table1_1[[#This Row],[dropout children]]/Table1_1[[#This Row],[Total Children ]]*100,0)</f>
        <v>0</v>
      </c>
      <c r="R6" t="s">
        <v>95</v>
      </c>
      <c r="S6" t="s">
        <v>96</v>
      </c>
      <c r="T6" t="s">
        <v>11</v>
      </c>
      <c r="U6" t="s">
        <v>85</v>
      </c>
      <c r="V6" t="s">
        <v>6</v>
      </c>
      <c r="W6" t="s">
        <v>14</v>
      </c>
      <c r="X6" t="s">
        <v>87</v>
      </c>
      <c r="Y6" t="s">
        <v>88</v>
      </c>
      <c r="Z6">
        <v>0</v>
      </c>
      <c r="AA6">
        <v>15000</v>
      </c>
      <c r="AB6">
        <v>180000</v>
      </c>
      <c r="AC6">
        <v>180000</v>
      </c>
      <c r="AD6">
        <f>SUM(Table1_1[[#This Row],[Yearly income]]-Table1_1[[#This Row],[Family expenditure(annual)]])</f>
        <v>0</v>
      </c>
      <c r="AE6">
        <v>135000</v>
      </c>
      <c r="AF6">
        <v>0</v>
      </c>
      <c r="AG6">
        <v>30000</v>
      </c>
      <c r="AH6">
        <v>10000</v>
      </c>
      <c r="AI6">
        <v>5000</v>
      </c>
      <c r="AJ6" t="s">
        <v>89</v>
      </c>
      <c r="AK6" t="s">
        <v>29</v>
      </c>
      <c r="AL6">
        <v>12</v>
      </c>
      <c r="AM6" t="s">
        <v>29</v>
      </c>
      <c r="AN6" t="s">
        <v>7</v>
      </c>
      <c r="AO6" t="s">
        <v>91</v>
      </c>
      <c r="AP6" t="s">
        <v>106</v>
      </c>
      <c r="AQ6" t="s">
        <v>93</v>
      </c>
      <c r="AR6" t="s">
        <v>8</v>
      </c>
      <c r="AS6" t="s">
        <v>104</v>
      </c>
    </row>
    <row r="7" spans="1:45" x14ac:dyDescent="0.25">
      <c r="A7">
        <v>6</v>
      </c>
      <c r="B7" t="s">
        <v>107</v>
      </c>
      <c r="C7">
        <v>28</v>
      </c>
      <c r="D7" t="s">
        <v>81</v>
      </c>
      <c r="E7" t="s">
        <v>108</v>
      </c>
      <c r="F7" t="s">
        <v>109</v>
      </c>
      <c r="G7" t="s">
        <v>155</v>
      </c>
      <c r="H7">
        <v>10</v>
      </c>
      <c r="I7" t="s">
        <v>159</v>
      </c>
      <c r="J7">
        <v>8</v>
      </c>
      <c r="K7" t="s">
        <v>157</v>
      </c>
      <c r="L7">
        <v>3</v>
      </c>
      <c r="M7">
        <v>3</v>
      </c>
      <c r="N7">
        <v>0</v>
      </c>
      <c r="O7">
        <f>SUM(Table1_1[[#This Row],[School going children]]+Table1_1[[#This Row],[dropout children]])</f>
        <v>3</v>
      </c>
      <c r="P7">
        <f>IFERROR(Table1_1[[#This Row],[School going children]]/Table1_1[[#This Row],[Total Children ]]*100,0)</f>
        <v>100</v>
      </c>
      <c r="Q7">
        <f>IFERROR(Table1_1[[#This Row],[dropout children]]/Table1_1[[#This Row],[Total Children ]]*100,0)</f>
        <v>0</v>
      </c>
      <c r="R7" t="s">
        <v>95</v>
      </c>
      <c r="S7" t="s">
        <v>88</v>
      </c>
      <c r="T7" t="s">
        <v>11</v>
      </c>
      <c r="U7" t="s">
        <v>85</v>
      </c>
      <c r="V7" t="s">
        <v>6</v>
      </c>
      <c r="W7" t="s">
        <v>14</v>
      </c>
      <c r="X7" t="s">
        <v>87</v>
      </c>
      <c r="Y7" t="s">
        <v>3</v>
      </c>
      <c r="Z7">
        <v>0.1</v>
      </c>
      <c r="AA7">
        <v>20000</v>
      </c>
      <c r="AB7">
        <v>240000</v>
      </c>
      <c r="AC7">
        <v>180000</v>
      </c>
      <c r="AD7">
        <f>SUM(Table1_1[[#This Row],[Yearly income]]-Table1_1[[#This Row],[Family expenditure(annual)]])</f>
        <v>60000</v>
      </c>
      <c r="AE7">
        <v>115000</v>
      </c>
      <c r="AF7">
        <v>20000</v>
      </c>
      <c r="AG7">
        <v>30000</v>
      </c>
      <c r="AH7">
        <v>10000</v>
      </c>
      <c r="AI7">
        <v>5000</v>
      </c>
      <c r="AJ7" t="s">
        <v>89</v>
      </c>
      <c r="AK7" t="s">
        <v>29</v>
      </c>
      <c r="AL7">
        <v>10</v>
      </c>
      <c r="AM7" t="s">
        <v>29</v>
      </c>
      <c r="AN7" t="s">
        <v>7</v>
      </c>
      <c r="AO7" t="s">
        <v>91</v>
      </c>
      <c r="AP7" t="s">
        <v>106</v>
      </c>
      <c r="AQ7" t="s">
        <v>93</v>
      </c>
      <c r="AR7" t="s">
        <v>8</v>
      </c>
      <c r="AS7" t="s">
        <v>104</v>
      </c>
    </row>
    <row r="8" spans="1:45" x14ac:dyDescent="0.25">
      <c r="A8">
        <v>7</v>
      </c>
      <c r="B8" t="s">
        <v>25</v>
      </c>
      <c r="C8">
        <v>50</v>
      </c>
      <c r="D8" t="s">
        <v>81</v>
      </c>
      <c r="E8" t="s">
        <v>108</v>
      </c>
      <c r="F8" t="s">
        <v>83</v>
      </c>
      <c r="G8" t="s">
        <v>156</v>
      </c>
      <c r="H8">
        <v>25</v>
      </c>
      <c r="I8" t="s">
        <v>159</v>
      </c>
      <c r="J8">
        <v>11</v>
      </c>
      <c r="K8" t="s">
        <v>157</v>
      </c>
      <c r="L8">
        <v>4</v>
      </c>
      <c r="M8">
        <v>3</v>
      </c>
      <c r="N8">
        <v>1</v>
      </c>
      <c r="O8">
        <f>SUM(Table1_1[[#This Row],[School going children]]+Table1_1[[#This Row],[dropout children]])</f>
        <v>4</v>
      </c>
      <c r="P8">
        <f>IFERROR(Table1_1[[#This Row],[School going children]]/Table1_1[[#This Row],[Total Children ]]*100,0)</f>
        <v>75</v>
      </c>
      <c r="Q8">
        <f>IFERROR(Table1_1[[#This Row],[dropout children]]/Table1_1[[#This Row],[Total Children ]]*100,0)</f>
        <v>25</v>
      </c>
      <c r="R8" t="s">
        <v>110</v>
      </c>
      <c r="S8" t="s">
        <v>88</v>
      </c>
      <c r="T8" t="s">
        <v>111</v>
      </c>
      <c r="U8" t="s">
        <v>85</v>
      </c>
      <c r="V8" t="s">
        <v>6</v>
      </c>
      <c r="W8" t="s">
        <v>14</v>
      </c>
      <c r="X8" t="s">
        <v>87</v>
      </c>
      <c r="Y8" t="s">
        <v>3</v>
      </c>
      <c r="Z8">
        <v>0.5</v>
      </c>
      <c r="AA8">
        <v>25000</v>
      </c>
      <c r="AB8">
        <v>300000</v>
      </c>
      <c r="AC8">
        <v>180000</v>
      </c>
      <c r="AD8">
        <f>SUM(Table1_1[[#This Row],[Yearly income]]-Table1_1[[#This Row],[Family expenditure(annual)]])</f>
        <v>120000</v>
      </c>
      <c r="AE8">
        <v>115000</v>
      </c>
      <c r="AF8">
        <v>20000</v>
      </c>
      <c r="AG8">
        <v>30000</v>
      </c>
      <c r="AH8">
        <v>10000</v>
      </c>
      <c r="AI8">
        <v>5000</v>
      </c>
      <c r="AJ8" t="s">
        <v>89</v>
      </c>
      <c r="AK8" t="s">
        <v>29</v>
      </c>
      <c r="AL8">
        <v>10</v>
      </c>
      <c r="AM8" t="s">
        <v>29</v>
      </c>
      <c r="AN8" t="s">
        <v>7</v>
      </c>
      <c r="AO8" t="s">
        <v>91</v>
      </c>
      <c r="AP8" t="s">
        <v>106</v>
      </c>
      <c r="AQ8" t="s">
        <v>93</v>
      </c>
      <c r="AR8" t="s">
        <v>8</v>
      </c>
      <c r="AS8" t="s">
        <v>104</v>
      </c>
    </row>
    <row r="9" spans="1:45" x14ac:dyDescent="0.25">
      <c r="A9">
        <v>8</v>
      </c>
      <c r="B9" t="s">
        <v>112</v>
      </c>
      <c r="C9">
        <v>27</v>
      </c>
      <c r="D9" t="s">
        <v>81</v>
      </c>
      <c r="E9" t="s">
        <v>82</v>
      </c>
      <c r="F9" t="s">
        <v>109</v>
      </c>
      <c r="G9" t="s">
        <v>155</v>
      </c>
      <c r="H9">
        <v>10</v>
      </c>
      <c r="I9" t="s">
        <v>159</v>
      </c>
      <c r="J9">
        <v>8</v>
      </c>
      <c r="K9" t="s">
        <v>157</v>
      </c>
      <c r="L9">
        <v>3</v>
      </c>
      <c r="M9">
        <v>3</v>
      </c>
      <c r="N9">
        <v>0</v>
      </c>
      <c r="O9">
        <f>SUM(Table1_1[[#This Row],[School going children]]+Table1_1[[#This Row],[dropout children]])</f>
        <v>3</v>
      </c>
      <c r="P9">
        <f>IFERROR(Table1_1[[#This Row],[School going children]]/Table1_1[[#This Row],[Total Children ]]*100,0)</f>
        <v>100</v>
      </c>
      <c r="Q9">
        <f>IFERROR(Table1_1[[#This Row],[dropout children]]/Table1_1[[#This Row],[Total Children ]]*100,0)</f>
        <v>0</v>
      </c>
      <c r="R9" t="s">
        <v>95</v>
      </c>
      <c r="S9" t="s">
        <v>96</v>
      </c>
      <c r="T9" t="s">
        <v>11</v>
      </c>
      <c r="U9" t="s">
        <v>85</v>
      </c>
      <c r="V9" t="s">
        <v>6</v>
      </c>
      <c r="W9" t="s">
        <v>14</v>
      </c>
      <c r="X9" t="s">
        <v>87</v>
      </c>
      <c r="Y9" t="s">
        <v>3</v>
      </c>
      <c r="Z9">
        <v>0.1</v>
      </c>
      <c r="AA9">
        <v>20000</v>
      </c>
      <c r="AB9">
        <v>224000</v>
      </c>
      <c r="AC9">
        <v>200000</v>
      </c>
      <c r="AD9">
        <f>SUM(Table1_1[[#This Row],[Yearly income]]-Table1_1[[#This Row],[Family expenditure(annual)]])</f>
        <v>24000</v>
      </c>
      <c r="AE9">
        <v>130000</v>
      </c>
      <c r="AF9">
        <v>25000</v>
      </c>
      <c r="AG9">
        <v>30000</v>
      </c>
      <c r="AH9">
        <v>10000</v>
      </c>
      <c r="AI9">
        <v>5000</v>
      </c>
      <c r="AJ9" t="s">
        <v>89</v>
      </c>
      <c r="AK9" t="s">
        <v>29</v>
      </c>
      <c r="AL9">
        <v>10</v>
      </c>
      <c r="AM9" t="s">
        <v>29</v>
      </c>
      <c r="AN9" t="s">
        <v>7</v>
      </c>
      <c r="AO9" t="s">
        <v>91</v>
      </c>
      <c r="AP9" t="s">
        <v>106</v>
      </c>
      <c r="AQ9" t="s">
        <v>93</v>
      </c>
      <c r="AR9" t="s">
        <v>8</v>
      </c>
      <c r="AS9" t="s">
        <v>104</v>
      </c>
    </row>
    <row r="10" spans="1:45" x14ac:dyDescent="0.25">
      <c r="A10">
        <v>9</v>
      </c>
      <c r="B10" t="s">
        <v>113</v>
      </c>
      <c r="C10">
        <v>28</v>
      </c>
      <c r="D10" t="s">
        <v>81</v>
      </c>
      <c r="E10" t="s">
        <v>108</v>
      </c>
      <c r="F10" t="s">
        <v>83</v>
      </c>
      <c r="G10" t="s">
        <v>153</v>
      </c>
      <c r="H10">
        <v>10</v>
      </c>
      <c r="I10" t="s">
        <v>159</v>
      </c>
      <c r="J10">
        <v>8</v>
      </c>
      <c r="K10" t="s">
        <v>157</v>
      </c>
      <c r="L10">
        <v>3</v>
      </c>
      <c r="M10">
        <v>3</v>
      </c>
      <c r="N10">
        <v>0</v>
      </c>
      <c r="O10">
        <f>SUM(Table1_1[[#This Row],[School going children]]+Table1_1[[#This Row],[dropout children]])</f>
        <v>3</v>
      </c>
      <c r="P10">
        <f>IFERROR(Table1_1[[#This Row],[School going children]]/Table1_1[[#This Row],[Total Children ]]*100,0)</f>
        <v>100</v>
      </c>
      <c r="Q10">
        <f>IFERROR(Table1_1[[#This Row],[dropout children]]/Table1_1[[#This Row],[Total Children ]]*100,0)</f>
        <v>0</v>
      </c>
      <c r="R10" t="s">
        <v>95</v>
      </c>
      <c r="S10" t="s">
        <v>88</v>
      </c>
      <c r="T10" t="s">
        <v>11</v>
      </c>
      <c r="U10" t="s">
        <v>85</v>
      </c>
      <c r="V10" t="s">
        <v>6</v>
      </c>
      <c r="W10" t="s">
        <v>14</v>
      </c>
      <c r="X10" t="s">
        <v>87</v>
      </c>
      <c r="Y10" t="s">
        <v>3</v>
      </c>
      <c r="Z10">
        <v>0.15</v>
      </c>
      <c r="AA10">
        <v>15000</v>
      </c>
      <c r="AB10">
        <v>180000</v>
      </c>
      <c r="AC10">
        <v>180000</v>
      </c>
      <c r="AD10">
        <f>SUM(Table1_1[[#This Row],[Yearly income]]-Table1_1[[#This Row],[Family expenditure(annual)]])</f>
        <v>0</v>
      </c>
      <c r="AE10">
        <v>117000</v>
      </c>
      <c r="AF10">
        <v>18000</v>
      </c>
      <c r="AG10">
        <v>30000</v>
      </c>
      <c r="AH10">
        <v>10000</v>
      </c>
      <c r="AI10">
        <v>5000</v>
      </c>
      <c r="AJ10" t="s">
        <v>89</v>
      </c>
      <c r="AK10" t="s">
        <v>29</v>
      </c>
      <c r="AL10">
        <v>10</v>
      </c>
      <c r="AM10" t="s">
        <v>29</v>
      </c>
      <c r="AN10" t="s">
        <v>7</v>
      </c>
      <c r="AO10" t="s">
        <v>91</v>
      </c>
      <c r="AP10" t="s">
        <v>106</v>
      </c>
      <c r="AQ10" t="s">
        <v>93</v>
      </c>
      <c r="AR10" t="s">
        <v>8</v>
      </c>
      <c r="AS10" t="s">
        <v>104</v>
      </c>
    </row>
    <row r="11" spans="1:45" x14ac:dyDescent="0.25">
      <c r="A11">
        <v>10</v>
      </c>
      <c r="B11" t="s">
        <v>114</v>
      </c>
      <c r="C11">
        <v>26</v>
      </c>
      <c r="D11" t="s">
        <v>81</v>
      </c>
      <c r="E11" t="s">
        <v>108</v>
      </c>
      <c r="F11" t="s">
        <v>109</v>
      </c>
      <c r="G11" t="s">
        <v>153</v>
      </c>
      <c r="H11">
        <v>5</v>
      </c>
      <c r="I11" t="s">
        <v>159</v>
      </c>
      <c r="J11">
        <v>7</v>
      </c>
      <c r="K11" t="s">
        <v>158</v>
      </c>
      <c r="L11">
        <v>2</v>
      </c>
      <c r="M11">
        <v>2</v>
      </c>
      <c r="N11">
        <v>0</v>
      </c>
      <c r="O11">
        <f>SUM(Table1_1[[#This Row],[School going children]]+Table1_1[[#This Row],[dropout children]])</f>
        <v>2</v>
      </c>
      <c r="P11">
        <f>IFERROR(Table1_1[[#This Row],[School going children]]/Table1_1[[#This Row],[Total Children ]]*100,0)</f>
        <v>100</v>
      </c>
      <c r="Q11">
        <f>IFERROR(Table1_1[[#This Row],[dropout children]]/Table1_1[[#This Row],[Total Children ]]*100,0)</f>
        <v>0</v>
      </c>
      <c r="R11" t="s">
        <v>95</v>
      </c>
      <c r="S11" t="s">
        <v>88</v>
      </c>
      <c r="T11" t="s">
        <v>11</v>
      </c>
      <c r="U11" t="s">
        <v>85</v>
      </c>
      <c r="V11" t="s">
        <v>6</v>
      </c>
      <c r="W11" t="s">
        <v>14</v>
      </c>
      <c r="X11" t="s">
        <v>87</v>
      </c>
      <c r="Y11" t="s">
        <v>3</v>
      </c>
      <c r="Z11">
        <v>0.2</v>
      </c>
      <c r="AA11">
        <v>15000</v>
      </c>
      <c r="AB11">
        <v>180000</v>
      </c>
      <c r="AC11">
        <v>200000</v>
      </c>
      <c r="AD11">
        <f>SUM(Table1_1[[#This Row],[Yearly income]]-Table1_1[[#This Row],[Family expenditure(annual)]])</f>
        <v>-20000</v>
      </c>
      <c r="AE11">
        <v>143000</v>
      </c>
      <c r="AF11">
        <v>12000</v>
      </c>
      <c r="AG11">
        <v>30000</v>
      </c>
      <c r="AH11">
        <v>10000</v>
      </c>
      <c r="AI11">
        <v>5000</v>
      </c>
      <c r="AJ11" t="s">
        <v>89</v>
      </c>
      <c r="AK11" t="s">
        <v>29</v>
      </c>
      <c r="AL11">
        <v>10</v>
      </c>
      <c r="AM11" t="s">
        <v>29</v>
      </c>
      <c r="AN11" t="s">
        <v>102</v>
      </c>
      <c r="AO11" t="s">
        <v>91</v>
      </c>
      <c r="AP11" t="s">
        <v>106</v>
      </c>
      <c r="AQ11" t="s">
        <v>93</v>
      </c>
      <c r="AR11" t="s">
        <v>8</v>
      </c>
      <c r="AS11" t="s">
        <v>104</v>
      </c>
    </row>
    <row r="12" spans="1:45" x14ac:dyDescent="0.25">
      <c r="A12">
        <v>11</v>
      </c>
      <c r="B12" t="s">
        <v>115</v>
      </c>
      <c r="C12">
        <v>32</v>
      </c>
      <c r="D12" t="s">
        <v>116</v>
      </c>
      <c r="E12" t="s">
        <v>82</v>
      </c>
      <c r="F12" t="s">
        <v>83</v>
      </c>
      <c r="G12" t="s">
        <v>156</v>
      </c>
      <c r="H12">
        <v>10</v>
      </c>
      <c r="I12" t="s">
        <v>159</v>
      </c>
      <c r="J12">
        <v>4</v>
      </c>
      <c r="K12" t="s">
        <v>158</v>
      </c>
      <c r="L12">
        <v>1</v>
      </c>
      <c r="M12">
        <v>1</v>
      </c>
      <c r="N12">
        <v>0</v>
      </c>
      <c r="O12">
        <f>SUM(Table1_1[[#This Row],[School going children]]+Table1_1[[#This Row],[dropout children]])</f>
        <v>1</v>
      </c>
      <c r="P12">
        <f>IFERROR(Table1_1[[#This Row],[School going children]]/Table1_1[[#This Row],[Total Children ]]*100,0)</f>
        <v>100</v>
      </c>
      <c r="Q12">
        <f>IFERROR(Table1_1[[#This Row],[dropout children]]/Table1_1[[#This Row],[Total Children ]]*100,0)</f>
        <v>0</v>
      </c>
      <c r="R12" t="s">
        <v>95</v>
      </c>
      <c r="S12" t="s">
        <v>117</v>
      </c>
      <c r="T12" t="s">
        <v>11</v>
      </c>
      <c r="U12" t="s">
        <v>85</v>
      </c>
      <c r="V12" t="s">
        <v>6</v>
      </c>
      <c r="W12" t="s">
        <v>14</v>
      </c>
      <c r="X12" t="s">
        <v>87</v>
      </c>
      <c r="Y12" t="s">
        <v>88</v>
      </c>
      <c r="Z12">
        <v>0</v>
      </c>
      <c r="AA12">
        <v>15000</v>
      </c>
      <c r="AB12">
        <v>180000</v>
      </c>
      <c r="AC12">
        <v>180000</v>
      </c>
      <c r="AD12">
        <f>SUM(Table1_1[[#This Row],[Yearly income]]-Table1_1[[#This Row],[Family expenditure(annual)]])</f>
        <v>0</v>
      </c>
      <c r="AE12">
        <v>137000</v>
      </c>
      <c r="AF12">
        <v>8000</v>
      </c>
      <c r="AG12">
        <v>30000</v>
      </c>
      <c r="AH12">
        <v>10000</v>
      </c>
      <c r="AI12">
        <v>5000</v>
      </c>
      <c r="AJ12" t="s">
        <v>89</v>
      </c>
      <c r="AK12" t="s">
        <v>29</v>
      </c>
      <c r="AL12">
        <v>10</v>
      </c>
      <c r="AM12" t="s">
        <v>29</v>
      </c>
      <c r="AN12" t="s">
        <v>102</v>
      </c>
      <c r="AO12" t="s">
        <v>91</v>
      </c>
      <c r="AP12" t="s">
        <v>106</v>
      </c>
      <c r="AQ12" t="s">
        <v>93</v>
      </c>
      <c r="AR12" t="s">
        <v>8</v>
      </c>
      <c r="AS12" t="s">
        <v>104</v>
      </c>
    </row>
    <row r="13" spans="1:45" x14ac:dyDescent="0.25">
      <c r="A13">
        <v>12</v>
      </c>
      <c r="B13" t="s">
        <v>118</v>
      </c>
      <c r="C13">
        <v>38</v>
      </c>
      <c r="D13" t="s">
        <v>116</v>
      </c>
      <c r="E13" t="s">
        <v>82</v>
      </c>
      <c r="F13" t="s">
        <v>83</v>
      </c>
      <c r="G13" t="s">
        <v>156</v>
      </c>
      <c r="H13">
        <v>15</v>
      </c>
      <c r="I13" t="s">
        <v>159</v>
      </c>
      <c r="J13">
        <v>5</v>
      </c>
      <c r="K13" t="s">
        <v>158</v>
      </c>
      <c r="L13">
        <v>1</v>
      </c>
      <c r="M13">
        <v>2</v>
      </c>
      <c r="N13">
        <v>0</v>
      </c>
      <c r="O13">
        <f>SUM(Table1_1[[#This Row],[School going children]]+Table1_1[[#This Row],[dropout children]])</f>
        <v>2</v>
      </c>
      <c r="P13">
        <f>IFERROR(Table1_1[[#This Row],[School going children]]/Table1_1[[#This Row],[Total Children ]]*100,0)</f>
        <v>100</v>
      </c>
      <c r="Q13">
        <f>IFERROR(Table1_1[[#This Row],[dropout children]]/Table1_1[[#This Row],[Total Children ]]*100,0)</f>
        <v>0</v>
      </c>
      <c r="R13" t="s">
        <v>95</v>
      </c>
      <c r="S13" t="s">
        <v>117</v>
      </c>
      <c r="T13" t="s">
        <v>11</v>
      </c>
      <c r="U13" t="s">
        <v>85</v>
      </c>
      <c r="V13" t="s">
        <v>6</v>
      </c>
      <c r="W13" t="s">
        <v>86</v>
      </c>
      <c r="X13" t="s">
        <v>97</v>
      </c>
      <c r="Y13" t="s">
        <v>88</v>
      </c>
      <c r="Z13">
        <v>0</v>
      </c>
      <c r="AA13">
        <v>15000</v>
      </c>
      <c r="AB13">
        <v>180000</v>
      </c>
      <c r="AC13">
        <v>200000</v>
      </c>
      <c r="AD13">
        <f>SUM(Table1_1[[#This Row],[Yearly income]]-Table1_1[[#This Row],[Family expenditure(annual)]])</f>
        <v>-20000</v>
      </c>
      <c r="AE13">
        <v>155000</v>
      </c>
      <c r="AF13">
        <v>10000</v>
      </c>
      <c r="AG13">
        <v>30000</v>
      </c>
      <c r="AH13">
        <v>10000</v>
      </c>
      <c r="AI13">
        <v>5000</v>
      </c>
      <c r="AJ13" t="s">
        <v>89</v>
      </c>
      <c r="AK13" t="s">
        <v>29</v>
      </c>
      <c r="AL13">
        <v>10</v>
      </c>
      <c r="AM13" t="s">
        <v>29</v>
      </c>
      <c r="AN13" t="s">
        <v>102</v>
      </c>
      <c r="AO13" t="s">
        <v>91</v>
      </c>
      <c r="AP13" t="s">
        <v>106</v>
      </c>
      <c r="AQ13" t="s">
        <v>93</v>
      </c>
      <c r="AR13" t="s">
        <v>8</v>
      </c>
      <c r="AS13" t="s">
        <v>104</v>
      </c>
    </row>
    <row r="14" spans="1:45" x14ac:dyDescent="0.25">
      <c r="A14">
        <v>13</v>
      </c>
      <c r="B14" t="s">
        <v>119</v>
      </c>
      <c r="C14">
        <v>25</v>
      </c>
      <c r="D14" t="s">
        <v>116</v>
      </c>
      <c r="E14" t="s">
        <v>82</v>
      </c>
      <c r="F14" t="s">
        <v>109</v>
      </c>
      <c r="G14" t="s">
        <v>154</v>
      </c>
      <c r="H14">
        <v>6</v>
      </c>
      <c r="I14" t="s">
        <v>159</v>
      </c>
      <c r="J14">
        <v>6</v>
      </c>
      <c r="K14" t="s">
        <v>157</v>
      </c>
      <c r="L14">
        <v>2</v>
      </c>
      <c r="M14">
        <v>0</v>
      </c>
      <c r="N14">
        <v>1</v>
      </c>
      <c r="O14">
        <f>SUM(Table1_1[[#This Row],[School going children]]+Table1_1[[#This Row],[dropout children]])</f>
        <v>1</v>
      </c>
      <c r="P14">
        <f>IFERROR(Table1_1[[#This Row],[School going children]]/Table1_1[[#This Row],[Total Children ]]*100,0)</f>
        <v>0</v>
      </c>
      <c r="Q14">
        <f>IFERROR(Table1_1[[#This Row],[dropout children]]/Table1_1[[#This Row],[Total Children ]]*100,0)</f>
        <v>100</v>
      </c>
      <c r="R14" t="s">
        <v>110</v>
      </c>
      <c r="S14" t="s">
        <v>160</v>
      </c>
      <c r="T14" t="s">
        <v>11</v>
      </c>
      <c r="U14" t="s">
        <v>85</v>
      </c>
      <c r="V14" t="s">
        <v>6</v>
      </c>
      <c r="W14" t="s">
        <v>86</v>
      </c>
      <c r="X14" t="s">
        <v>97</v>
      </c>
      <c r="Y14" t="s">
        <v>88</v>
      </c>
      <c r="Z14">
        <v>0</v>
      </c>
      <c r="AA14">
        <v>15000</v>
      </c>
      <c r="AB14">
        <v>180000</v>
      </c>
      <c r="AC14">
        <v>200000</v>
      </c>
      <c r="AD14">
        <f>SUM(Table1_1[[#This Row],[Yearly income]]-Table1_1[[#This Row],[Family expenditure(annual)]])</f>
        <v>-20000</v>
      </c>
      <c r="AE14">
        <v>152000</v>
      </c>
      <c r="AF14">
        <v>0</v>
      </c>
      <c r="AG14">
        <v>30000</v>
      </c>
      <c r="AH14">
        <v>12000</v>
      </c>
      <c r="AI14">
        <v>6000</v>
      </c>
      <c r="AJ14" t="s">
        <v>89</v>
      </c>
      <c r="AK14" t="s">
        <v>29</v>
      </c>
      <c r="AL14">
        <v>10</v>
      </c>
      <c r="AM14" t="s">
        <v>29</v>
      </c>
      <c r="AN14" t="s">
        <v>102</v>
      </c>
      <c r="AO14" t="s">
        <v>91</v>
      </c>
      <c r="AP14" t="s">
        <v>106</v>
      </c>
      <c r="AQ14" t="s">
        <v>93</v>
      </c>
      <c r="AR14" t="s">
        <v>8</v>
      </c>
      <c r="AS14" t="s">
        <v>120</v>
      </c>
    </row>
    <row r="15" spans="1:45" x14ac:dyDescent="0.25">
      <c r="A15">
        <v>14</v>
      </c>
      <c r="B15" t="s">
        <v>121</v>
      </c>
      <c r="C15">
        <v>48</v>
      </c>
      <c r="D15" t="s">
        <v>116</v>
      </c>
      <c r="E15" t="s">
        <v>82</v>
      </c>
      <c r="F15" t="s">
        <v>83</v>
      </c>
      <c r="G15" t="s">
        <v>154</v>
      </c>
      <c r="H15">
        <v>25</v>
      </c>
      <c r="I15" t="s">
        <v>159</v>
      </c>
      <c r="J15">
        <v>11</v>
      </c>
      <c r="K15" t="s">
        <v>157</v>
      </c>
      <c r="L15">
        <v>3</v>
      </c>
      <c r="M15">
        <v>3</v>
      </c>
      <c r="N15">
        <v>1</v>
      </c>
      <c r="O15">
        <f>SUM(Table1_1[[#This Row],[School going children]]+Table1_1[[#This Row],[dropout children]])</f>
        <v>4</v>
      </c>
      <c r="P15">
        <f>IFERROR(Table1_1[[#This Row],[School going children]]/Table1_1[[#This Row],[Total Children ]]*100,0)</f>
        <v>75</v>
      </c>
      <c r="Q15">
        <f>IFERROR(Table1_1[[#This Row],[dropout children]]/Table1_1[[#This Row],[Total Children ]]*100,0)</f>
        <v>25</v>
      </c>
      <c r="R15" t="s">
        <v>110</v>
      </c>
      <c r="S15" t="s">
        <v>88</v>
      </c>
      <c r="T15" t="s">
        <v>1</v>
      </c>
      <c r="U15" t="s">
        <v>85</v>
      </c>
      <c r="V15" t="s">
        <v>6</v>
      </c>
      <c r="W15" t="s">
        <v>4</v>
      </c>
      <c r="X15" t="s">
        <v>87</v>
      </c>
      <c r="Y15" t="s">
        <v>88</v>
      </c>
      <c r="Z15">
        <v>0</v>
      </c>
      <c r="AA15">
        <v>30000</v>
      </c>
      <c r="AB15">
        <v>336000</v>
      </c>
      <c r="AC15">
        <v>300000</v>
      </c>
      <c r="AD15">
        <f>SUM(Table1_1[[#This Row],[Yearly income]]-Table1_1[[#This Row],[Family expenditure(annual)]])</f>
        <v>36000</v>
      </c>
      <c r="AE15">
        <v>217000</v>
      </c>
      <c r="AF15">
        <v>25000</v>
      </c>
      <c r="AG15">
        <v>40000</v>
      </c>
      <c r="AH15">
        <v>12000</v>
      </c>
      <c r="AI15">
        <v>6000</v>
      </c>
      <c r="AJ15" t="s">
        <v>89</v>
      </c>
      <c r="AK15" t="s">
        <v>29</v>
      </c>
      <c r="AL15">
        <v>10</v>
      </c>
      <c r="AM15" t="s">
        <v>29</v>
      </c>
      <c r="AN15" t="s">
        <v>102</v>
      </c>
      <c r="AO15" t="s">
        <v>91</v>
      </c>
      <c r="AP15" t="s">
        <v>106</v>
      </c>
      <c r="AQ15" t="s">
        <v>93</v>
      </c>
      <c r="AR15" t="s">
        <v>8</v>
      </c>
      <c r="AS15" t="s">
        <v>120</v>
      </c>
    </row>
    <row r="16" spans="1:45" x14ac:dyDescent="0.25">
      <c r="A16">
        <v>15</v>
      </c>
      <c r="B16" t="s">
        <v>122</v>
      </c>
      <c r="C16">
        <v>56</v>
      </c>
      <c r="D16" t="s">
        <v>116</v>
      </c>
      <c r="E16" t="s">
        <v>82</v>
      </c>
      <c r="F16" t="s">
        <v>83</v>
      </c>
      <c r="G16" t="s">
        <v>156</v>
      </c>
      <c r="H16">
        <v>35</v>
      </c>
      <c r="I16" t="s">
        <v>159</v>
      </c>
      <c r="J16">
        <v>4</v>
      </c>
      <c r="K16" t="s">
        <v>158</v>
      </c>
      <c r="L16">
        <v>2</v>
      </c>
      <c r="M16">
        <v>1</v>
      </c>
      <c r="N16">
        <v>1</v>
      </c>
      <c r="O16">
        <f>SUM(Table1_1[[#This Row],[School going children]]+Table1_1[[#This Row],[dropout children]])</f>
        <v>2</v>
      </c>
      <c r="P16">
        <f>IFERROR(Table1_1[[#This Row],[School going children]]/Table1_1[[#This Row],[Total Children ]]*100,0)</f>
        <v>50</v>
      </c>
      <c r="Q16">
        <f>IFERROR(Table1_1[[#This Row],[dropout children]]/Table1_1[[#This Row],[Total Children ]]*100,0)</f>
        <v>50</v>
      </c>
      <c r="R16" t="s">
        <v>110</v>
      </c>
      <c r="S16" t="s">
        <v>88</v>
      </c>
      <c r="T16" t="s">
        <v>11</v>
      </c>
      <c r="U16" t="s">
        <v>85</v>
      </c>
      <c r="V16" t="s">
        <v>6</v>
      </c>
      <c r="W16" t="s">
        <v>14</v>
      </c>
      <c r="X16" t="s">
        <v>87</v>
      </c>
      <c r="Y16" t="s">
        <v>3</v>
      </c>
      <c r="Z16">
        <v>0.3</v>
      </c>
      <c r="AA16">
        <v>15000</v>
      </c>
      <c r="AB16">
        <v>180000</v>
      </c>
      <c r="AC16">
        <v>180000</v>
      </c>
      <c r="AD16">
        <f>SUM(Table1_1[[#This Row],[Yearly income]]-Table1_1[[#This Row],[Family expenditure(annual)]])</f>
        <v>0</v>
      </c>
      <c r="AE16">
        <v>122000</v>
      </c>
      <c r="AF16">
        <v>10000</v>
      </c>
      <c r="AG16">
        <v>30000</v>
      </c>
      <c r="AH16">
        <v>12000</v>
      </c>
      <c r="AI16">
        <v>6000</v>
      </c>
      <c r="AJ16" t="s">
        <v>123</v>
      </c>
      <c r="AK16" t="s">
        <v>6</v>
      </c>
      <c r="AL16">
        <v>10</v>
      </c>
      <c r="AM16" t="s">
        <v>29</v>
      </c>
      <c r="AN16" t="s">
        <v>90</v>
      </c>
      <c r="AO16" t="s">
        <v>124</v>
      </c>
      <c r="AP16" t="s">
        <v>103</v>
      </c>
      <c r="AQ16" t="s">
        <v>93</v>
      </c>
      <c r="AR16" t="s">
        <v>125</v>
      </c>
      <c r="AS16" t="s">
        <v>120</v>
      </c>
    </row>
    <row r="17" spans="1:45" x14ac:dyDescent="0.25">
      <c r="A17">
        <v>16</v>
      </c>
      <c r="B17" t="s">
        <v>126</v>
      </c>
      <c r="C17">
        <v>42</v>
      </c>
      <c r="D17" t="s">
        <v>116</v>
      </c>
      <c r="E17" t="s">
        <v>82</v>
      </c>
      <c r="F17" t="s">
        <v>83</v>
      </c>
      <c r="G17" t="s">
        <v>154</v>
      </c>
      <c r="H17">
        <v>10</v>
      </c>
      <c r="I17" t="s">
        <v>159</v>
      </c>
      <c r="J17">
        <v>4</v>
      </c>
      <c r="K17" t="s">
        <v>158</v>
      </c>
      <c r="L17">
        <v>1</v>
      </c>
      <c r="M17">
        <v>1</v>
      </c>
      <c r="N17">
        <v>1</v>
      </c>
      <c r="O17">
        <f>SUM(Table1_1[[#This Row],[School going children]]+Table1_1[[#This Row],[dropout children]])</f>
        <v>2</v>
      </c>
      <c r="P17">
        <f>IFERROR(Table1_1[[#This Row],[School going children]]/Table1_1[[#This Row],[Total Children ]]*100,0)</f>
        <v>50</v>
      </c>
      <c r="Q17">
        <f>IFERROR(Table1_1[[#This Row],[dropout children]]/Table1_1[[#This Row],[Total Children ]]*100,0)</f>
        <v>50</v>
      </c>
      <c r="R17" t="s">
        <v>23</v>
      </c>
      <c r="S17" t="s">
        <v>117</v>
      </c>
      <c r="T17" t="s">
        <v>11</v>
      </c>
      <c r="U17" t="s">
        <v>85</v>
      </c>
      <c r="V17" t="s">
        <v>6</v>
      </c>
      <c r="W17" t="s">
        <v>14</v>
      </c>
      <c r="X17" t="s">
        <v>87</v>
      </c>
      <c r="Y17" t="s">
        <v>88</v>
      </c>
      <c r="Z17">
        <v>0</v>
      </c>
      <c r="AA17">
        <v>15000</v>
      </c>
      <c r="AB17">
        <v>180000</v>
      </c>
      <c r="AC17">
        <v>200000</v>
      </c>
      <c r="AD17">
        <f>SUM(Table1_1[[#This Row],[Yearly income]]-Table1_1[[#This Row],[Family expenditure(annual)]])</f>
        <v>-20000</v>
      </c>
      <c r="AE17">
        <v>142000</v>
      </c>
      <c r="AF17">
        <v>15000</v>
      </c>
      <c r="AG17">
        <v>25000</v>
      </c>
      <c r="AH17">
        <v>12000</v>
      </c>
      <c r="AI17">
        <v>6000</v>
      </c>
      <c r="AJ17" t="s">
        <v>123</v>
      </c>
      <c r="AK17" t="s">
        <v>6</v>
      </c>
      <c r="AL17">
        <v>10</v>
      </c>
      <c r="AM17" t="s">
        <v>29</v>
      </c>
      <c r="AN17" t="s">
        <v>90</v>
      </c>
      <c r="AO17" t="s">
        <v>124</v>
      </c>
      <c r="AP17" t="s">
        <v>103</v>
      </c>
      <c r="AQ17" t="s">
        <v>93</v>
      </c>
      <c r="AR17" t="s">
        <v>125</v>
      </c>
      <c r="AS17" t="s">
        <v>120</v>
      </c>
    </row>
    <row r="18" spans="1:45" x14ac:dyDescent="0.25">
      <c r="A18">
        <v>17</v>
      </c>
      <c r="B18" t="s">
        <v>127</v>
      </c>
      <c r="C18">
        <v>41</v>
      </c>
      <c r="D18" t="s">
        <v>116</v>
      </c>
      <c r="E18" t="s">
        <v>82</v>
      </c>
      <c r="F18" t="s">
        <v>83</v>
      </c>
      <c r="G18" t="s">
        <v>154</v>
      </c>
      <c r="H18">
        <v>20</v>
      </c>
      <c r="I18" t="s">
        <v>159</v>
      </c>
      <c r="J18">
        <v>6</v>
      </c>
      <c r="K18" t="s">
        <v>157</v>
      </c>
      <c r="L18">
        <v>3</v>
      </c>
      <c r="M18">
        <v>0</v>
      </c>
      <c r="N18">
        <v>0</v>
      </c>
      <c r="O18">
        <f>SUM(Table1_1[[#This Row],[School going children]]+Table1_1[[#This Row],[dropout children]])</f>
        <v>0</v>
      </c>
      <c r="P18">
        <f>IFERROR(Table1_1[[#This Row],[School going children]]/Table1_1[[#This Row],[Total Children ]]*100,0)</f>
        <v>0</v>
      </c>
      <c r="Q18">
        <f>IFERROR(Table1_1[[#This Row],[dropout children]]/Table1_1[[#This Row],[Total Children ]]*100,0)</f>
        <v>0</v>
      </c>
      <c r="R18" t="s">
        <v>95</v>
      </c>
      <c r="S18" t="s">
        <v>128</v>
      </c>
      <c r="T18" t="s">
        <v>11</v>
      </c>
      <c r="U18" t="s">
        <v>85</v>
      </c>
      <c r="V18" t="s">
        <v>6</v>
      </c>
      <c r="W18" t="s">
        <v>14</v>
      </c>
      <c r="X18" t="s">
        <v>87</v>
      </c>
      <c r="Y18" t="s">
        <v>88</v>
      </c>
      <c r="Z18">
        <v>0</v>
      </c>
      <c r="AA18">
        <v>15000</v>
      </c>
      <c r="AB18">
        <v>180000</v>
      </c>
      <c r="AC18">
        <v>180000</v>
      </c>
      <c r="AD18">
        <f>SUM(Table1_1[[#This Row],[Yearly income]]-Table1_1[[#This Row],[Family expenditure(annual)]])</f>
        <v>0</v>
      </c>
      <c r="AE18">
        <v>137000</v>
      </c>
      <c r="AF18">
        <v>0</v>
      </c>
      <c r="AG18">
        <v>25000</v>
      </c>
      <c r="AH18">
        <v>12000</v>
      </c>
      <c r="AI18">
        <v>6000</v>
      </c>
      <c r="AJ18" t="s">
        <v>123</v>
      </c>
      <c r="AK18" t="s">
        <v>6</v>
      </c>
      <c r="AL18">
        <v>10</v>
      </c>
      <c r="AM18" t="s">
        <v>29</v>
      </c>
      <c r="AN18" t="s">
        <v>90</v>
      </c>
      <c r="AO18" t="s">
        <v>124</v>
      </c>
      <c r="AP18" t="s">
        <v>103</v>
      </c>
      <c r="AQ18" t="s">
        <v>93</v>
      </c>
      <c r="AR18" t="s">
        <v>125</v>
      </c>
      <c r="AS18" t="s">
        <v>120</v>
      </c>
    </row>
    <row r="19" spans="1:45" x14ac:dyDescent="0.25">
      <c r="A19">
        <v>18</v>
      </c>
      <c r="B19" t="s">
        <v>129</v>
      </c>
      <c r="C19">
        <v>36</v>
      </c>
      <c r="D19" t="s">
        <v>116</v>
      </c>
      <c r="E19" t="s">
        <v>82</v>
      </c>
      <c r="F19" t="s">
        <v>83</v>
      </c>
      <c r="G19" t="s">
        <v>154</v>
      </c>
      <c r="H19">
        <v>15</v>
      </c>
      <c r="I19" t="s">
        <v>159</v>
      </c>
      <c r="J19">
        <v>7</v>
      </c>
      <c r="K19" t="s">
        <v>158</v>
      </c>
      <c r="L19">
        <v>2</v>
      </c>
      <c r="M19">
        <v>1</v>
      </c>
      <c r="N19">
        <v>0</v>
      </c>
      <c r="O19">
        <f>SUM(Table1_1[[#This Row],[School going children]]+Table1_1[[#This Row],[dropout children]])</f>
        <v>1</v>
      </c>
      <c r="P19">
        <f>IFERROR(Table1_1[[#This Row],[School going children]]/Table1_1[[#This Row],[Total Children ]]*100,0)</f>
        <v>100</v>
      </c>
      <c r="Q19">
        <f>IFERROR(Table1_1[[#This Row],[dropout children]]/Table1_1[[#This Row],[Total Children ]]*100,0)</f>
        <v>0</v>
      </c>
      <c r="R19" t="s">
        <v>95</v>
      </c>
      <c r="S19" t="s">
        <v>160</v>
      </c>
      <c r="T19" t="s">
        <v>11</v>
      </c>
      <c r="U19" t="s">
        <v>85</v>
      </c>
      <c r="V19" t="s">
        <v>6</v>
      </c>
      <c r="W19" t="s">
        <v>14</v>
      </c>
      <c r="X19" t="s">
        <v>87</v>
      </c>
      <c r="Y19" t="s">
        <v>88</v>
      </c>
      <c r="Z19">
        <v>0</v>
      </c>
      <c r="AA19">
        <v>15000</v>
      </c>
      <c r="AB19">
        <v>180000</v>
      </c>
      <c r="AC19">
        <v>180000</v>
      </c>
      <c r="AD19">
        <f>SUM(Table1_1[[#This Row],[Yearly income]]-Table1_1[[#This Row],[Family expenditure(annual)]])</f>
        <v>0</v>
      </c>
      <c r="AE19">
        <v>132000</v>
      </c>
      <c r="AF19">
        <v>5000</v>
      </c>
      <c r="AG19">
        <v>25000</v>
      </c>
      <c r="AH19">
        <v>12000</v>
      </c>
      <c r="AI19">
        <v>6000</v>
      </c>
      <c r="AJ19" t="s">
        <v>123</v>
      </c>
      <c r="AK19" t="s">
        <v>6</v>
      </c>
      <c r="AL19">
        <v>10</v>
      </c>
      <c r="AM19" t="s">
        <v>29</v>
      </c>
      <c r="AN19" t="s">
        <v>90</v>
      </c>
      <c r="AO19" t="s">
        <v>124</v>
      </c>
      <c r="AP19" t="s">
        <v>103</v>
      </c>
      <c r="AQ19" t="s">
        <v>93</v>
      </c>
      <c r="AR19" t="s">
        <v>125</v>
      </c>
      <c r="AS19" t="s">
        <v>120</v>
      </c>
    </row>
    <row r="20" spans="1:45" x14ac:dyDescent="0.25">
      <c r="A20">
        <v>19</v>
      </c>
      <c r="B20" t="s">
        <v>130</v>
      </c>
      <c r="C20">
        <v>24</v>
      </c>
      <c r="D20" t="s">
        <v>116</v>
      </c>
      <c r="E20" t="s">
        <v>82</v>
      </c>
      <c r="F20" t="s">
        <v>109</v>
      </c>
      <c r="G20" t="s">
        <v>155</v>
      </c>
      <c r="H20">
        <v>2</v>
      </c>
      <c r="I20" t="s">
        <v>159</v>
      </c>
      <c r="J20">
        <v>3</v>
      </c>
      <c r="K20" t="s">
        <v>158</v>
      </c>
      <c r="L20">
        <v>1</v>
      </c>
      <c r="M20">
        <v>0</v>
      </c>
      <c r="N20">
        <v>1</v>
      </c>
      <c r="O20">
        <f>SUM(Table1_1[[#This Row],[School going children]]+Table1_1[[#This Row],[dropout children]])</f>
        <v>1</v>
      </c>
      <c r="P20">
        <f>IFERROR(Table1_1[[#This Row],[School going children]]/Table1_1[[#This Row],[Total Children ]]*100,0)</f>
        <v>0</v>
      </c>
      <c r="Q20">
        <f>IFERROR(Table1_1[[#This Row],[dropout children]]/Table1_1[[#This Row],[Total Children ]]*100,0)</f>
        <v>100</v>
      </c>
      <c r="R20" t="s">
        <v>110</v>
      </c>
      <c r="S20" t="s">
        <v>88</v>
      </c>
      <c r="T20" t="s">
        <v>11</v>
      </c>
      <c r="U20" t="s">
        <v>85</v>
      </c>
      <c r="V20" t="s">
        <v>6</v>
      </c>
      <c r="W20" t="s">
        <v>14</v>
      </c>
      <c r="X20" t="s">
        <v>87</v>
      </c>
      <c r="Y20" t="s">
        <v>88</v>
      </c>
      <c r="Z20">
        <v>0</v>
      </c>
      <c r="AA20">
        <v>15000</v>
      </c>
      <c r="AB20">
        <v>180000</v>
      </c>
      <c r="AC20">
        <v>180000</v>
      </c>
      <c r="AD20">
        <f>SUM(Table1_1[[#This Row],[Yearly income]]-Table1_1[[#This Row],[Family expenditure(annual)]])</f>
        <v>0</v>
      </c>
      <c r="AE20">
        <v>136000</v>
      </c>
      <c r="AF20">
        <v>0</v>
      </c>
      <c r="AG20">
        <v>25000</v>
      </c>
      <c r="AH20">
        <v>12000</v>
      </c>
      <c r="AI20">
        <v>7000</v>
      </c>
      <c r="AJ20" t="s">
        <v>123</v>
      </c>
      <c r="AK20" t="s">
        <v>6</v>
      </c>
      <c r="AL20">
        <v>10</v>
      </c>
      <c r="AM20" t="s">
        <v>29</v>
      </c>
      <c r="AN20" t="s">
        <v>90</v>
      </c>
      <c r="AO20" t="s">
        <v>124</v>
      </c>
      <c r="AP20" t="s">
        <v>103</v>
      </c>
      <c r="AQ20" t="s">
        <v>93</v>
      </c>
      <c r="AR20" t="s">
        <v>125</v>
      </c>
      <c r="AS20" t="s">
        <v>120</v>
      </c>
    </row>
    <row r="21" spans="1:45" x14ac:dyDescent="0.25">
      <c r="A21">
        <v>20</v>
      </c>
      <c r="B21" t="s">
        <v>131</v>
      </c>
      <c r="C21">
        <v>52</v>
      </c>
      <c r="D21" t="s">
        <v>116</v>
      </c>
      <c r="E21" t="s">
        <v>82</v>
      </c>
      <c r="F21" t="s">
        <v>83</v>
      </c>
      <c r="G21" t="s">
        <v>156</v>
      </c>
      <c r="H21">
        <v>25</v>
      </c>
      <c r="I21" t="s">
        <v>159</v>
      </c>
      <c r="J21">
        <v>10</v>
      </c>
      <c r="K21" t="s">
        <v>157</v>
      </c>
      <c r="L21">
        <v>4</v>
      </c>
      <c r="M21">
        <v>2</v>
      </c>
      <c r="N21">
        <v>0</v>
      </c>
      <c r="O21">
        <f>SUM(Table1_1[[#This Row],[School going children]]+Table1_1[[#This Row],[dropout children]])</f>
        <v>2</v>
      </c>
      <c r="P21">
        <f>IFERROR(Table1_1[[#This Row],[School going children]]/Table1_1[[#This Row],[Total Children ]]*100,0)</f>
        <v>100</v>
      </c>
      <c r="Q21">
        <f>IFERROR(Table1_1[[#This Row],[dropout children]]/Table1_1[[#This Row],[Total Children ]]*100,0)</f>
        <v>0</v>
      </c>
      <c r="R21" t="s">
        <v>95</v>
      </c>
      <c r="S21" t="s">
        <v>88</v>
      </c>
      <c r="T21" t="s">
        <v>11</v>
      </c>
      <c r="U21" t="s">
        <v>85</v>
      </c>
      <c r="V21" t="s">
        <v>6</v>
      </c>
      <c r="W21" t="s">
        <v>14</v>
      </c>
      <c r="X21" t="s">
        <v>87</v>
      </c>
      <c r="Y21" t="s">
        <v>88</v>
      </c>
      <c r="Z21">
        <v>0</v>
      </c>
      <c r="AA21">
        <v>30000</v>
      </c>
      <c r="AB21">
        <v>336000</v>
      </c>
      <c r="AC21">
        <v>300000</v>
      </c>
      <c r="AD21">
        <f>SUM(Table1_1[[#This Row],[Yearly income]]-Table1_1[[#This Row],[Family expenditure(annual)]])</f>
        <v>36000</v>
      </c>
      <c r="AE21">
        <v>221000</v>
      </c>
      <c r="AF21">
        <v>30000</v>
      </c>
      <c r="AG21">
        <v>30000</v>
      </c>
      <c r="AH21">
        <v>12000</v>
      </c>
      <c r="AI21">
        <v>7000</v>
      </c>
      <c r="AJ21" t="s">
        <v>123</v>
      </c>
      <c r="AK21" t="s">
        <v>6</v>
      </c>
      <c r="AL21">
        <v>10</v>
      </c>
      <c r="AM21" t="s">
        <v>29</v>
      </c>
      <c r="AN21" t="s">
        <v>18</v>
      </c>
      <c r="AO21" t="s">
        <v>124</v>
      </c>
      <c r="AP21" t="s">
        <v>103</v>
      </c>
      <c r="AQ21" t="s">
        <v>93</v>
      </c>
      <c r="AR21" t="s">
        <v>125</v>
      </c>
      <c r="AS21" t="s">
        <v>132</v>
      </c>
    </row>
    <row r="22" spans="1:45" x14ac:dyDescent="0.25">
      <c r="A22">
        <v>21</v>
      </c>
      <c r="B22" t="s">
        <v>17</v>
      </c>
      <c r="C22">
        <v>26</v>
      </c>
      <c r="D22" t="s">
        <v>133</v>
      </c>
      <c r="E22" t="s">
        <v>82</v>
      </c>
      <c r="F22" t="s">
        <v>83</v>
      </c>
      <c r="G22" t="s">
        <v>154</v>
      </c>
      <c r="H22">
        <v>5</v>
      </c>
      <c r="I22" t="s">
        <v>159</v>
      </c>
      <c r="J22">
        <v>5</v>
      </c>
      <c r="K22" t="s">
        <v>158</v>
      </c>
      <c r="L22">
        <v>1</v>
      </c>
      <c r="M22">
        <v>1</v>
      </c>
      <c r="N22">
        <v>0</v>
      </c>
      <c r="O22">
        <f>SUM(Table1_1[[#This Row],[School going children]]+Table1_1[[#This Row],[dropout children]])</f>
        <v>1</v>
      </c>
      <c r="P22">
        <f>IFERROR(Table1_1[[#This Row],[School going children]]/Table1_1[[#This Row],[Total Children ]]*100,0)</f>
        <v>100</v>
      </c>
      <c r="Q22">
        <f>IFERROR(Table1_1[[#This Row],[dropout children]]/Table1_1[[#This Row],[Total Children ]]*100,0)</f>
        <v>0</v>
      </c>
      <c r="R22" t="s">
        <v>95</v>
      </c>
      <c r="S22" t="s">
        <v>88</v>
      </c>
      <c r="T22" t="s">
        <v>11</v>
      </c>
      <c r="U22" t="s">
        <v>85</v>
      </c>
      <c r="V22" t="s">
        <v>6</v>
      </c>
      <c r="W22" t="s">
        <v>14</v>
      </c>
      <c r="X22" t="s">
        <v>97</v>
      </c>
      <c r="Y22" t="s">
        <v>88</v>
      </c>
      <c r="Z22">
        <v>0</v>
      </c>
      <c r="AA22">
        <v>15000</v>
      </c>
      <c r="AB22">
        <v>180000</v>
      </c>
      <c r="AC22">
        <v>180000</v>
      </c>
      <c r="AD22">
        <f>SUM(Table1_1[[#This Row],[Yearly income]]-Table1_1[[#This Row],[Family expenditure(annual)]])</f>
        <v>0</v>
      </c>
      <c r="AE22">
        <v>129000</v>
      </c>
      <c r="AF22">
        <v>5000</v>
      </c>
      <c r="AG22">
        <v>25000</v>
      </c>
      <c r="AH22">
        <v>14000</v>
      </c>
      <c r="AI22">
        <v>7000</v>
      </c>
      <c r="AJ22" t="s">
        <v>123</v>
      </c>
      <c r="AK22" t="s">
        <v>6</v>
      </c>
      <c r="AL22">
        <v>10</v>
      </c>
      <c r="AM22" t="s">
        <v>29</v>
      </c>
      <c r="AN22" t="s">
        <v>18</v>
      </c>
      <c r="AO22" t="s">
        <v>91</v>
      </c>
      <c r="AP22" t="s">
        <v>134</v>
      </c>
      <c r="AQ22" t="s">
        <v>93</v>
      </c>
      <c r="AR22" t="s">
        <v>125</v>
      </c>
      <c r="AS22" t="s">
        <v>132</v>
      </c>
    </row>
    <row r="23" spans="1:45" x14ac:dyDescent="0.25">
      <c r="A23">
        <v>22</v>
      </c>
      <c r="B23" t="s">
        <v>135</v>
      </c>
      <c r="C23">
        <v>26</v>
      </c>
      <c r="D23" t="s">
        <v>133</v>
      </c>
      <c r="E23" t="s">
        <v>108</v>
      </c>
      <c r="F23" t="s">
        <v>83</v>
      </c>
      <c r="G23" t="s">
        <v>154</v>
      </c>
      <c r="H23">
        <v>5</v>
      </c>
      <c r="I23" t="s">
        <v>159</v>
      </c>
      <c r="J23">
        <v>3</v>
      </c>
      <c r="K23" t="s">
        <v>158</v>
      </c>
      <c r="L23">
        <v>1</v>
      </c>
      <c r="M23">
        <v>0</v>
      </c>
      <c r="N23">
        <v>0</v>
      </c>
      <c r="O23">
        <f>SUM(Table1_1[[#This Row],[School going children]]+Table1_1[[#This Row],[dropout children]])</f>
        <v>0</v>
      </c>
      <c r="P23">
        <f>IFERROR(Table1_1[[#This Row],[School going children]]/Table1_1[[#This Row],[Total Children ]]*100,0)</f>
        <v>0</v>
      </c>
      <c r="Q23">
        <f>IFERROR(Table1_1[[#This Row],[dropout children]]/Table1_1[[#This Row],[Total Children ]]*100,0)</f>
        <v>0</v>
      </c>
      <c r="R23" t="s">
        <v>95</v>
      </c>
      <c r="S23" t="s">
        <v>136</v>
      </c>
      <c r="T23" t="s">
        <v>11</v>
      </c>
      <c r="U23" t="s">
        <v>85</v>
      </c>
      <c r="V23" t="s">
        <v>6</v>
      </c>
      <c r="W23" t="s">
        <v>14</v>
      </c>
      <c r="X23" t="s">
        <v>87</v>
      </c>
      <c r="Y23" t="s">
        <v>88</v>
      </c>
      <c r="Z23">
        <v>0</v>
      </c>
      <c r="AA23">
        <v>15000</v>
      </c>
      <c r="AB23">
        <v>180000</v>
      </c>
      <c r="AC23">
        <v>180000</v>
      </c>
      <c r="AD23">
        <f>SUM(Table1_1[[#This Row],[Yearly income]]-Table1_1[[#This Row],[Family expenditure(annual)]])</f>
        <v>0</v>
      </c>
      <c r="AE23">
        <v>134000</v>
      </c>
      <c r="AF23">
        <v>0</v>
      </c>
      <c r="AG23">
        <v>25000</v>
      </c>
      <c r="AH23">
        <v>14000</v>
      </c>
      <c r="AI23">
        <v>7000</v>
      </c>
      <c r="AJ23" t="s">
        <v>123</v>
      </c>
      <c r="AK23" t="s">
        <v>6</v>
      </c>
      <c r="AL23">
        <v>10</v>
      </c>
      <c r="AM23" t="s">
        <v>29</v>
      </c>
      <c r="AN23" t="s">
        <v>7</v>
      </c>
      <c r="AO23" t="s">
        <v>91</v>
      </c>
      <c r="AP23" t="s">
        <v>98</v>
      </c>
      <c r="AQ23" t="s">
        <v>93</v>
      </c>
      <c r="AR23" t="s">
        <v>125</v>
      </c>
      <c r="AS23" t="s">
        <v>132</v>
      </c>
    </row>
    <row r="24" spans="1:45" x14ac:dyDescent="0.25">
      <c r="A24">
        <v>23</v>
      </c>
      <c r="B24" t="s">
        <v>137</v>
      </c>
      <c r="C24">
        <v>29</v>
      </c>
      <c r="D24" t="s">
        <v>133</v>
      </c>
      <c r="E24" t="s">
        <v>108</v>
      </c>
      <c r="F24" t="s">
        <v>83</v>
      </c>
      <c r="G24" t="s">
        <v>154</v>
      </c>
      <c r="H24">
        <v>5</v>
      </c>
      <c r="I24" t="s">
        <v>159</v>
      </c>
      <c r="J24">
        <v>5</v>
      </c>
      <c r="K24" t="s">
        <v>158</v>
      </c>
      <c r="L24">
        <v>2</v>
      </c>
      <c r="M24">
        <v>1</v>
      </c>
      <c r="N24">
        <v>0</v>
      </c>
      <c r="O24">
        <f>SUM(Table1_1[[#This Row],[School going children]]+Table1_1[[#This Row],[dropout children]])</f>
        <v>1</v>
      </c>
      <c r="P24">
        <f>IFERROR(Table1_1[[#This Row],[School going children]]/Table1_1[[#This Row],[Total Children ]]*100,0)</f>
        <v>100</v>
      </c>
      <c r="Q24">
        <f>IFERROR(Table1_1[[#This Row],[dropout children]]/Table1_1[[#This Row],[Total Children ]]*100,0)</f>
        <v>0</v>
      </c>
      <c r="R24" t="s">
        <v>95</v>
      </c>
      <c r="S24" t="s">
        <v>88</v>
      </c>
      <c r="T24" t="s">
        <v>11</v>
      </c>
      <c r="U24" t="s">
        <v>85</v>
      </c>
      <c r="V24" t="s">
        <v>6</v>
      </c>
      <c r="W24" t="s">
        <v>14</v>
      </c>
      <c r="X24" t="s">
        <v>87</v>
      </c>
      <c r="Y24" t="s">
        <v>88</v>
      </c>
      <c r="Z24">
        <v>0</v>
      </c>
      <c r="AA24">
        <v>15000</v>
      </c>
      <c r="AB24">
        <v>180000</v>
      </c>
      <c r="AC24">
        <v>180000</v>
      </c>
      <c r="AD24">
        <f>SUM(Table1_1[[#This Row],[Yearly income]]-Table1_1[[#This Row],[Family expenditure(annual)]])</f>
        <v>0</v>
      </c>
      <c r="AE24">
        <v>127000</v>
      </c>
      <c r="AF24">
        <v>7000</v>
      </c>
      <c r="AG24">
        <v>25000</v>
      </c>
      <c r="AH24">
        <v>14000</v>
      </c>
      <c r="AI24">
        <v>7000</v>
      </c>
      <c r="AJ24" t="s">
        <v>123</v>
      </c>
      <c r="AK24" t="s">
        <v>6</v>
      </c>
      <c r="AL24">
        <v>10</v>
      </c>
      <c r="AM24" t="s">
        <v>29</v>
      </c>
      <c r="AN24" t="s">
        <v>7</v>
      </c>
      <c r="AO24" t="s">
        <v>91</v>
      </c>
      <c r="AP24" t="s">
        <v>98</v>
      </c>
      <c r="AQ24" t="s">
        <v>93</v>
      </c>
      <c r="AR24" t="s">
        <v>8</v>
      </c>
      <c r="AS24" t="s">
        <v>132</v>
      </c>
    </row>
    <row r="25" spans="1:45" x14ac:dyDescent="0.25">
      <c r="A25">
        <v>24</v>
      </c>
      <c r="B25" t="s">
        <v>138</v>
      </c>
      <c r="C25">
        <v>28</v>
      </c>
      <c r="D25" t="s">
        <v>133</v>
      </c>
      <c r="E25" t="s">
        <v>82</v>
      </c>
      <c r="F25" t="s">
        <v>83</v>
      </c>
      <c r="G25" t="s">
        <v>154</v>
      </c>
      <c r="H25">
        <v>10</v>
      </c>
      <c r="I25" t="s">
        <v>159</v>
      </c>
      <c r="J25">
        <v>5</v>
      </c>
      <c r="K25" t="s">
        <v>158</v>
      </c>
      <c r="L25">
        <v>1</v>
      </c>
      <c r="M25">
        <v>1</v>
      </c>
      <c r="N25">
        <v>0</v>
      </c>
      <c r="O25">
        <f>SUM(Table1_1[[#This Row],[School going children]]+Table1_1[[#This Row],[dropout children]])</f>
        <v>1</v>
      </c>
      <c r="P25">
        <f>IFERROR(Table1_1[[#This Row],[School going children]]/Table1_1[[#This Row],[Total Children ]]*100,0)</f>
        <v>100</v>
      </c>
      <c r="Q25">
        <f>IFERROR(Table1_1[[#This Row],[dropout children]]/Table1_1[[#This Row],[Total Children ]]*100,0)</f>
        <v>0</v>
      </c>
      <c r="R25" t="s">
        <v>95</v>
      </c>
      <c r="S25" t="s">
        <v>160</v>
      </c>
      <c r="T25" t="s">
        <v>11</v>
      </c>
      <c r="U25" t="s">
        <v>85</v>
      </c>
      <c r="V25" t="s">
        <v>6</v>
      </c>
      <c r="W25" t="s">
        <v>14</v>
      </c>
      <c r="X25" t="s">
        <v>87</v>
      </c>
      <c r="Y25" t="s">
        <v>88</v>
      </c>
      <c r="Z25">
        <v>0</v>
      </c>
      <c r="AA25">
        <v>15000</v>
      </c>
      <c r="AB25">
        <v>180000</v>
      </c>
      <c r="AC25">
        <v>190000</v>
      </c>
      <c r="AD25">
        <f>SUM(Table1_1[[#This Row],[Yearly income]]-Table1_1[[#This Row],[Family expenditure(annual)]])</f>
        <v>-10000</v>
      </c>
      <c r="AE25">
        <v>134000</v>
      </c>
      <c r="AF25">
        <v>10000</v>
      </c>
      <c r="AG25">
        <v>25000</v>
      </c>
      <c r="AH25">
        <v>14000</v>
      </c>
      <c r="AI25">
        <v>7000</v>
      </c>
      <c r="AJ25" t="s">
        <v>123</v>
      </c>
      <c r="AK25" t="s">
        <v>6</v>
      </c>
      <c r="AL25">
        <v>10</v>
      </c>
      <c r="AM25" t="s">
        <v>29</v>
      </c>
      <c r="AN25" t="s">
        <v>90</v>
      </c>
      <c r="AO25" t="s">
        <v>91</v>
      </c>
      <c r="AP25" t="s">
        <v>98</v>
      </c>
      <c r="AQ25" t="s">
        <v>93</v>
      </c>
      <c r="AR25" t="s">
        <v>8</v>
      </c>
      <c r="AS25" t="s">
        <v>162</v>
      </c>
    </row>
    <row r="26" spans="1:45" x14ac:dyDescent="0.25">
      <c r="A26">
        <v>25</v>
      </c>
      <c r="B26" t="s">
        <v>139</v>
      </c>
      <c r="C26">
        <v>45</v>
      </c>
      <c r="D26" t="s">
        <v>133</v>
      </c>
      <c r="E26" t="s">
        <v>82</v>
      </c>
      <c r="F26" t="s">
        <v>83</v>
      </c>
      <c r="G26" t="s">
        <v>156</v>
      </c>
      <c r="H26">
        <v>20</v>
      </c>
      <c r="I26" t="s">
        <v>159</v>
      </c>
      <c r="J26">
        <v>5</v>
      </c>
      <c r="K26" t="s">
        <v>158</v>
      </c>
      <c r="L26">
        <v>1</v>
      </c>
      <c r="M26">
        <v>3</v>
      </c>
      <c r="N26">
        <v>0</v>
      </c>
      <c r="O26">
        <f>SUM(Table1_1[[#This Row],[School going children]]+Table1_1[[#This Row],[dropout children]])</f>
        <v>3</v>
      </c>
      <c r="P26">
        <f>IFERROR(Table1_1[[#This Row],[School going children]]/Table1_1[[#This Row],[Total Children ]]*100,0)</f>
        <v>100</v>
      </c>
      <c r="Q26">
        <f>IFERROR(Table1_1[[#This Row],[dropout children]]/Table1_1[[#This Row],[Total Children ]]*100,0)</f>
        <v>0</v>
      </c>
      <c r="R26" t="s">
        <v>95</v>
      </c>
      <c r="S26" t="s">
        <v>88</v>
      </c>
      <c r="T26" t="s">
        <v>11</v>
      </c>
      <c r="U26" t="s">
        <v>85</v>
      </c>
      <c r="V26" t="s">
        <v>6</v>
      </c>
      <c r="W26" t="s">
        <v>14</v>
      </c>
      <c r="X26" t="s">
        <v>87</v>
      </c>
      <c r="Y26" t="s">
        <v>3</v>
      </c>
      <c r="Z26">
        <v>0.12</v>
      </c>
      <c r="AA26">
        <v>30000</v>
      </c>
      <c r="AB26">
        <v>336000</v>
      </c>
      <c r="AC26">
        <v>300000</v>
      </c>
      <c r="AD26">
        <f>SUM(Table1_1[[#This Row],[Yearly income]]-Table1_1[[#This Row],[Family expenditure(annual)]])</f>
        <v>36000</v>
      </c>
      <c r="AE26">
        <v>254000</v>
      </c>
      <c r="AF26">
        <v>20000</v>
      </c>
      <c r="AG26">
        <v>25000</v>
      </c>
      <c r="AH26">
        <v>14000</v>
      </c>
      <c r="AI26">
        <v>7000</v>
      </c>
      <c r="AJ26" t="s">
        <v>123</v>
      </c>
      <c r="AK26" t="s">
        <v>6</v>
      </c>
      <c r="AL26">
        <v>10</v>
      </c>
      <c r="AM26" t="s">
        <v>29</v>
      </c>
      <c r="AN26" t="s">
        <v>18</v>
      </c>
      <c r="AO26" t="s">
        <v>91</v>
      </c>
      <c r="AP26" t="s">
        <v>98</v>
      </c>
      <c r="AQ26" t="s">
        <v>93</v>
      </c>
      <c r="AR26" t="s">
        <v>8</v>
      </c>
      <c r="AS26" t="s">
        <v>162</v>
      </c>
    </row>
    <row r="27" spans="1:45" x14ac:dyDescent="0.25">
      <c r="A27">
        <v>26</v>
      </c>
      <c r="B27" t="s">
        <v>140</v>
      </c>
      <c r="C27">
        <v>19</v>
      </c>
      <c r="D27" t="s">
        <v>133</v>
      </c>
      <c r="E27" t="s">
        <v>108</v>
      </c>
      <c r="F27" t="s">
        <v>109</v>
      </c>
      <c r="G27" t="s">
        <v>156</v>
      </c>
      <c r="H27">
        <v>0</v>
      </c>
      <c r="I27" t="s">
        <v>159</v>
      </c>
      <c r="J27">
        <v>8</v>
      </c>
      <c r="K27" t="s">
        <v>157</v>
      </c>
      <c r="L27">
        <v>4</v>
      </c>
      <c r="M27">
        <v>2</v>
      </c>
      <c r="N27">
        <v>0</v>
      </c>
      <c r="O27">
        <f>SUM(Table1_1[[#This Row],[School going children]]+Table1_1[[#This Row],[dropout children]])</f>
        <v>2</v>
      </c>
      <c r="P27">
        <f>IFERROR(Table1_1[[#This Row],[School going children]]/Table1_1[[#This Row],[Total Children ]]*100,0)</f>
        <v>100</v>
      </c>
      <c r="Q27">
        <f>IFERROR(Table1_1[[#This Row],[dropout children]]/Table1_1[[#This Row],[Total Children ]]*100,0)</f>
        <v>0</v>
      </c>
      <c r="R27" t="s">
        <v>95</v>
      </c>
      <c r="S27" t="s">
        <v>88</v>
      </c>
      <c r="T27" t="s">
        <v>11</v>
      </c>
      <c r="U27" t="s">
        <v>85</v>
      </c>
      <c r="V27" t="s">
        <v>6</v>
      </c>
      <c r="W27" t="s">
        <v>14</v>
      </c>
      <c r="X27" t="s">
        <v>87</v>
      </c>
      <c r="Y27" t="s">
        <v>88</v>
      </c>
      <c r="Z27">
        <v>0</v>
      </c>
      <c r="AA27">
        <v>20000</v>
      </c>
      <c r="AB27">
        <v>224000</v>
      </c>
      <c r="AC27">
        <v>200000</v>
      </c>
      <c r="AD27">
        <f>SUM(Table1_1[[#This Row],[Yearly income]]-Table1_1[[#This Row],[Family expenditure(annual)]])</f>
        <v>24000</v>
      </c>
      <c r="AE27">
        <v>134000</v>
      </c>
      <c r="AF27">
        <v>20000</v>
      </c>
      <c r="AG27">
        <v>25000</v>
      </c>
      <c r="AH27">
        <v>14000</v>
      </c>
      <c r="AI27">
        <v>7000</v>
      </c>
      <c r="AJ27" t="s">
        <v>123</v>
      </c>
      <c r="AK27" t="s">
        <v>6</v>
      </c>
      <c r="AL27">
        <v>8</v>
      </c>
      <c r="AM27" t="s">
        <v>29</v>
      </c>
      <c r="AN27" t="s">
        <v>90</v>
      </c>
      <c r="AO27" t="s">
        <v>91</v>
      </c>
      <c r="AP27" t="s">
        <v>134</v>
      </c>
      <c r="AQ27" t="s">
        <v>93</v>
      </c>
      <c r="AR27" t="s">
        <v>8</v>
      </c>
      <c r="AS27" t="s">
        <v>162</v>
      </c>
    </row>
    <row r="28" spans="1:45" x14ac:dyDescent="0.25">
      <c r="A28">
        <v>27</v>
      </c>
      <c r="B28" t="s">
        <v>38</v>
      </c>
      <c r="C28">
        <v>38</v>
      </c>
      <c r="D28" t="s">
        <v>133</v>
      </c>
      <c r="E28" t="s">
        <v>82</v>
      </c>
      <c r="F28" t="s">
        <v>83</v>
      </c>
      <c r="G28" t="s">
        <v>154</v>
      </c>
      <c r="H28">
        <v>15</v>
      </c>
      <c r="I28" t="s">
        <v>159</v>
      </c>
      <c r="J28">
        <v>6</v>
      </c>
      <c r="K28" t="s">
        <v>158</v>
      </c>
      <c r="L28">
        <v>2</v>
      </c>
      <c r="M28">
        <v>0</v>
      </c>
      <c r="N28">
        <v>0</v>
      </c>
      <c r="O28">
        <f>SUM(Table1_1[[#This Row],[School going children]]+Table1_1[[#This Row],[dropout children]])</f>
        <v>0</v>
      </c>
      <c r="P28">
        <f>IFERROR(Table1_1[[#This Row],[School going children]]/Table1_1[[#This Row],[Total Children ]]*100,0)</f>
        <v>0</v>
      </c>
      <c r="Q28">
        <f>IFERROR(Table1_1[[#This Row],[dropout children]]/Table1_1[[#This Row],[Total Children ]]*100,0)</f>
        <v>0</v>
      </c>
      <c r="R28" t="s">
        <v>95</v>
      </c>
      <c r="S28" t="s">
        <v>136</v>
      </c>
      <c r="T28" t="s">
        <v>11</v>
      </c>
      <c r="U28" t="s">
        <v>85</v>
      </c>
      <c r="V28" t="s">
        <v>6</v>
      </c>
      <c r="W28" t="s">
        <v>14</v>
      </c>
      <c r="X28" t="s">
        <v>87</v>
      </c>
      <c r="Y28" t="s">
        <v>88</v>
      </c>
      <c r="Z28">
        <v>0</v>
      </c>
      <c r="AA28">
        <v>15000</v>
      </c>
      <c r="AB28">
        <v>180000</v>
      </c>
      <c r="AC28">
        <v>180000</v>
      </c>
      <c r="AD28">
        <f>SUM(Table1_1[[#This Row],[Yearly income]]-Table1_1[[#This Row],[Family expenditure(annual)]])</f>
        <v>0</v>
      </c>
      <c r="AE28">
        <v>134000</v>
      </c>
      <c r="AF28">
        <v>0</v>
      </c>
      <c r="AG28">
        <v>25000</v>
      </c>
      <c r="AH28">
        <v>14000</v>
      </c>
      <c r="AI28">
        <v>7000</v>
      </c>
      <c r="AJ28" t="s">
        <v>89</v>
      </c>
      <c r="AK28" t="s">
        <v>29</v>
      </c>
      <c r="AL28">
        <v>10</v>
      </c>
      <c r="AM28" t="s">
        <v>29</v>
      </c>
      <c r="AN28" t="s">
        <v>90</v>
      </c>
      <c r="AO28" t="s">
        <v>91</v>
      </c>
      <c r="AP28" t="s">
        <v>98</v>
      </c>
      <c r="AQ28" t="s">
        <v>93</v>
      </c>
      <c r="AR28" t="s">
        <v>8</v>
      </c>
      <c r="AS28" t="s">
        <v>162</v>
      </c>
    </row>
    <row r="29" spans="1:45" x14ac:dyDescent="0.25">
      <c r="A29">
        <v>28</v>
      </c>
      <c r="B29" t="s">
        <v>141</v>
      </c>
      <c r="C29">
        <v>25</v>
      </c>
      <c r="D29" t="s">
        <v>133</v>
      </c>
      <c r="E29" t="s">
        <v>82</v>
      </c>
      <c r="F29" t="s">
        <v>83</v>
      </c>
      <c r="G29" t="s">
        <v>154</v>
      </c>
      <c r="H29">
        <v>31</v>
      </c>
      <c r="I29" t="s">
        <v>159</v>
      </c>
      <c r="J29">
        <v>4</v>
      </c>
      <c r="K29" t="s">
        <v>158</v>
      </c>
      <c r="L29">
        <v>1</v>
      </c>
      <c r="M29">
        <v>0</v>
      </c>
      <c r="N29">
        <v>0</v>
      </c>
      <c r="O29">
        <f>SUM(Table1_1[[#This Row],[School going children]]+Table1_1[[#This Row],[dropout children]])</f>
        <v>0</v>
      </c>
      <c r="P29">
        <f>IFERROR(Table1_1[[#This Row],[School going children]]/Table1_1[[#This Row],[Total Children ]]*100,0)</f>
        <v>0</v>
      </c>
      <c r="Q29">
        <f>IFERROR(Table1_1[[#This Row],[dropout children]]/Table1_1[[#This Row],[Total Children ]]*100,0)</f>
        <v>0</v>
      </c>
      <c r="R29" t="s">
        <v>95</v>
      </c>
      <c r="S29" t="s">
        <v>88</v>
      </c>
      <c r="T29" t="s">
        <v>11</v>
      </c>
      <c r="U29" t="s">
        <v>85</v>
      </c>
      <c r="V29" t="s">
        <v>6</v>
      </c>
      <c r="W29" t="s">
        <v>14</v>
      </c>
      <c r="X29" t="s">
        <v>87</v>
      </c>
      <c r="Y29" t="s">
        <v>3</v>
      </c>
      <c r="Z29">
        <v>0.15</v>
      </c>
      <c r="AA29">
        <v>20000</v>
      </c>
      <c r="AB29">
        <v>224000</v>
      </c>
      <c r="AC29">
        <v>200000</v>
      </c>
      <c r="AD29">
        <f>SUM(Table1_1[[#This Row],[Yearly income]]-Table1_1[[#This Row],[Family expenditure(annual)]])</f>
        <v>24000</v>
      </c>
      <c r="AE29">
        <v>153000</v>
      </c>
      <c r="AF29">
        <v>0</v>
      </c>
      <c r="AG29">
        <v>25000</v>
      </c>
      <c r="AH29">
        <v>15000</v>
      </c>
      <c r="AI29">
        <v>7000</v>
      </c>
      <c r="AJ29" t="s">
        <v>89</v>
      </c>
      <c r="AK29" t="s">
        <v>29</v>
      </c>
      <c r="AL29">
        <v>10</v>
      </c>
      <c r="AM29" t="s">
        <v>29</v>
      </c>
      <c r="AN29" t="s">
        <v>7</v>
      </c>
      <c r="AO29" t="s">
        <v>91</v>
      </c>
      <c r="AP29" t="s">
        <v>98</v>
      </c>
      <c r="AQ29" t="s">
        <v>93</v>
      </c>
      <c r="AR29" t="s">
        <v>8</v>
      </c>
      <c r="AS29" t="s">
        <v>104</v>
      </c>
    </row>
    <row r="30" spans="1:45" x14ac:dyDescent="0.25">
      <c r="A30">
        <v>29</v>
      </c>
      <c r="B30" t="s">
        <v>142</v>
      </c>
      <c r="C30">
        <v>44</v>
      </c>
      <c r="D30" t="s">
        <v>133</v>
      </c>
      <c r="E30" t="s">
        <v>82</v>
      </c>
      <c r="F30" t="s">
        <v>83</v>
      </c>
      <c r="G30" t="s">
        <v>154</v>
      </c>
      <c r="H30">
        <v>20</v>
      </c>
      <c r="I30" t="s">
        <v>159</v>
      </c>
      <c r="J30">
        <v>6</v>
      </c>
      <c r="K30" t="s">
        <v>158</v>
      </c>
      <c r="L30">
        <v>2</v>
      </c>
      <c r="M30">
        <v>2</v>
      </c>
      <c r="N30">
        <v>0</v>
      </c>
      <c r="O30">
        <f>SUM(Table1_1[[#This Row],[School going children]]+Table1_1[[#This Row],[dropout children]])</f>
        <v>2</v>
      </c>
      <c r="P30">
        <f>IFERROR(Table1_1[[#This Row],[School going children]]/Table1_1[[#This Row],[Total Children ]]*100,0)</f>
        <v>100</v>
      </c>
      <c r="Q30">
        <f>IFERROR(Table1_1[[#This Row],[dropout children]]/Table1_1[[#This Row],[Total Children ]]*100,0)</f>
        <v>0</v>
      </c>
      <c r="R30" t="s">
        <v>95</v>
      </c>
      <c r="S30" t="s">
        <v>88</v>
      </c>
      <c r="T30" t="s">
        <v>11</v>
      </c>
      <c r="U30" t="s">
        <v>85</v>
      </c>
      <c r="V30" t="s">
        <v>6</v>
      </c>
      <c r="W30" t="s">
        <v>14</v>
      </c>
      <c r="X30" t="s">
        <v>87</v>
      </c>
      <c r="Y30" t="s">
        <v>88</v>
      </c>
      <c r="Z30">
        <v>0</v>
      </c>
      <c r="AA30">
        <v>15000</v>
      </c>
      <c r="AB30">
        <v>180000</v>
      </c>
      <c r="AC30">
        <v>180000</v>
      </c>
      <c r="AD30">
        <f>SUM(Table1_1[[#This Row],[Yearly income]]-Table1_1[[#This Row],[Family expenditure(annual)]])</f>
        <v>0</v>
      </c>
      <c r="AE30">
        <v>123000</v>
      </c>
      <c r="AF30">
        <v>10000</v>
      </c>
      <c r="AG30">
        <v>25000</v>
      </c>
      <c r="AH30">
        <v>15000</v>
      </c>
      <c r="AI30">
        <v>7000</v>
      </c>
      <c r="AJ30" t="s">
        <v>89</v>
      </c>
      <c r="AK30" t="s">
        <v>29</v>
      </c>
      <c r="AL30">
        <v>10</v>
      </c>
      <c r="AM30" t="s">
        <v>29</v>
      </c>
      <c r="AN30" t="s">
        <v>90</v>
      </c>
      <c r="AO30" t="s">
        <v>91</v>
      </c>
      <c r="AP30" t="s">
        <v>98</v>
      </c>
      <c r="AQ30" t="s">
        <v>93</v>
      </c>
      <c r="AR30" t="s">
        <v>8</v>
      </c>
      <c r="AS30" t="s">
        <v>104</v>
      </c>
    </row>
    <row r="31" spans="1:45" x14ac:dyDescent="0.25">
      <c r="A31">
        <v>30</v>
      </c>
      <c r="B31" t="s">
        <v>143</v>
      </c>
      <c r="C31">
        <v>43</v>
      </c>
      <c r="D31" t="s">
        <v>133</v>
      </c>
      <c r="E31" t="s">
        <v>82</v>
      </c>
      <c r="F31" t="s">
        <v>83</v>
      </c>
      <c r="G31" t="s">
        <v>154</v>
      </c>
      <c r="H31">
        <v>20</v>
      </c>
      <c r="I31" t="s">
        <v>159</v>
      </c>
      <c r="J31">
        <v>2</v>
      </c>
      <c r="K31" t="s">
        <v>158</v>
      </c>
      <c r="L31">
        <v>1</v>
      </c>
      <c r="M31">
        <v>0</v>
      </c>
      <c r="N31">
        <v>0</v>
      </c>
      <c r="O31">
        <f>SUM(Table1_1[[#This Row],[School going children]]+Table1_1[[#This Row],[dropout children]])</f>
        <v>0</v>
      </c>
      <c r="P31">
        <f>IFERROR(Table1_1[[#This Row],[School going children]]/Table1_1[[#This Row],[Total Children ]]*100,0)</f>
        <v>0</v>
      </c>
      <c r="Q31">
        <f>IFERROR(Table1_1[[#This Row],[dropout children]]/Table1_1[[#This Row],[Total Children ]]*100,0)</f>
        <v>0</v>
      </c>
      <c r="R31" t="s">
        <v>95</v>
      </c>
      <c r="S31" t="s">
        <v>160</v>
      </c>
      <c r="T31" t="s">
        <v>11</v>
      </c>
      <c r="U31" t="s">
        <v>85</v>
      </c>
      <c r="V31" t="s">
        <v>6</v>
      </c>
      <c r="W31" t="s">
        <v>14</v>
      </c>
      <c r="X31" t="s">
        <v>97</v>
      </c>
      <c r="Y31" t="s">
        <v>88</v>
      </c>
      <c r="Z31">
        <v>0</v>
      </c>
      <c r="AA31">
        <v>14000</v>
      </c>
      <c r="AB31">
        <v>168000</v>
      </c>
      <c r="AC31">
        <v>180000</v>
      </c>
      <c r="AD31">
        <f>SUM(Table1_1[[#This Row],[Yearly income]]-Table1_1[[#This Row],[Family expenditure(annual)]])</f>
        <v>-12000</v>
      </c>
      <c r="AE31">
        <v>133000</v>
      </c>
      <c r="AF31">
        <v>0</v>
      </c>
      <c r="AG31">
        <v>25000</v>
      </c>
      <c r="AH31">
        <v>15000</v>
      </c>
      <c r="AI31">
        <v>7000</v>
      </c>
      <c r="AJ31" t="s">
        <v>89</v>
      </c>
      <c r="AK31" t="s">
        <v>29</v>
      </c>
      <c r="AL31">
        <v>10</v>
      </c>
      <c r="AM31" t="s">
        <v>29</v>
      </c>
      <c r="AN31" t="s">
        <v>90</v>
      </c>
      <c r="AO31" t="s">
        <v>91</v>
      </c>
      <c r="AP31" t="s">
        <v>98</v>
      </c>
      <c r="AQ31" t="s">
        <v>93</v>
      </c>
      <c r="AR31" t="s">
        <v>8</v>
      </c>
      <c r="AS31" t="s">
        <v>104</v>
      </c>
    </row>
    <row r="32" spans="1:45" x14ac:dyDescent="0.25">
      <c r="A32">
        <v>31</v>
      </c>
      <c r="B32" t="s">
        <v>144</v>
      </c>
      <c r="C32">
        <v>43</v>
      </c>
      <c r="D32" t="s">
        <v>133</v>
      </c>
      <c r="E32" t="s">
        <v>82</v>
      </c>
      <c r="F32" t="s">
        <v>83</v>
      </c>
      <c r="G32" t="s">
        <v>154</v>
      </c>
      <c r="H32">
        <v>20</v>
      </c>
      <c r="I32" t="s">
        <v>159</v>
      </c>
      <c r="J32">
        <v>2</v>
      </c>
      <c r="K32" t="s">
        <v>158</v>
      </c>
      <c r="L32">
        <v>1</v>
      </c>
      <c r="M32">
        <v>0</v>
      </c>
      <c r="N32">
        <v>0</v>
      </c>
      <c r="O32">
        <f>SUM(Table1_1[[#This Row],[School going children]]+Table1_1[[#This Row],[dropout children]])</f>
        <v>0</v>
      </c>
      <c r="P32">
        <f>IFERROR(Table1_1[[#This Row],[School going children]]/Table1_1[[#This Row],[Total Children ]]*100,0)</f>
        <v>0</v>
      </c>
      <c r="Q32">
        <f>IFERROR(Table1_1[[#This Row],[dropout children]]/Table1_1[[#This Row],[Total Children ]]*100,0)</f>
        <v>0</v>
      </c>
      <c r="R32" t="s">
        <v>95</v>
      </c>
      <c r="S32" t="s">
        <v>145</v>
      </c>
      <c r="T32" t="s">
        <v>11</v>
      </c>
      <c r="U32" t="s">
        <v>85</v>
      </c>
      <c r="V32" t="s">
        <v>6</v>
      </c>
      <c r="W32" t="s">
        <v>14</v>
      </c>
      <c r="X32" t="s">
        <v>97</v>
      </c>
      <c r="Y32" t="s">
        <v>3</v>
      </c>
      <c r="Z32">
        <v>0.2</v>
      </c>
      <c r="AA32">
        <v>15000</v>
      </c>
      <c r="AB32">
        <v>180000</v>
      </c>
      <c r="AC32">
        <v>180000</v>
      </c>
      <c r="AD32">
        <f>SUM(Table1_1[[#This Row],[Yearly income]]-Table1_1[[#This Row],[Family expenditure(annual)]])</f>
        <v>0</v>
      </c>
      <c r="AE32">
        <v>133500</v>
      </c>
      <c r="AF32">
        <v>0</v>
      </c>
      <c r="AG32">
        <v>25000</v>
      </c>
      <c r="AH32">
        <v>15000</v>
      </c>
      <c r="AI32">
        <v>6500</v>
      </c>
      <c r="AJ32" t="s">
        <v>89</v>
      </c>
      <c r="AK32" t="s">
        <v>29</v>
      </c>
      <c r="AL32">
        <v>10</v>
      </c>
      <c r="AM32" t="s">
        <v>29</v>
      </c>
      <c r="AN32" t="s">
        <v>18</v>
      </c>
      <c r="AO32" t="s">
        <v>91</v>
      </c>
      <c r="AP32" t="s">
        <v>98</v>
      </c>
      <c r="AQ32" t="s">
        <v>93</v>
      </c>
      <c r="AR32" t="s">
        <v>8</v>
      </c>
      <c r="AS32" t="s">
        <v>104</v>
      </c>
    </row>
    <row r="33" spans="1:45" x14ac:dyDescent="0.25">
      <c r="A33">
        <v>32</v>
      </c>
      <c r="B33" t="s">
        <v>146</v>
      </c>
      <c r="C33">
        <v>21</v>
      </c>
      <c r="D33" t="s">
        <v>133</v>
      </c>
      <c r="E33" t="s">
        <v>82</v>
      </c>
      <c r="F33" t="s">
        <v>109</v>
      </c>
      <c r="G33" t="s">
        <v>153</v>
      </c>
      <c r="H33">
        <v>0</v>
      </c>
      <c r="I33" t="s">
        <v>159</v>
      </c>
      <c r="J33">
        <v>3</v>
      </c>
      <c r="K33" t="s">
        <v>158</v>
      </c>
      <c r="L33">
        <v>1</v>
      </c>
      <c r="M33">
        <v>0</v>
      </c>
      <c r="N33">
        <v>1</v>
      </c>
      <c r="O33">
        <f>SUM(Table1_1[[#This Row],[School going children]]+Table1_1[[#This Row],[dropout children]])</f>
        <v>1</v>
      </c>
      <c r="P33">
        <f>IFERROR(Table1_1[[#This Row],[School going children]]/Table1_1[[#This Row],[Total Children ]]*100,0)</f>
        <v>0</v>
      </c>
      <c r="Q33">
        <f>IFERROR(Table1_1[[#This Row],[dropout children]]/Table1_1[[#This Row],[Total Children ]]*100,0)</f>
        <v>100</v>
      </c>
      <c r="R33" t="s">
        <v>110</v>
      </c>
      <c r="S33" t="s">
        <v>88</v>
      </c>
      <c r="T33" t="s">
        <v>11</v>
      </c>
      <c r="U33" t="s">
        <v>85</v>
      </c>
      <c r="V33" t="s">
        <v>6</v>
      </c>
      <c r="W33" t="s">
        <v>86</v>
      </c>
      <c r="X33" t="s">
        <v>87</v>
      </c>
      <c r="Y33" t="s">
        <v>88</v>
      </c>
      <c r="Z33">
        <v>0</v>
      </c>
      <c r="AA33">
        <v>18000</v>
      </c>
      <c r="AB33">
        <v>196000</v>
      </c>
      <c r="AC33">
        <v>180000</v>
      </c>
      <c r="AD33">
        <f>SUM(Table1_1[[#This Row],[Yearly income]]-Table1_1[[#This Row],[Family expenditure(annual)]])</f>
        <v>16000</v>
      </c>
      <c r="AE33">
        <v>133500</v>
      </c>
      <c r="AF33">
        <v>0</v>
      </c>
      <c r="AG33">
        <v>25000</v>
      </c>
      <c r="AH33">
        <v>15000</v>
      </c>
      <c r="AI33">
        <v>6500</v>
      </c>
      <c r="AJ33" t="s">
        <v>89</v>
      </c>
      <c r="AK33" t="s">
        <v>29</v>
      </c>
      <c r="AL33">
        <v>10</v>
      </c>
      <c r="AM33" t="s">
        <v>29</v>
      </c>
      <c r="AN33" t="s">
        <v>90</v>
      </c>
      <c r="AO33" t="s">
        <v>91</v>
      </c>
      <c r="AP33" t="s">
        <v>98</v>
      </c>
      <c r="AQ33" t="s">
        <v>93</v>
      </c>
      <c r="AR33" t="s">
        <v>8</v>
      </c>
      <c r="AS33" t="s">
        <v>104</v>
      </c>
    </row>
    <row r="34" spans="1:45" x14ac:dyDescent="0.25">
      <c r="A34">
        <v>33</v>
      </c>
      <c r="B34" t="s">
        <v>147</v>
      </c>
      <c r="C34">
        <v>22</v>
      </c>
      <c r="D34" t="s">
        <v>133</v>
      </c>
      <c r="E34" t="s">
        <v>108</v>
      </c>
      <c r="F34" t="s">
        <v>109</v>
      </c>
      <c r="G34" t="s">
        <v>153</v>
      </c>
      <c r="H34">
        <v>0</v>
      </c>
      <c r="I34" t="s">
        <v>159</v>
      </c>
      <c r="J34">
        <v>2</v>
      </c>
      <c r="K34" t="s">
        <v>158</v>
      </c>
      <c r="L34">
        <v>1</v>
      </c>
      <c r="M34">
        <v>0</v>
      </c>
      <c r="N34">
        <v>1</v>
      </c>
      <c r="O34">
        <f>SUM(Table1_1[[#This Row],[School going children]]+Table1_1[[#This Row],[dropout children]])</f>
        <v>1</v>
      </c>
      <c r="P34">
        <f>IFERROR(Table1_1[[#This Row],[School going children]]/Table1_1[[#This Row],[Total Children ]]*100,0)</f>
        <v>0</v>
      </c>
      <c r="Q34">
        <f>IFERROR(Table1_1[[#This Row],[dropout children]]/Table1_1[[#This Row],[Total Children ]]*100,0)</f>
        <v>100</v>
      </c>
      <c r="R34" t="s">
        <v>110</v>
      </c>
      <c r="S34" t="s">
        <v>145</v>
      </c>
      <c r="T34" t="s">
        <v>11</v>
      </c>
      <c r="U34" t="s">
        <v>85</v>
      </c>
      <c r="V34" t="s">
        <v>6</v>
      </c>
      <c r="W34" t="s">
        <v>86</v>
      </c>
      <c r="X34" t="s">
        <v>87</v>
      </c>
      <c r="Y34" t="s">
        <v>3</v>
      </c>
      <c r="Z34">
        <v>0.1</v>
      </c>
      <c r="AA34">
        <v>20000</v>
      </c>
      <c r="AB34">
        <v>224000</v>
      </c>
      <c r="AC34">
        <v>200000</v>
      </c>
      <c r="AD34">
        <f>SUM(Table1_1[[#This Row],[Yearly income]]-Table1_1[[#This Row],[Family expenditure(annual)]])</f>
        <v>24000</v>
      </c>
      <c r="AE34">
        <v>153500</v>
      </c>
      <c r="AG34">
        <v>25000</v>
      </c>
      <c r="AH34">
        <v>15000</v>
      </c>
      <c r="AI34">
        <v>6500</v>
      </c>
      <c r="AJ34" t="s">
        <v>89</v>
      </c>
      <c r="AK34" t="s">
        <v>29</v>
      </c>
      <c r="AL34">
        <v>10</v>
      </c>
      <c r="AM34" t="s">
        <v>29</v>
      </c>
      <c r="AN34" t="s">
        <v>90</v>
      </c>
      <c r="AO34" t="s">
        <v>91</v>
      </c>
      <c r="AP34" t="s">
        <v>98</v>
      </c>
      <c r="AQ34" t="s">
        <v>93</v>
      </c>
      <c r="AR34" t="s">
        <v>8</v>
      </c>
      <c r="AS34" t="s">
        <v>104</v>
      </c>
    </row>
    <row r="35" spans="1:45" x14ac:dyDescent="0.25">
      <c r="A35">
        <v>34</v>
      </c>
      <c r="B35" t="s">
        <v>148</v>
      </c>
      <c r="C35">
        <v>22</v>
      </c>
      <c r="D35" t="s">
        <v>133</v>
      </c>
      <c r="E35" t="s">
        <v>108</v>
      </c>
      <c r="F35" t="s">
        <v>109</v>
      </c>
      <c r="G35" t="s">
        <v>153</v>
      </c>
      <c r="H35">
        <v>0</v>
      </c>
      <c r="I35" t="s">
        <v>159</v>
      </c>
      <c r="J35">
        <v>5</v>
      </c>
      <c r="K35" t="s">
        <v>157</v>
      </c>
      <c r="L35">
        <v>2</v>
      </c>
      <c r="M35">
        <v>1</v>
      </c>
      <c r="N35">
        <v>1</v>
      </c>
      <c r="O35">
        <f>SUM(Table1_1[[#This Row],[School going children]]+Table1_1[[#This Row],[dropout children]])</f>
        <v>2</v>
      </c>
      <c r="P35">
        <f>IFERROR(Table1_1[[#This Row],[School going children]]/Table1_1[[#This Row],[Total Children ]]*100,0)</f>
        <v>50</v>
      </c>
      <c r="Q35">
        <f>IFERROR(Table1_1[[#This Row],[dropout children]]/Table1_1[[#This Row],[Total Children ]]*100,0)</f>
        <v>50</v>
      </c>
      <c r="R35" t="s">
        <v>110</v>
      </c>
      <c r="S35" t="s">
        <v>88</v>
      </c>
      <c r="T35" t="s">
        <v>11</v>
      </c>
      <c r="U35" t="s">
        <v>85</v>
      </c>
      <c r="V35" t="s">
        <v>6</v>
      </c>
      <c r="W35" t="s">
        <v>86</v>
      </c>
      <c r="X35" t="s">
        <v>87</v>
      </c>
      <c r="Y35" t="s">
        <v>88</v>
      </c>
      <c r="Z35">
        <v>0</v>
      </c>
      <c r="AA35">
        <v>18000</v>
      </c>
      <c r="AB35">
        <v>196000</v>
      </c>
      <c r="AC35">
        <v>180000</v>
      </c>
      <c r="AD35">
        <f>SUM(Table1_1[[#This Row],[Yearly income]]-Table1_1[[#This Row],[Family expenditure(annual)]])</f>
        <v>16000</v>
      </c>
      <c r="AE35">
        <v>123500</v>
      </c>
      <c r="AF35">
        <v>10000</v>
      </c>
      <c r="AG35">
        <v>25000</v>
      </c>
      <c r="AH35">
        <v>15000</v>
      </c>
      <c r="AI35">
        <v>6500</v>
      </c>
      <c r="AJ35" t="s">
        <v>123</v>
      </c>
      <c r="AK35" t="s">
        <v>6</v>
      </c>
      <c r="AL35">
        <v>10</v>
      </c>
      <c r="AM35" t="s">
        <v>29</v>
      </c>
      <c r="AN35" t="s">
        <v>90</v>
      </c>
      <c r="AO35" t="s">
        <v>124</v>
      </c>
      <c r="AP35" t="s">
        <v>103</v>
      </c>
      <c r="AQ35" t="s">
        <v>93</v>
      </c>
      <c r="AR35" t="s">
        <v>8</v>
      </c>
      <c r="AS35" t="s">
        <v>120</v>
      </c>
    </row>
    <row r="36" spans="1:45" x14ac:dyDescent="0.25">
      <c r="A36">
        <v>35</v>
      </c>
      <c r="B36" t="s">
        <v>149</v>
      </c>
      <c r="C36">
        <v>24</v>
      </c>
      <c r="D36" t="s">
        <v>133</v>
      </c>
      <c r="E36" t="s">
        <v>108</v>
      </c>
      <c r="F36" t="s">
        <v>83</v>
      </c>
      <c r="G36" t="s">
        <v>154</v>
      </c>
      <c r="H36">
        <v>5</v>
      </c>
      <c r="I36" t="s">
        <v>159</v>
      </c>
      <c r="J36">
        <v>4</v>
      </c>
      <c r="K36" t="s">
        <v>158</v>
      </c>
      <c r="L36">
        <v>1</v>
      </c>
      <c r="M36">
        <v>0</v>
      </c>
      <c r="N36">
        <v>0</v>
      </c>
      <c r="O36">
        <f>SUM(Table1_1[[#This Row],[School going children]]+Table1_1[[#This Row],[dropout children]])</f>
        <v>0</v>
      </c>
      <c r="P36">
        <f>IFERROR(Table1_1[[#This Row],[School going children]]/Table1_1[[#This Row],[Total Children ]]*100,0)</f>
        <v>0</v>
      </c>
      <c r="Q36">
        <f>IFERROR(Table1_1[[#This Row],[dropout children]]/Table1_1[[#This Row],[Total Children ]]*100,0)</f>
        <v>0</v>
      </c>
      <c r="R36" t="s">
        <v>95</v>
      </c>
      <c r="S36" t="s">
        <v>88</v>
      </c>
      <c r="T36" t="s">
        <v>11</v>
      </c>
      <c r="U36" t="s">
        <v>85</v>
      </c>
      <c r="V36" t="s">
        <v>6</v>
      </c>
      <c r="W36" t="s">
        <v>86</v>
      </c>
      <c r="X36" t="s">
        <v>97</v>
      </c>
      <c r="Y36" t="s">
        <v>88</v>
      </c>
      <c r="Z36">
        <v>0</v>
      </c>
      <c r="AA36">
        <v>15000</v>
      </c>
      <c r="AB36">
        <v>180000</v>
      </c>
      <c r="AC36">
        <v>180000</v>
      </c>
      <c r="AD36">
        <f>SUM(Table1_1[[#This Row],[Yearly income]]-Table1_1[[#This Row],[Family expenditure(annual)]])</f>
        <v>0</v>
      </c>
      <c r="AE36">
        <v>123500</v>
      </c>
      <c r="AF36">
        <v>0</v>
      </c>
      <c r="AG36">
        <v>25000</v>
      </c>
      <c r="AH36">
        <v>15000</v>
      </c>
      <c r="AI36">
        <v>6500</v>
      </c>
      <c r="AJ36" t="s">
        <v>123</v>
      </c>
      <c r="AK36" t="s">
        <v>6</v>
      </c>
      <c r="AL36">
        <v>10</v>
      </c>
      <c r="AM36" t="s">
        <v>29</v>
      </c>
      <c r="AN36" t="s">
        <v>18</v>
      </c>
      <c r="AO36" t="s">
        <v>124</v>
      </c>
      <c r="AP36" t="s">
        <v>103</v>
      </c>
      <c r="AQ36" t="s">
        <v>93</v>
      </c>
      <c r="AR36" t="s">
        <v>8</v>
      </c>
      <c r="AS36" t="s">
        <v>120</v>
      </c>
    </row>
    <row r="37" spans="1:45" x14ac:dyDescent="0.25">
      <c r="A37">
        <v>36</v>
      </c>
      <c r="B37" t="s">
        <v>150</v>
      </c>
      <c r="C37">
        <v>24</v>
      </c>
      <c r="D37" t="s">
        <v>133</v>
      </c>
      <c r="E37" t="s">
        <v>108</v>
      </c>
      <c r="F37" t="s">
        <v>109</v>
      </c>
      <c r="G37" t="s">
        <v>154</v>
      </c>
      <c r="H37">
        <v>3</v>
      </c>
      <c r="I37" t="s">
        <v>159</v>
      </c>
      <c r="J37">
        <v>4</v>
      </c>
      <c r="K37" t="s">
        <v>158</v>
      </c>
      <c r="L37">
        <v>2</v>
      </c>
      <c r="M37">
        <v>0</v>
      </c>
      <c r="N37">
        <v>0</v>
      </c>
      <c r="O37">
        <f>SUM(Table1_1[[#This Row],[School going children]]+Table1_1[[#This Row],[dropout children]])</f>
        <v>0</v>
      </c>
      <c r="P37">
        <f>IFERROR(Table1_1[[#This Row],[School going children]]/Table1_1[[#This Row],[Total Children ]]*100,0)</f>
        <v>0</v>
      </c>
      <c r="Q37">
        <f>IFERROR(Table1_1[[#This Row],[dropout children]]/Table1_1[[#This Row],[Total Children ]]*100,0)</f>
        <v>0</v>
      </c>
      <c r="R37" t="s">
        <v>95</v>
      </c>
      <c r="S37" t="s">
        <v>88</v>
      </c>
      <c r="T37" t="s">
        <v>11</v>
      </c>
      <c r="U37" t="s">
        <v>85</v>
      </c>
      <c r="V37" t="s">
        <v>6</v>
      </c>
      <c r="W37" t="s">
        <v>86</v>
      </c>
      <c r="X37" t="s">
        <v>87</v>
      </c>
      <c r="Y37" t="s">
        <v>88</v>
      </c>
      <c r="Z37">
        <v>0</v>
      </c>
      <c r="AA37">
        <v>17500</v>
      </c>
      <c r="AB37">
        <v>190000</v>
      </c>
      <c r="AC37">
        <v>180000</v>
      </c>
      <c r="AD37">
        <f>SUM(Table1_1[[#This Row],[Yearly income]]-Table1_1[[#This Row],[Family expenditure(annual)]])</f>
        <v>10000</v>
      </c>
      <c r="AE37">
        <v>123500</v>
      </c>
      <c r="AF37">
        <v>0</v>
      </c>
      <c r="AG37">
        <v>25000</v>
      </c>
      <c r="AH37">
        <v>15000</v>
      </c>
      <c r="AI37">
        <v>6500</v>
      </c>
      <c r="AJ37" t="s">
        <v>123</v>
      </c>
      <c r="AK37" t="s">
        <v>6</v>
      </c>
      <c r="AL37">
        <v>10</v>
      </c>
      <c r="AM37" t="s">
        <v>29</v>
      </c>
      <c r="AN37" t="s">
        <v>18</v>
      </c>
      <c r="AO37" t="s">
        <v>124</v>
      </c>
      <c r="AP37" t="s">
        <v>98</v>
      </c>
      <c r="AQ37" t="s">
        <v>93</v>
      </c>
      <c r="AR37" t="s">
        <v>8</v>
      </c>
      <c r="AS37" t="s">
        <v>120</v>
      </c>
    </row>
    <row r="38" spans="1:45" x14ac:dyDescent="0.25">
      <c r="A38">
        <v>37</v>
      </c>
      <c r="B38" t="s">
        <v>151</v>
      </c>
      <c r="C38">
        <v>34</v>
      </c>
      <c r="D38" t="s">
        <v>133</v>
      </c>
      <c r="E38" t="s">
        <v>108</v>
      </c>
      <c r="F38" t="s">
        <v>83</v>
      </c>
      <c r="G38" t="s">
        <v>154</v>
      </c>
      <c r="H38">
        <v>10</v>
      </c>
      <c r="I38" t="s">
        <v>159</v>
      </c>
      <c r="J38">
        <v>6</v>
      </c>
      <c r="K38" t="s">
        <v>158</v>
      </c>
      <c r="L38">
        <v>3</v>
      </c>
      <c r="M38">
        <v>2</v>
      </c>
      <c r="N38">
        <v>0</v>
      </c>
      <c r="O38">
        <f>SUM(Table1_1[[#This Row],[School going children]]+Table1_1[[#This Row],[dropout children]])</f>
        <v>2</v>
      </c>
      <c r="P38">
        <f>IFERROR(Table1_1[[#This Row],[School going children]]/Table1_1[[#This Row],[Total Children ]]*100,0)</f>
        <v>100</v>
      </c>
      <c r="Q38">
        <f>IFERROR(Table1_1[[#This Row],[dropout children]]/Table1_1[[#This Row],[Total Children ]]*100,0)</f>
        <v>0</v>
      </c>
      <c r="R38" t="s">
        <v>95</v>
      </c>
      <c r="S38" t="s">
        <v>145</v>
      </c>
      <c r="T38" t="s">
        <v>1</v>
      </c>
      <c r="U38" t="s">
        <v>85</v>
      </c>
      <c r="V38" t="s">
        <v>6</v>
      </c>
      <c r="W38" t="s">
        <v>86</v>
      </c>
      <c r="X38" t="s">
        <v>87</v>
      </c>
      <c r="Y38" t="s">
        <v>3</v>
      </c>
      <c r="Z38">
        <v>0.25</v>
      </c>
      <c r="AA38">
        <v>18000</v>
      </c>
      <c r="AB38">
        <v>196000</v>
      </c>
      <c r="AC38">
        <v>180000</v>
      </c>
      <c r="AD38">
        <f>SUM(Table1_1[[#This Row],[Yearly income]]-Table1_1[[#This Row],[Family expenditure(annual)]])</f>
        <v>16000</v>
      </c>
      <c r="AE38">
        <v>121500</v>
      </c>
      <c r="AF38">
        <v>12000</v>
      </c>
      <c r="AG38">
        <v>25000</v>
      </c>
      <c r="AH38">
        <v>15000</v>
      </c>
      <c r="AI38">
        <v>6500</v>
      </c>
      <c r="AJ38" t="s">
        <v>123</v>
      </c>
      <c r="AK38" t="s">
        <v>6</v>
      </c>
      <c r="AL38">
        <v>10</v>
      </c>
      <c r="AM38" t="s">
        <v>29</v>
      </c>
      <c r="AN38" t="s">
        <v>18</v>
      </c>
      <c r="AO38" t="s">
        <v>124</v>
      </c>
      <c r="AP38" t="s">
        <v>98</v>
      </c>
      <c r="AQ38" t="s">
        <v>93</v>
      </c>
      <c r="AR38" t="s">
        <v>8</v>
      </c>
      <c r="AS38" t="s">
        <v>120</v>
      </c>
    </row>
  </sheetData>
  <sheetProtection algorithmName="SHA-512" hashValue="RCpcpWHLA1LPwA5aIDXS6jGb/8Ky5FTQVMDeqR9mqMlPjHkShptRbq+juLN+FiMsUR7Lwfzq6fypQLc5WHSd0Q==" saltValue="I4cIvxtEPhXyryFHo7INVQ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D400-55D8-4346-8552-397107F9636D}">
  <dimension ref="A1:I236"/>
  <sheetViews>
    <sheetView topLeftCell="A223" zoomScaleNormal="100" workbookViewId="0">
      <selection activeCell="F231" sqref="F231:G235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6.42578125" bestFit="1" customWidth="1"/>
    <col min="4" max="4" width="11.28515625" bestFit="1" customWidth="1"/>
    <col min="5" max="5" width="14.42578125" bestFit="1" customWidth="1"/>
    <col min="6" max="6" width="20.7109375" bestFit="1" customWidth="1"/>
    <col min="7" max="7" width="14.42578125" bestFit="1" customWidth="1"/>
    <col min="8" max="8" width="26.140625" bestFit="1" customWidth="1"/>
    <col min="9" max="9" width="12" bestFit="1" customWidth="1"/>
    <col min="10" max="20" width="30.42578125" bestFit="1" customWidth="1"/>
    <col min="21" max="21" width="21" bestFit="1" customWidth="1"/>
    <col min="22" max="22" width="35" bestFit="1" customWidth="1"/>
    <col min="23" max="23" width="35.42578125" bestFit="1" customWidth="1"/>
    <col min="24" max="24" width="31" bestFit="1" customWidth="1"/>
    <col min="25" max="25" width="6" bestFit="1" customWidth="1"/>
    <col min="26" max="26" width="9" bestFit="1" customWidth="1"/>
    <col min="27" max="27" width="13.7109375" bestFit="1" customWidth="1"/>
    <col min="28" max="32" width="6" bestFit="1" customWidth="1"/>
    <col min="33" max="33" width="16.85546875" bestFit="1" customWidth="1"/>
    <col min="34" max="34" width="12" bestFit="1" customWidth="1"/>
    <col min="35" max="35" width="7" bestFit="1" customWidth="1"/>
    <col min="36" max="36" width="12" bestFit="1" customWidth="1"/>
  </cols>
  <sheetData>
    <row r="1" spans="1:8" x14ac:dyDescent="0.25">
      <c r="G1" s="2" t="s">
        <v>164</v>
      </c>
      <c r="H1" t="s">
        <v>174</v>
      </c>
    </row>
    <row r="2" spans="1:8" x14ac:dyDescent="0.25">
      <c r="G2" s="3" t="s">
        <v>156</v>
      </c>
      <c r="H2">
        <v>9</v>
      </c>
    </row>
    <row r="3" spans="1:8" x14ac:dyDescent="0.25">
      <c r="A3" s="2" t="s">
        <v>174</v>
      </c>
      <c r="B3" s="2" t="s">
        <v>175</v>
      </c>
      <c r="G3" s="3" t="s">
        <v>154</v>
      </c>
      <c r="H3">
        <v>20</v>
      </c>
    </row>
    <row r="4" spans="1:8" x14ac:dyDescent="0.25">
      <c r="A4" s="2" t="s">
        <v>164</v>
      </c>
      <c r="B4" t="s">
        <v>83</v>
      </c>
      <c r="C4" t="s">
        <v>109</v>
      </c>
      <c r="D4" t="s">
        <v>165</v>
      </c>
      <c r="G4" s="3" t="s">
        <v>153</v>
      </c>
      <c r="H4">
        <v>5</v>
      </c>
    </row>
    <row r="5" spans="1:8" x14ac:dyDescent="0.25">
      <c r="A5" s="3" t="s">
        <v>166</v>
      </c>
      <c r="B5" s="4">
        <v>0</v>
      </c>
      <c r="C5" s="4">
        <v>0.4</v>
      </c>
      <c r="D5" s="4">
        <v>0.10810810810810811</v>
      </c>
      <c r="G5" s="3" t="s">
        <v>155</v>
      </c>
      <c r="H5">
        <v>3</v>
      </c>
    </row>
    <row r="6" spans="1:8" x14ac:dyDescent="0.25">
      <c r="A6" s="3" t="s">
        <v>167</v>
      </c>
      <c r="B6" s="4">
        <v>0.22222222222222221</v>
      </c>
      <c r="C6" s="4">
        <v>0.6</v>
      </c>
      <c r="D6" s="4">
        <v>0.32432432432432434</v>
      </c>
      <c r="G6" s="3" t="s">
        <v>165</v>
      </c>
      <c r="H6">
        <v>37</v>
      </c>
    </row>
    <row r="7" spans="1:8" x14ac:dyDescent="0.25">
      <c r="A7" s="3" t="s">
        <v>168</v>
      </c>
      <c r="B7" s="4">
        <v>7.407407407407407E-2</v>
      </c>
      <c r="C7" s="4">
        <v>0</v>
      </c>
      <c r="D7" s="4">
        <v>5.4054054054054057E-2</v>
      </c>
    </row>
    <row r="8" spans="1:8" x14ac:dyDescent="0.25">
      <c r="A8" s="3" t="s">
        <v>169</v>
      </c>
      <c r="B8" s="4">
        <v>0.14814814814814814</v>
      </c>
      <c r="C8" s="4">
        <v>0</v>
      </c>
      <c r="D8" s="4">
        <v>0.10810810810810811</v>
      </c>
    </row>
    <row r="9" spans="1:8" x14ac:dyDescent="0.25">
      <c r="A9" s="3" t="s">
        <v>170</v>
      </c>
      <c r="B9" s="4">
        <v>0.14814814814814814</v>
      </c>
      <c r="C9" s="4">
        <v>0</v>
      </c>
      <c r="D9" s="4">
        <v>0.10810810810810811</v>
      </c>
    </row>
    <row r="10" spans="1:8" x14ac:dyDescent="0.25">
      <c r="A10" s="3" t="s">
        <v>171</v>
      </c>
      <c r="B10" s="4">
        <v>0.22222222222222221</v>
      </c>
      <c r="C10" s="4">
        <v>0</v>
      </c>
      <c r="D10" s="4">
        <v>0.16216216216216217</v>
      </c>
    </row>
    <row r="11" spans="1:8" x14ac:dyDescent="0.25">
      <c r="A11" s="3" t="s">
        <v>172</v>
      </c>
      <c r="B11" s="4">
        <v>0.14814814814814814</v>
      </c>
      <c r="C11" s="4">
        <v>0</v>
      </c>
      <c r="D11" s="4">
        <v>0.10810810810810811</v>
      </c>
    </row>
    <row r="12" spans="1:8" x14ac:dyDescent="0.25">
      <c r="A12" s="3" t="s">
        <v>173</v>
      </c>
      <c r="B12" s="4">
        <v>3.7037037037037035E-2</v>
      </c>
      <c r="C12" s="4">
        <v>0</v>
      </c>
      <c r="D12" s="4">
        <v>2.7027027027027029E-2</v>
      </c>
    </row>
    <row r="13" spans="1:8" x14ac:dyDescent="0.25">
      <c r="A13" s="3" t="s">
        <v>165</v>
      </c>
      <c r="B13" s="4">
        <v>1</v>
      </c>
      <c r="C13" s="4">
        <v>1</v>
      </c>
      <c r="D13" s="4">
        <v>1</v>
      </c>
    </row>
    <row r="14" spans="1:8" x14ac:dyDescent="0.25">
      <c r="G14" s="2" t="s">
        <v>164</v>
      </c>
      <c r="H14" t="s">
        <v>176</v>
      </c>
    </row>
    <row r="15" spans="1:8" x14ac:dyDescent="0.25">
      <c r="A15" s="2" t="s">
        <v>164</v>
      </c>
      <c r="B15" t="s">
        <v>174</v>
      </c>
      <c r="G15" s="3">
        <v>0</v>
      </c>
      <c r="H15">
        <v>16035.714285714286</v>
      </c>
    </row>
    <row r="16" spans="1:8" x14ac:dyDescent="0.25">
      <c r="A16" s="3" t="s">
        <v>157</v>
      </c>
      <c r="B16">
        <v>11</v>
      </c>
      <c r="G16" s="3">
        <v>50</v>
      </c>
      <c r="H16">
        <v>16000</v>
      </c>
    </row>
    <row r="17" spans="1:8" x14ac:dyDescent="0.25">
      <c r="A17" s="3" t="s">
        <v>158</v>
      </c>
      <c r="B17">
        <v>26</v>
      </c>
      <c r="G17" s="3">
        <v>75</v>
      </c>
      <c r="H17">
        <v>27500</v>
      </c>
    </row>
    <row r="18" spans="1:8" x14ac:dyDescent="0.25">
      <c r="A18" s="3" t="s">
        <v>165</v>
      </c>
      <c r="B18">
        <v>37</v>
      </c>
      <c r="G18" s="3">
        <v>100</v>
      </c>
      <c r="H18">
        <v>17944.444444444445</v>
      </c>
    </row>
    <row r="19" spans="1:8" x14ac:dyDescent="0.25">
      <c r="G19" s="3" t="s">
        <v>165</v>
      </c>
      <c r="H19">
        <v>17581.08108108108</v>
      </c>
    </row>
    <row r="25" spans="1:8" x14ac:dyDescent="0.25">
      <c r="A25" s="2" t="s">
        <v>164</v>
      </c>
      <c r="B25" t="s">
        <v>176</v>
      </c>
      <c r="F25" s="2" t="s">
        <v>164</v>
      </c>
      <c r="G25" t="s">
        <v>176</v>
      </c>
    </row>
    <row r="26" spans="1:8" x14ac:dyDescent="0.25">
      <c r="A26" s="3">
        <v>0</v>
      </c>
      <c r="B26" s="5">
        <v>15722.222222222223</v>
      </c>
      <c r="F26" s="3" t="s">
        <v>4</v>
      </c>
      <c r="G26">
        <v>30000</v>
      </c>
    </row>
    <row r="27" spans="1:8" x14ac:dyDescent="0.25">
      <c r="A27" s="3">
        <v>1</v>
      </c>
      <c r="B27" s="5">
        <v>15727.272727272728</v>
      </c>
      <c r="F27" s="3" t="s">
        <v>14</v>
      </c>
      <c r="G27">
        <v>17461.538461538461</v>
      </c>
    </row>
    <row r="28" spans="1:8" x14ac:dyDescent="0.25">
      <c r="A28" s="3">
        <v>2</v>
      </c>
      <c r="B28" s="5">
        <v>18100</v>
      </c>
      <c r="F28" s="3" t="s">
        <v>86</v>
      </c>
      <c r="G28">
        <v>16650</v>
      </c>
    </row>
    <row r="29" spans="1:8" x14ac:dyDescent="0.25">
      <c r="A29" s="3">
        <v>3</v>
      </c>
      <c r="B29" s="5">
        <v>20000</v>
      </c>
      <c r="F29" s="3" t="s">
        <v>165</v>
      </c>
      <c r="G29">
        <v>17581.08108108108</v>
      </c>
    </row>
    <row r="30" spans="1:8" x14ac:dyDescent="0.25">
      <c r="A30" s="3">
        <v>4</v>
      </c>
      <c r="B30" s="5">
        <v>27500</v>
      </c>
    </row>
    <row r="31" spans="1:8" x14ac:dyDescent="0.25">
      <c r="A31" s="3" t="s">
        <v>165</v>
      </c>
      <c r="B31" s="5">
        <v>17581.08108108108</v>
      </c>
    </row>
    <row r="35" spans="1:9" x14ac:dyDescent="0.25">
      <c r="A35" s="2" t="s">
        <v>164</v>
      </c>
      <c r="B35" t="s">
        <v>176</v>
      </c>
      <c r="F35" s="2" t="s">
        <v>176</v>
      </c>
      <c r="G35" s="2" t="s">
        <v>175</v>
      </c>
    </row>
    <row r="36" spans="1:9" x14ac:dyDescent="0.25">
      <c r="A36" s="3" t="s">
        <v>97</v>
      </c>
      <c r="B36">
        <v>14875</v>
      </c>
      <c r="F36" s="2" t="s">
        <v>164</v>
      </c>
      <c r="G36" t="s">
        <v>83</v>
      </c>
      <c r="H36" t="s">
        <v>109</v>
      </c>
      <c r="I36" t="s">
        <v>165</v>
      </c>
    </row>
    <row r="37" spans="1:9" x14ac:dyDescent="0.25">
      <c r="A37" s="3" t="s">
        <v>87</v>
      </c>
      <c r="B37">
        <v>18327.586206896551</v>
      </c>
      <c r="F37" s="3" t="s">
        <v>157</v>
      </c>
      <c r="G37">
        <v>22500</v>
      </c>
      <c r="H37">
        <v>18600</v>
      </c>
      <c r="I37">
        <v>20727.272727272728</v>
      </c>
    </row>
    <row r="38" spans="1:9" x14ac:dyDescent="0.25">
      <c r="A38" s="3" t="s">
        <v>165</v>
      </c>
      <c r="B38">
        <v>17581.08108108108</v>
      </c>
      <c r="F38" s="3" t="s">
        <v>158</v>
      </c>
      <c r="G38">
        <v>16047.619047619048</v>
      </c>
      <c r="H38">
        <v>17100</v>
      </c>
      <c r="I38">
        <v>16250</v>
      </c>
    </row>
    <row r="39" spans="1:9" x14ac:dyDescent="0.25">
      <c r="F39" s="3" t="s">
        <v>165</v>
      </c>
      <c r="G39">
        <v>17481.481481481482</v>
      </c>
      <c r="H39">
        <v>17850</v>
      </c>
      <c r="I39">
        <v>17581.08108108108</v>
      </c>
    </row>
    <row r="42" spans="1:9" x14ac:dyDescent="0.25">
      <c r="A42" s="2" t="s">
        <v>164</v>
      </c>
      <c r="B42" t="s">
        <v>176</v>
      </c>
      <c r="F42" s="2" t="s">
        <v>164</v>
      </c>
      <c r="G42" t="s">
        <v>176</v>
      </c>
    </row>
    <row r="43" spans="1:9" x14ac:dyDescent="0.25">
      <c r="A43" s="3" t="s">
        <v>184</v>
      </c>
      <c r="B43">
        <v>18083.333333333332</v>
      </c>
      <c r="F43" s="3" t="s">
        <v>166</v>
      </c>
      <c r="G43">
        <v>19000</v>
      </c>
    </row>
    <row r="44" spans="1:9" x14ac:dyDescent="0.25">
      <c r="A44" s="3" t="s">
        <v>185</v>
      </c>
      <c r="B44">
        <v>15000</v>
      </c>
      <c r="F44" s="3" t="s">
        <v>167</v>
      </c>
      <c r="G44">
        <v>16458.333333333332</v>
      </c>
    </row>
    <row r="45" spans="1:9" x14ac:dyDescent="0.25">
      <c r="A45" s="3" t="s">
        <v>186</v>
      </c>
      <c r="B45">
        <v>16857.142857142859</v>
      </c>
      <c r="F45" s="3" t="s">
        <v>168</v>
      </c>
      <c r="G45">
        <v>15000</v>
      </c>
    </row>
    <row r="46" spans="1:9" x14ac:dyDescent="0.25">
      <c r="A46" s="3" t="s">
        <v>187</v>
      </c>
      <c r="B46">
        <v>15000</v>
      </c>
      <c r="F46" s="3" t="s">
        <v>169</v>
      </c>
      <c r="G46">
        <v>15750</v>
      </c>
    </row>
    <row r="47" spans="1:9" x14ac:dyDescent="0.25">
      <c r="A47" s="3" t="s">
        <v>188</v>
      </c>
      <c r="B47">
        <v>17800</v>
      </c>
      <c r="F47" s="3" t="s">
        <v>170</v>
      </c>
      <c r="G47">
        <v>14750</v>
      </c>
    </row>
    <row r="48" spans="1:9" x14ac:dyDescent="0.25">
      <c r="A48" s="3" t="s">
        <v>189</v>
      </c>
      <c r="B48">
        <v>21428.571428571428</v>
      </c>
      <c r="F48" s="3" t="s">
        <v>171</v>
      </c>
      <c r="G48">
        <v>20833.333333333332</v>
      </c>
    </row>
    <row r="49" spans="1:9" x14ac:dyDescent="0.25">
      <c r="A49" s="3" t="s">
        <v>190</v>
      </c>
      <c r="B49">
        <v>16666.666666666668</v>
      </c>
      <c r="F49" s="3" t="s">
        <v>172</v>
      </c>
      <c r="G49">
        <v>21250</v>
      </c>
    </row>
    <row r="50" spans="1:9" x14ac:dyDescent="0.25">
      <c r="A50" s="3" t="s">
        <v>165</v>
      </c>
      <c r="B50">
        <v>17581.08108108108</v>
      </c>
      <c r="F50" s="3" t="s">
        <v>173</v>
      </c>
      <c r="G50">
        <v>15000</v>
      </c>
    </row>
    <row r="51" spans="1:9" x14ac:dyDescent="0.25">
      <c r="F51" s="3" t="s">
        <v>165</v>
      </c>
      <c r="G51">
        <v>17581.08108108108</v>
      </c>
    </row>
    <row r="55" spans="1:9" x14ac:dyDescent="0.25">
      <c r="A55" s="2" t="s">
        <v>164</v>
      </c>
      <c r="B55" t="s">
        <v>183</v>
      </c>
      <c r="F55" s="2" t="s">
        <v>164</v>
      </c>
      <c r="G55" t="s">
        <v>183</v>
      </c>
    </row>
    <row r="56" spans="1:9" x14ac:dyDescent="0.25">
      <c r="A56" s="3" t="s">
        <v>88</v>
      </c>
      <c r="B56">
        <v>196083.33333333334</v>
      </c>
      <c r="F56" s="3" t="s">
        <v>123</v>
      </c>
      <c r="G56">
        <v>204875</v>
      </c>
    </row>
    <row r="57" spans="1:9" x14ac:dyDescent="0.25">
      <c r="A57" s="3" t="s">
        <v>3</v>
      </c>
      <c r="B57">
        <v>221846.15384615384</v>
      </c>
      <c r="F57" s="3" t="s">
        <v>89</v>
      </c>
      <c r="G57">
        <v>205333.33333333334</v>
      </c>
    </row>
    <row r="58" spans="1:9" x14ac:dyDescent="0.25">
      <c r="A58" s="3" t="s">
        <v>165</v>
      </c>
      <c r="B58">
        <v>205135.13513513515</v>
      </c>
      <c r="F58" s="3" t="s">
        <v>165</v>
      </c>
      <c r="G58">
        <v>205135.13513513515</v>
      </c>
    </row>
    <row r="61" spans="1:9" x14ac:dyDescent="0.25">
      <c r="A61" s="2" t="s">
        <v>164</v>
      </c>
      <c r="B61" t="s">
        <v>183</v>
      </c>
      <c r="F61" s="2" t="s">
        <v>176</v>
      </c>
      <c r="G61" s="2" t="s">
        <v>175</v>
      </c>
    </row>
    <row r="62" spans="1:9" x14ac:dyDescent="0.25">
      <c r="A62" s="3" t="s">
        <v>29</v>
      </c>
      <c r="B62">
        <v>205333.33333333334</v>
      </c>
      <c r="F62" s="2" t="s">
        <v>164</v>
      </c>
      <c r="G62" t="s">
        <v>83</v>
      </c>
      <c r="H62" t="s">
        <v>109</v>
      </c>
      <c r="I62" t="s">
        <v>165</v>
      </c>
    </row>
    <row r="63" spans="1:9" x14ac:dyDescent="0.25">
      <c r="A63" s="3" t="s">
        <v>6</v>
      </c>
      <c r="B63">
        <v>204875</v>
      </c>
      <c r="F63" s="3">
        <v>8</v>
      </c>
      <c r="H63">
        <v>20000</v>
      </c>
      <c r="I63">
        <v>20000</v>
      </c>
    </row>
    <row r="64" spans="1:9" x14ac:dyDescent="0.25">
      <c r="A64" s="3" t="s">
        <v>165</v>
      </c>
      <c r="B64">
        <v>205135.13513513515</v>
      </c>
      <c r="F64" s="3">
        <v>10</v>
      </c>
      <c r="G64">
        <v>17818.18181818182</v>
      </c>
      <c r="H64">
        <v>17611.111111111109</v>
      </c>
      <c r="I64">
        <v>17758.064516129034</v>
      </c>
    </row>
    <row r="65" spans="1:9" x14ac:dyDescent="0.25">
      <c r="F65" s="3">
        <v>12</v>
      </c>
      <c r="G65">
        <v>16000</v>
      </c>
      <c r="I65">
        <v>16000</v>
      </c>
    </row>
    <row r="66" spans="1:9" x14ac:dyDescent="0.25">
      <c r="F66" s="3" t="s">
        <v>165</v>
      </c>
      <c r="G66">
        <v>17481.481481481482</v>
      </c>
      <c r="H66">
        <v>17850</v>
      </c>
      <c r="I66">
        <v>17581.08108108108</v>
      </c>
    </row>
    <row r="69" spans="1:9" x14ac:dyDescent="0.25">
      <c r="A69" s="2" t="s">
        <v>164</v>
      </c>
      <c r="B69" t="s">
        <v>174</v>
      </c>
      <c r="F69" s="2" t="s">
        <v>164</v>
      </c>
      <c r="G69" t="s">
        <v>174</v>
      </c>
    </row>
    <row r="70" spans="1:9" x14ac:dyDescent="0.25">
      <c r="A70" s="3" t="s">
        <v>132</v>
      </c>
      <c r="B70" s="4">
        <v>0.10810810810810811</v>
      </c>
      <c r="F70" s="3">
        <v>14000</v>
      </c>
      <c r="G70" s="4">
        <v>2.7027027027027029E-2</v>
      </c>
    </row>
    <row r="71" spans="1:9" x14ac:dyDescent="0.25">
      <c r="A71" s="3" t="s">
        <v>104</v>
      </c>
      <c r="B71" s="4">
        <v>0.40540540540540543</v>
      </c>
      <c r="F71" s="3">
        <v>15000</v>
      </c>
      <c r="G71" s="4">
        <v>0.59459459459459463</v>
      </c>
    </row>
    <row r="72" spans="1:9" x14ac:dyDescent="0.25">
      <c r="A72" s="3" t="s">
        <v>120</v>
      </c>
      <c r="B72" s="4">
        <v>0.29729729729729731</v>
      </c>
      <c r="F72" s="3">
        <v>17500</v>
      </c>
      <c r="G72" s="4">
        <v>2.7027027027027029E-2</v>
      </c>
    </row>
    <row r="73" spans="1:9" x14ac:dyDescent="0.25">
      <c r="A73" s="3" t="s">
        <v>162</v>
      </c>
      <c r="B73" s="4">
        <v>0.1891891891891892</v>
      </c>
      <c r="F73" s="3">
        <v>18000</v>
      </c>
      <c r="G73" s="4">
        <v>8.1081081081081086E-2</v>
      </c>
    </row>
    <row r="74" spans="1:9" x14ac:dyDescent="0.25">
      <c r="A74" s="3" t="s">
        <v>165</v>
      </c>
      <c r="B74" s="4">
        <v>1</v>
      </c>
      <c r="F74" s="3">
        <v>20000</v>
      </c>
      <c r="G74" s="4">
        <v>0.16216216216216217</v>
      </c>
    </row>
    <row r="75" spans="1:9" x14ac:dyDescent="0.25">
      <c r="F75" s="3">
        <v>25000</v>
      </c>
      <c r="G75" s="4">
        <v>2.7027027027027029E-2</v>
      </c>
    </row>
    <row r="76" spans="1:9" x14ac:dyDescent="0.25">
      <c r="F76" s="3">
        <v>30000</v>
      </c>
      <c r="G76" s="4">
        <v>8.1081081081081086E-2</v>
      </c>
    </row>
    <row r="77" spans="1:9" x14ac:dyDescent="0.25">
      <c r="F77" s="3" t="s">
        <v>165</v>
      </c>
      <c r="G77" s="4">
        <v>1</v>
      </c>
    </row>
    <row r="81" spans="1:7" x14ac:dyDescent="0.25">
      <c r="A81" s="2" t="s">
        <v>164</v>
      </c>
      <c r="B81" t="s">
        <v>174</v>
      </c>
      <c r="F81" s="2" t="s">
        <v>164</v>
      </c>
      <c r="G81" t="s">
        <v>174</v>
      </c>
    </row>
    <row r="82" spans="1:7" x14ac:dyDescent="0.25">
      <c r="A82" s="3" t="s">
        <v>83</v>
      </c>
      <c r="B82" s="4">
        <v>0.72972972972972971</v>
      </c>
      <c r="F82" s="3" t="s">
        <v>166</v>
      </c>
      <c r="G82" s="4">
        <v>0.10810810810810811</v>
      </c>
    </row>
    <row r="83" spans="1:7" x14ac:dyDescent="0.25">
      <c r="A83" s="3" t="s">
        <v>109</v>
      </c>
      <c r="B83" s="4">
        <v>0.27027027027027029</v>
      </c>
      <c r="F83" s="3" t="s">
        <v>167</v>
      </c>
      <c r="G83" s="4">
        <v>0.32432432432432434</v>
      </c>
    </row>
    <row r="84" spans="1:7" x14ac:dyDescent="0.25">
      <c r="A84" s="3" t="s">
        <v>165</v>
      </c>
      <c r="B84" s="4">
        <v>1</v>
      </c>
      <c r="F84" s="3" t="s">
        <v>168</v>
      </c>
      <c r="G84" s="4">
        <v>5.4054054054054057E-2</v>
      </c>
    </row>
    <row r="85" spans="1:7" x14ac:dyDescent="0.25">
      <c r="F85" s="3" t="s">
        <v>169</v>
      </c>
      <c r="G85" s="4">
        <v>0.10810810810810811</v>
      </c>
    </row>
    <row r="86" spans="1:7" x14ac:dyDescent="0.25">
      <c r="F86" s="3" t="s">
        <v>170</v>
      </c>
      <c r="G86" s="4">
        <v>0.10810810810810811</v>
      </c>
    </row>
    <row r="87" spans="1:7" x14ac:dyDescent="0.25">
      <c r="F87" s="3" t="s">
        <v>171</v>
      </c>
      <c r="G87" s="4">
        <v>0.16216216216216217</v>
      </c>
    </row>
    <row r="88" spans="1:7" x14ac:dyDescent="0.25">
      <c r="F88" s="3" t="s">
        <v>172</v>
      </c>
      <c r="G88" s="4">
        <v>0.10810810810810811</v>
      </c>
    </row>
    <row r="89" spans="1:7" x14ac:dyDescent="0.25">
      <c r="F89" s="3" t="s">
        <v>173</v>
      </c>
      <c r="G89" s="4">
        <v>2.7027027027027029E-2</v>
      </c>
    </row>
    <row r="90" spans="1:7" x14ac:dyDescent="0.25">
      <c r="F90" s="3" t="s">
        <v>165</v>
      </c>
      <c r="G90" s="4">
        <v>1</v>
      </c>
    </row>
    <row r="93" spans="1:7" x14ac:dyDescent="0.25">
      <c r="A93" s="2" t="s">
        <v>164</v>
      </c>
      <c r="B93" t="s">
        <v>174</v>
      </c>
      <c r="F93" s="2" t="s">
        <v>164</v>
      </c>
      <c r="G93" t="s">
        <v>174</v>
      </c>
    </row>
    <row r="94" spans="1:7" x14ac:dyDescent="0.25">
      <c r="A94" s="3" t="s">
        <v>82</v>
      </c>
      <c r="B94" s="4">
        <v>0.67567567567567566</v>
      </c>
      <c r="F94" s="3" t="s">
        <v>156</v>
      </c>
      <c r="G94" s="4">
        <v>0.24324324324324326</v>
      </c>
    </row>
    <row r="95" spans="1:7" x14ac:dyDescent="0.25">
      <c r="A95" s="3" t="s">
        <v>108</v>
      </c>
      <c r="B95" s="4">
        <v>0.32432432432432434</v>
      </c>
      <c r="F95" s="3" t="s">
        <v>154</v>
      </c>
      <c r="G95" s="4">
        <v>0.54054054054054057</v>
      </c>
    </row>
    <row r="96" spans="1:7" x14ac:dyDescent="0.25">
      <c r="A96" s="3" t="s">
        <v>165</v>
      </c>
      <c r="B96" s="4">
        <v>1</v>
      </c>
      <c r="F96" s="3" t="s">
        <v>153</v>
      </c>
      <c r="G96" s="4">
        <v>0.13513513513513514</v>
      </c>
    </row>
    <row r="97" spans="1:7" x14ac:dyDescent="0.25">
      <c r="F97" s="3" t="s">
        <v>155</v>
      </c>
      <c r="G97" s="4">
        <v>8.1081081081081086E-2</v>
      </c>
    </row>
    <row r="98" spans="1:7" x14ac:dyDescent="0.25">
      <c r="F98" s="3" t="s">
        <v>165</v>
      </c>
      <c r="G98" s="4">
        <v>1</v>
      </c>
    </row>
    <row r="102" spans="1:7" x14ac:dyDescent="0.25">
      <c r="A102" s="2" t="s">
        <v>164</v>
      </c>
      <c r="B102" t="s">
        <v>174</v>
      </c>
      <c r="F102" s="2" t="s">
        <v>164</v>
      </c>
      <c r="G102" t="s">
        <v>174</v>
      </c>
    </row>
    <row r="103" spans="1:7" x14ac:dyDescent="0.25">
      <c r="A103" s="3" t="s">
        <v>184</v>
      </c>
      <c r="B103" s="4">
        <v>0.16216216216216217</v>
      </c>
      <c r="F103" s="3">
        <v>2</v>
      </c>
      <c r="G103" s="4">
        <v>8.1081081081081086E-2</v>
      </c>
    </row>
    <row r="104" spans="1:7" x14ac:dyDescent="0.25">
      <c r="A104" s="3" t="s">
        <v>185</v>
      </c>
      <c r="B104" s="4">
        <v>0.16216216216216217</v>
      </c>
      <c r="F104" s="3">
        <v>3</v>
      </c>
      <c r="G104" s="4">
        <v>8.1081081081081086E-2</v>
      </c>
    </row>
    <row r="105" spans="1:7" x14ac:dyDescent="0.25">
      <c r="A105" s="3" t="s">
        <v>186</v>
      </c>
      <c r="B105" s="4">
        <v>0.1891891891891892</v>
      </c>
      <c r="F105" s="3">
        <v>4</v>
      </c>
      <c r="G105" s="4">
        <v>0.24324324324324326</v>
      </c>
    </row>
    <row r="106" spans="1:7" x14ac:dyDescent="0.25">
      <c r="A106" s="3" t="s">
        <v>187</v>
      </c>
      <c r="B106" s="4">
        <v>8.1081081081081086E-2</v>
      </c>
      <c r="F106" s="3">
        <v>5</v>
      </c>
      <c r="G106" s="4">
        <v>0.1891891891891892</v>
      </c>
    </row>
    <row r="107" spans="1:7" x14ac:dyDescent="0.25">
      <c r="A107" s="3" t="s">
        <v>188</v>
      </c>
      <c r="B107" s="4">
        <v>0.13513513513513514</v>
      </c>
      <c r="F107" s="3">
        <v>6</v>
      </c>
      <c r="G107" s="4">
        <v>0.13513513513513514</v>
      </c>
    </row>
    <row r="108" spans="1:7" x14ac:dyDescent="0.25">
      <c r="A108" s="3" t="s">
        <v>189</v>
      </c>
      <c r="B108" s="4">
        <v>0.1891891891891892</v>
      </c>
      <c r="F108" s="3">
        <v>7</v>
      </c>
      <c r="G108" s="4">
        <v>5.4054054054054057E-2</v>
      </c>
    </row>
    <row r="109" spans="1:7" x14ac:dyDescent="0.25">
      <c r="A109" s="3" t="s">
        <v>190</v>
      </c>
      <c r="B109" s="4">
        <v>8.1081081081081086E-2</v>
      </c>
      <c r="F109" s="3">
        <v>8</v>
      </c>
      <c r="G109" s="4">
        <v>0.13513513513513514</v>
      </c>
    </row>
    <row r="110" spans="1:7" x14ac:dyDescent="0.25">
      <c r="A110" s="3" t="s">
        <v>165</v>
      </c>
      <c r="B110" s="4">
        <v>1</v>
      </c>
      <c r="F110" s="3">
        <v>10</v>
      </c>
      <c r="G110" s="4">
        <v>2.7027027027027029E-2</v>
      </c>
    </row>
    <row r="111" spans="1:7" x14ac:dyDescent="0.25">
      <c r="F111" s="3">
        <v>11</v>
      </c>
      <c r="G111" s="4">
        <v>5.4054054054054057E-2</v>
      </c>
    </row>
    <row r="112" spans="1:7" x14ac:dyDescent="0.25">
      <c r="F112" s="3" t="s">
        <v>165</v>
      </c>
      <c r="G112" s="4">
        <v>1</v>
      </c>
    </row>
    <row r="115" spans="1:7" x14ac:dyDescent="0.25">
      <c r="A115" s="2" t="s">
        <v>164</v>
      </c>
      <c r="B115" t="s">
        <v>174</v>
      </c>
      <c r="F115" s="2" t="s">
        <v>164</v>
      </c>
      <c r="G115" t="s">
        <v>174</v>
      </c>
    </row>
    <row r="116" spans="1:7" x14ac:dyDescent="0.25">
      <c r="A116" s="3">
        <v>1</v>
      </c>
      <c r="B116" s="4">
        <v>0.40540540540540543</v>
      </c>
      <c r="F116" s="3">
        <v>0</v>
      </c>
      <c r="G116" s="4">
        <v>0.3783783783783784</v>
      </c>
    </row>
    <row r="117" spans="1:7" x14ac:dyDescent="0.25">
      <c r="A117" s="3">
        <v>2</v>
      </c>
      <c r="B117" s="4">
        <v>0.32432432432432434</v>
      </c>
      <c r="F117" s="3">
        <v>1</v>
      </c>
      <c r="G117" s="4">
        <v>0.24324324324324326</v>
      </c>
    </row>
    <row r="118" spans="1:7" x14ac:dyDescent="0.25">
      <c r="A118" s="3">
        <v>3</v>
      </c>
      <c r="B118" s="4">
        <v>0.1891891891891892</v>
      </c>
      <c r="F118" s="3">
        <v>2</v>
      </c>
      <c r="G118" s="4">
        <v>0.1891891891891892</v>
      </c>
    </row>
    <row r="119" spans="1:7" x14ac:dyDescent="0.25">
      <c r="A119" s="3">
        <v>4</v>
      </c>
      <c r="B119" s="4">
        <v>8.1081081081081086E-2</v>
      </c>
      <c r="F119" s="3">
        <v>3</v>
      </c>
      <c r="G119" s="4">
        <v>0.1891891891891892</v>
      </c>
    </row>
    <row r="120" spans="1:7" x14ac:dyDescent="0.25">
      <c r="A120" s="3" t="s">
        <v>165</v>
      </c>
      <c r="B120" s="4">
        <v>1</v>
      </c>
      <c r="F120" s="3" t="s">
        <v>165</v>
      </c>
      <c r="G120" s="4">
        <v>1</v>
      </c>
    </row>
    <row r="123" spans="1:7" x14ac:dyDescent="0.25">
      <c r="A123" s="2" t="s">
        <v>164</v>
      </c>
      <c r="B123" t="s">
        <v>174</v>
      </c>
      <c r="F123" s="2" t="s">
        <v>164</v>
      </c>
      <c r="G123" t="s">
        <v>174</v>
      </c>
    </row>
    <row r="124" spans="1:7" x14ac:dyDescent="0.25">
      <c r="A124" s="3">
        <v>0</v>
      </c>
      <c r="B124" s="4">
        <v>0.72972972972972971</v>
      </c>
      <c r="F124" s="3" t="s">
        <v>23</v>
      </c>
      <c r="G124" s="4">
        <v>2.7027027027027029E-2</v>
      </c>
    </row>
    <row r="125" spans="1:7" x14ac:dyDescent="0.25">
      <c r="A125" s="3">
        <v>1</v>
      </c>
      <c r="B125" s="4">
        <v>0.27027027027027029</v>
      </c>
      <c r="F125" s="3" t="s">
        <v>37</v>
      </c>
      <c r="G125" s="4">
        <v>2.7027027027027029E-2</v>
      </c>
    </row>
    <row r="126" spans="1:7" x14ac:dyDescent="0.25">
      <c r="A126" s="3" t="s">
        <v>165</v>
      </c>
      <c r="B126" s="4">
        <v>1</v>
      </c>
      <c r="F126" s="3" t="s">
        <v>95</v>
      </c>
      <c r="G126" s="4">
        <v>0.72972972972972971</v>
      </c>
    </row>
    <row r="127" spans="1:7" x14ac:dyDescent="0.25">
      <c r="F127" s="3" t="s">
        <v>110</v>
      </c>
      <c r="G127" s="4">
        <v>0.21621621621621623</v>
      </c>
    </row>
    <row r="128" spans="1:7" x14ac:dyDescent="0.25">
      <c r="F128" s="3" t="s">
        <v>165</v>
      </c>
      <c r="G128" s="4">
        <v>1</v>
      </c>
    </row>
    <row r="132" spans="1:7" x14ac:dyDescent="0.25">
      <c r="A132" s="2" t="s">
        <v>164</v>
      </c>
      <c r="B132" t="s">
        <v>174</v>
      </c>
      <c r="F132" s="2" t="s">
        <v>164</v>
      </c>
      <c r="G132" t="s">
        <v>174</v>
      </c>
    </row>
    <row r="133" spans="1:7" x14ac:dyDescent="0.25">
      <c r="A133" s="3">
        <v>0</v>
      </c>
      <c r="B133" s="4">
        <v>0.24324324324324326</v>
      </c>
      <c r="F133" s="3" t="s">
        <v>84</v>
      </c>
      <c r="G133" s="4">
        <v>2.7027027027027029E-2</v>
      </c>
    </row>
    <row r="134" spans="1:7" x14ac:dyDescent="0.25">
      <c r="A134" s="3">
        <v>1</v>
      </c>
      <c r="B134" s="4">
        <v>0.29729729729729731</v>
      </c>
      <c r="F134" s="3" t="s">
        <v>136</v>
      </c>
      <c r="G134" s="4">
        <v>5.4054054054054057E-2</v>
      </c>
    </row>
    <row r="135" spans="1:7" x14ac:dyDescent="0.25">
      <c r="A135" s="3">
        <v>2</v>
      </c>
      <c r="B135" s="4">
        <v>0.27027027027027029</v>
      </c>
      <c r="F135" s="3" t="s">
        <v>160</v>
      </c>
      <c r="G135" s="4">
        <v>0.10810810810810811</v>
      </c>
    </row>
    <row r="136" spans="1:7" x14ac:dyDescent="0.25">
      <c r="A136" s="3">
        <v>3</v>
      </c>
      <c r="B136" s="4">
        <v>0.13513513513513514</v>
      </c>
      <c r="F136" s="3" t="s">
        <v>128</v>
      </c>
      <c r="G136" s="4">
        <v>2.7027027027027029E-2</v>
      </c>
    </row>
    <row r="137" spans="1:7" x14ac:dyDescent="0.25">
      <c r="A137" s="3">
        <v>4</v>
      </c>
      <c r="B137" s="4">
        <v>5.4054054054054057E-2</v>
      </c>
      <c r="F137" s="3" t="s">
        <v>88</v>
      </c>
      <c r="G137" s="4">
        <v>0.54054054054054057</v>
      </c>
    </row>
    <row r="138" spans="1:7" x14ac:dyDescent="0.25">
      <c r="A138" s="3" t="s">
        <v>165</v>
      </c>
      <c r="B138" s="4">
        <v>1</v>
      </c>
      <c r="F138" s="3" t="s">
        <v>145</v>
      </c>
      <c r="G138" s="4">
        <v>8.1081081081081086E-2</v>
      </c>
    </row>
    <row r="139" spans="1:7" x14ac:dyDescent="0.25">
      <c r="F139" s="3" t="s">
        <v>117</v>
      </c>
      <c r="G139" s="4">
        <v>8.1081081081081086E-2</v>
      </c>
    </row>
    <row r="140" spans="1:7" x14ac:dyDescent="0.25">
      <c r="F140" s="3" t="s">
        <v>96</v>
      </c>
      <c r="G140" s="4">
        <v>8.1081081081081086E-2</v>
      </c>
    </row>
    <row r="141" spans="1:7" x14ac:dyDescent="0.25">
      <c r="F141" s="3" t="s">
        <v>165</v>
      </c>
      <c r="G141" s="4">
        <v>1</v>
      </c>
    </row>
    <row r="145" spans="1:7" x14ac:dyDescent="0.25">
      <c r="A145" s="2" t="s">
        <v>164</v>
      </c>
      <c r="B145" t="s">
        <v>174</v>
      </c>
      <c r="F145" s="2" t="s">
        <v>164</v>
      </c>
      <c r="G145" t="s">
        <v>174</v>
      </c>
    </row>
    <row r="146" spans="1:7" x14ac:dyDescent="0.25">
      <c r="A146" s="3" t="s">
        <v>111</v>
      </c>
      <c r="B146" s="4">
        <v>2.7027027027027029E-2</v>
      </c>
      <c r="F146" s="3" t="s">
        <v>4</v>
      </c>
      <c r="G146" s="4">
        <v>2.7027027027027029E-2</v>
      </c>
    </row>
    <row r="147" spans="1:7" x14ac:dyDescent="0.25">
      <c r="A147" s="3" t="s">
        <v>1</v>
      </c>
      <c r="B147" s="4">
        <v>5.4054054054054057E-2</v>
      </c>
      <c r="F147" s="3" t="s">
        <v>14</v>
      </c>
      <c r="G147" s="4">
        <v>0.70270270270270274</v>
      </c>
    </row>
    <row r="148" spans="1:7" x14ac:dyDescent="0.25">
      <c r="A148" s="3" t="s">
        <v>11</v>
      </c>
      <c r="B148" s="4">
        <v>0.91891891891891897</v>
      </c>
      <c r="F148" s="3" t="s">
        <v>86</v>
      </c>
      <c r="G148" s="4">
        <v>0.27027027027027029</v>
      </c>
    </row>
    <row r="149" spans="1:7" x14ac:dyDescent="0.25">
      <c r="A149" s="3" t="s">
        <v>165</v>
      </c>
      <c r="B149" s="4">
        <v>1</v>
      </c>
      <c r="F149" s="3" t="s">
        <v>165</v>
      </c>
      <c r="G149" s="4">
        <v>1</v>
      </c>
    </row>
    <row r="153" spans="1:7" x14ac:dyDescent="0.25">
      <c r="A153" s="2" t="s">
        <v>164</v>
      </c>
      <c r="B153" t="s">
        <v>174</v>
      </c>
      <c r="F153" s="2" t="s">
        <v>164</v>
      </c>
      <c r="G153" t="s">
        <v>174</v>
      </c>
    </row>
    <row r="154" spans="1:7" x14ac:dyDescent="0.25">
      <c r="A154" s="3" t="s">
        <v>97</v>
      </c>
      <c r="B154" s="4">
        <v>0.21621621621621623</v>
      </c>
      <c r="F154" s="3" t="s">
        <v>88</v>
      </c>
      <c r="G154" s="4">
        <v>0.64864864864864868</v>
      </c>
    </row>
    <row r="155" spans="1:7" x14ac:dyDescent="0.25">
      <c r="A155" s="3" t="s">
        <v>87</v>
      </c>
      <c r="B155" s="4">
        <v>0.78378378378378377</v>
      </c>
      <c r="F155" s="3" t="s">
        <v>3</v>
      </c>
      <c r="G155" s="4">
        <v>0.35135135135135137</v>
      </c>
    </row>
    <row r="156" spans="1:7" x14ac:dyDescent="0.25">
      <c r="A156" s="3" t="s">
        <v>165</v>
      </c>
      <c r="B156" s="4">
        <v>1</v>
      </c>
      <c r="F156" s="3" t="s">
        <v>165</v>
      </c>
      <c r="G156" s="4">
        <v>1</v>
      </c>
    </row>
    <row r="160" spans="1:7" x14ac:dyDescent="0.25">
      <c r="A160" s="2" t="s">
        <v>164</v>
      </c>
      <c r="B160" t="s">
        <v>174</v>
      </c>
      <c r="F160" s="2" t="s">
        <v>164</v>
      </c>
      <c r="G160" t="s">
        <v>174</v>
      </c>
    </row>
    <row r="161" spans="1:7" x14ac:dyDescent="0.25">
      <c r="A161" s="3">
        <v>0</v>
      </c>
      <c r="B161" s="4">
        <v>0.64864864864864868</v>
      </c>
      <c r="F161" s="3">
        <v>168000</v>
      </c>
      <c r="G161" s="4">
        <v>2.7027027027027029E-2</v>
      </c>
    </row>
    <row r="162" spans="1:7" x14ac:dyDescent="0.25">
      <c r="A162" s="3">
        <v>0.1</v>
      </c>
      <c r="B162" s="4">
        <v>0.10810810810810811</v>
      </c>
      <c r="F162" s="3">
        <v>180000</v>
      </c>
      <c r="G162" s="4">
        <v>0.59459459459459463</v>
      </c>
    </row>
    <row r="163" spans="1:7" x14ac:dyDescent="0.25">
      <c r="A163" s="3">
        <v>0.12</v>
      </c>
      <c r="B163" s="4">
        <v>2.7027027027027029E-2</v>
      </c>
      <c r="F163" s="3">
        <v>190000</v>
      </c>
      <c r="G163" s="4">
        <v>2.7027027027027029E-2</v>
      </c>
    </row>
    <row r="164" spans="1:7" x14ac:dyDescent="0.25">
      <c r="A164" s="3">
        <v>0.15</v>
      </c>
      <c r="B164" s="4">
        <v>5.4054054054054057E-2</v>
      </c>
      <c r="F164" s="3">
        <v>196000</v>
      </c>
      <c r="G164" s="4">
        <v>8.1081081081081086E-2</v>
      </c>
    </row>
    <row r="165" spans="1:7" x14ac:dyDescent="0.25">
      <c r="A165" s="3">
        <v>0.2</v>
      </c>
      <c r="B165" s="4">
        <v>5.4054054054054057E-2</v>
      </c>
      <c r="F165" s="3">
        <v>224000</v>
      </c>
      <c r="G165" s="4">
        <v>0.10810810810810811</v>
      </c>
    </row>
    <row r="166" spans="1:7" x14ac:dyDescent="0.25">
      <c r="A166" s="3">
        <v>0.25</v>
      </c>
      <c r="B166" s="4">
        <v>5.4054054054054057E-2</v>
      </c>
      <c r="F166" s="3">
        <v>240000</v>
      </c>
      <c r="G166" s="4">
        <v>5.4054054054054057E-2</v>
      </c>
    </row>
    <row r="167" spans="1:7" x14ac:dyDescent="0.25">
      <c r="A167" s="3">
        <v>0.3</v>
      </c>
      <c r="B167" s="4">
        <v>2.7027027027027029E-2</v>
      </c>
      <c r="F167" s="3">
        <v>300000</v>
      </c>
      <c r="G167" s="4">
        <v>2.7027027027027029E-2</v>
      </c>
    </row>
    <row r="168" spans="1:7" x14ac:dyDescent="0.25">
      <c r="A168" s="3">
        <v>0.5</v>
      </c>
      <c r="B168" s="4">
        <v>2.7027027027027029E-2</v>
      </c>
      <c r="F168" s="3">
        <v>336000</v>
      </c>
      <c r="G168" s="4">
        <v>8.1081081081081086E-2</v>
      </c>
    </row>
    <row r="169" spans="1:7" x14ac:dyDescent="0.25">
      <c r="A169" s="3" t="s">
        <v>165</v>
      </c>
      <c r="B169" s="4">
        <v>1</v>
      </c>
      <c r="F169" s="3" t="s">
        <v>165</v>
      </c>
      <c r="G169" s="4">
        <v>1</v>
      </c>
    </row>
    <row r="173" spans="1:7" x14ac:dyDescent="0.25">
      <c r="A173" s="2" t="s">
        <v>164</v>
      </c>
      <c r="B173" t="s">
        <v>174</v>
      </c>
      <c r="F173" s="2" t="s">
        <v>164</v>
      </c>
      <c r="G173" t="s">
        <v>174</v>
      </c>
    </row>
    <row r="174" spans="1:7" x14ac:dyDescent="0.25">
      <c r="A174" s="3">
        <v>180000</v>
      </c>
      <c r="B174" s="4">
        <v>0.64864864864864868</v>
      </c>
      <c r="F174" s="3">
        <v>0</v>
      </c>
      <c r="G174" s="4">
        <v>0.3611111111111111</v>
      </c>
    </row>
    <row r="175" spans="1:7" x14ac:dyDescent="0.25">
      <c r="A175" s="3">
        <v>190000</v>
      </c>
      <c r="B175" s="4">
        <v>2.7027027027027029E-2</v>
      </c>
      <c r="F175" s="3">
        <v>5000</v>
      </c>
      <c r="G175" s="4">
        <v>5.5555555555555552E-2</v>
      </c>
    </row>
    <row r="176" spans="1:7" x14ac:dyDescent="0.25">
      <c r="A176" s="3">
        <v>200000</v>
      </c>
      <c r="B176" s="4">
        <v>0.21621621621621623</v>
      </c>
      <c r="F176" s="3">
        <v>7000</v>
      </c>
      <c r="G176" s="4">
        <v>2.7777777777777776E-2</v>
      </c>
    </row>
    <row r="177" spans="1:7" x14ac:dyDescent="0.25">
      <c r="A177" s="3">
        <v>240000</v>
      </c>
      <c r="B177" s="4">
        <v>2.7027027027027029E-2</v>
      </c>
      <c r="F177" s="3">
        <v>8000</v>
      </c>
      <c r="G177" s="4">
        <v>2.7777777777777776E-2</v>
      </c>
    </row>
    <row r="178" spans="1:7" x14ac:dyDescent="0.25">
      <c r="A178" s="3">
        <v>300000</v>
      </c>
      <c r="B178" s="4">
        <v>8.1081081081081086E-2</v>
      </c>
      <c r="F178" s="3">
        <v>10000</v>
      </c>
      <c r="G178" s="4">
        <v>0.16666666666666666</v>
      </c>
    </row>
    <row r="179" spans="1:7" x14ac:dyDescent="0.25">
      <c r="A179" s="3" t="s">
        <v>165</v>
      </c>
      <c r="B179" s="4">
        <v>1</v>
      </c>
      <c r="F179" s="3">
        <v>12000</v>
      </c>
      <c r="G179" s="4">
        <v>5.5555555555555552E-2</v>
      </c>
    </row>
    <row r="180" spans="1:7" x14ac:dyDescent="0.25">
      <c r="F180" s="3">
        <v>15000</v>
      </c>
      <c r="G180" s="4">
        <v>2.7777777777777776E-2</v>
      </c>
    </row>
    <row r="181" spans="1:7" x14ac:dyDescent="0.25">
      <c r="F181" s="3">
        <v>18000</v>
      </c>
      <c r="G181" s="4">
        <v>2.7777777777777776E-2</v>
      </c>
    </row>
    <row r="182" spans="1:7" x14ac:dyDescent="0.25">
      <c r="F182" s="3">
        <v>20000</v>
      </c>
      <c r="G182" s="4">
        <v>0.16666666666666666</v>
      </c>
    </row>
    <row r="183" spans="1:7" x14ac:dyDescent="0.25">
      <c r="F183" s="3">
        <v>25000</v>
      </c>
      <c r="G183" s="4">
        <v>5.5555555555555552E-2</v>
      </c>
    </row>
    <row r="184" spans="1:7" x14ac:dyDescent="0.25">
      <c r="F184" s="3">
        <v>30000</v>
      </c>
      <c r="G184" s="4">
        <v>2.7777777777777776E-2</v>
      </c>
    </row>
    <row r="185" spans="1:7" x14ac:dyDescent="0.25">
      <c r="F185" s="3" t="s">
        <v>165</v>
      </c>
      <c r="G185" s="4">
        <v>1</v>
      </c>
    </row>
    <row r="188" spans="1:7" x14ac:dyDescent="0.25">
      <c r="A188" s="2" t="s">
        <v>164</v>
      </c>
      <c r="B188" t="s">
        <v>174</v>
      </c>
      <c r="F188" s="2" t="s">
        <v>164</v>
      </c>
      <c r="G188" t="s">
        <v>174</v>
      </c>
    </row>
    <row r="189" spans="1:7" x14ac:dyDescent="0.25">
      <c r="A189" s="3">
        <v>25000</v>
      </c>
      <c r="B189" s="4">
        <v>0.56756756756756754</v>
      </c>
      <c r="F189" s="3">
        <v>10000</v>
      </c>
      <c r="G189" s="4">
        <v>0.32432432432432434</v>
      </c>
    </row>
    <row r="190" spans="1:7" x14ac:dyDescent="0.25">
      <c r="A190" s="3">
        <v>30000</v>
      </c>
      <c r="B190" s="4">
        <v>0.40540540540540543</v>
      </c>
      <c r="F190" s="3">
        <v>12000</v>
      </c>
      <c r="G190" s="4">
        <v>0.21621621621621623</v>
      </c>
    </row>
    <row r="191" spans="1:7" x14ac:dyDescent="0.25">
      <c r="A191" s="3">
        <v>40000</v>
      </c>
      <c r="B191" s="4">
        <v>2.7027027027027029E-2</v>
      </c>
      <c r="F191" s="3">
        <v>14000</v>
      </c>
      <c r="G191" s="4">
        <v>0.1891891891891892</v>
      </c>
    </row>
    <row r="192" spans="1:7" x14ac:dyDescent="0.25">
      <c r="A192" s="3" t="s">
        <v>165</v>
      </c>
      <c r="B192" s="4">
        <v>1</v>
      </c>
      <c r="F192" s="3">
        <v>15000</v>
      </c>
      <c r="G192" s="4">
        <v>0.27027027027027029</v>
      </c>
    </row>
    <row r="193" spans="1:7" x14ac:dyDescent="0.25">
      <c r="F193" s="3" t="s">
        <v>165</v>
      </c>
      <c r="G193" s="4">
        <v>1</v>
      </c>
    </row>
    <row r="197" spans="1:7" x14ac:dyDescent="0.25">
      <c r="A197" s="2" t="s">
        <v>164</v>
      </c>
      <c r="B197" t="s">
        <v>174</v>
      </c>
      <c r="F197" s="2" t="s">
        <v>164</v>
      </c>
      <c r="G197" t="s">
        <v>174</v>
      </c>
    </row>
    <row r="198" spans="1:7" x14ac:dyDescent="0.25">
      <c r="A198" s="3">
        <v>5000</v>
      </c>
      <c r="B198" s="4">
        <v>0.32432432432432434</v>
      </c>
      <c r="F198" s="3" t="s">
        <v>123</v>
      </c>
      <c r="G198" s="4">
        <v>0.43243243243243246</v>
      </c>
    </row>
    <row r="199" spans="1:7" x14ac:dyDescent="0.25">
      <c r="A199" s="3">
        <v>6000</v>
      </c>
      <c r="B199" s="4">
        <v>0.16216216216216217</v>
      </c>
      <c r="F199" s="3" t="s">
        <v>89</v>
      </c>
      <c r="G199" s="4">
        <v>0.56756756756756754</v>
      </c>
    </row>
    <row r="200" spans="1:7" x14ac:dyDescent="0.25">
      <c r="A200" s="3">
        <v>6500</v>
      </c>
      <c r="B200" s="4">
        <v>0.1891891891891892</v>
      </c>
      <c r="F200" s="3" t="s">
        <v>165</v>
      </c>
      <c r="G200" s="4">
        <v>1</v>
      </c>
    </row>
    <row r="201" spans="1:7" x14ac:dyDescent="0.25">
      <c r="A201" s="3">
        <v>7000</v>
      </c>
      <c r="B201" s="4">
        <v>0.32432432432432434</v>
      </c>
    </row>
    <row r="202" spans="1:7" x14ac:dyDescent="0.25">
      <c r="A202" s="3" t="s">
        <v>165</v>
      </c>
      <c r="B202" s="4">
        <v>1</v>
      </c>
    </row>
    <row r="205" spans="1:7" x14ac:dyDescent="0.25">
      <c r="A205" s="2" t="s">
        <v>164</v>
      </c>
      <c r="B205" t="s">
        <v>174</v>
      </c>
      <c r="F205" s="2" t="s">
        <v>164</v>
      </c>
      <c r="G205" t="s">
        <v>174</v>
      </c>
    </row>
    <row r="206" spans="1:7" x14ac:dyDescent="0.25">
      <c r="A206" s="3" t="s">
        <v>29</v>
      </c>
      <c r="B206" s="4">
        <v>0.56756756756756754</v>
      </c>
      <c r="F206" s="3">
        <v>8</v>
      </c>
      <c r="G206" s="4">
        <v>2.7027027027027029E-2</v>
      </c>
    </row>
    <row r="207" spans="1:7" x14ac:dyDescent="0.25">
      <c r="A207" s="3" t="s">
        <v>6</v>
      </c>
      <c r="B207" s="4">
        <v>0.43243243243243246</v>
      </c>
      <c r="F207" s="3">
        <v>10</v>
      </c>
      <c r="G207" s="4">
        <v>0.83783783783783783</v>
      </c>
    </row>
    <row r="208" spans="1:7" x14ac:dyDescent="0.25">
      <c r="A208" s="3" t="s">
        <v>165</v>
      </c>
      <c r="B208" s="4">
        <v>1</v>
      </c>
      <c r="F208" s="3">
        <v>12</v>
      </c>
      <c r="G208" s="4">
        <v>0.13513513513513514</v>
      </c>
    </row>
    <row r="209" spans="1:7" x14ac:dyDescent="0.25">
      <c r="F209" s="3" t="s">
        <v>165</v>
      </c>
      <c r="G209" s="4">
        <v>1</v>
      </c>
    </row>
    <row r="212" spans="1:7" x14ac:dyDescent="0.25">
      <c r="A212" s="2" t="s">
        <v>164</v>
      </c>
      <c r="B212" t="s">
        <v>174</v>
      </c>
      <c r="F212" s="2" t="s">
        <v>164</v>
      </c>
      <c r="G212" t="s">
        <v>174</v>
      </c>
    </row>
    <row r="213" spans="1:7" x14ac:dyDescent="0.25">
      <c r="A213" s="3" t="s">
        <v>90</v>
      </c>
      <c r="B213" s="4">
        <v>0.3783783783783784</v>
      </c>
      <c r="F213" s="3" t="s">
        <v>91</v>
      </c>
      <c r="G213" s="4">
        <v>0.72972972972972971</v>
      </c>
    </row>
    <row r="214" spans="1:7" x14ac:dyDescent="0.25">
      <c r="A214" s="3" t="s">
        <v>102</v>
      </c>
      <c r="B214" s="4">
        <v>0.16216216216216217</v>
      </c>
      <c r="F214" s="3" t="s">
        <v>124</v>
      </c>
      <c r="G214" s="4">
        <v>0.27027027027027029</v>
      </c>
    </row>
    <row r="215" spans="1:7" x14ac:dyDescent="0.25">
      <c r="A215" s="3" t="s">
        <v>18</v>
      </c>
      <c r="B215" s="4">
        <v>0.21621621621621623</v>
      </c>
      <c r="F215" s="3" t="s">
        <v>165</v>
      </c>
      <c r="G215" s="4">
        <v>1</v>
      </c>
    </row>
    <row r="216" spans="1:7" x14ac:dyDescent="0.25">
      <c r="A216" s="3" t="s">
        <v>7</v>
      </c>
      <c r="B216" s="4">
        <v>0.24324324324324326</v>
      </c>
    </row>
    <row r="217" spans="1:7" x14ac:dyDescent="0.25">
      <c r="A217" s="3" t="s">
        <v>165</v>
      </c>
      <c r="B217" s="4">
        <v>1</v>
      </c>
    </row>
    <row r="220" spans="1:7" x14ac:dyDescent="0.25">
      <c r="A220" s="2" t="s">
        <v>164</v>
      </c>
      <c r="B220" t="s">
        <v>174</v>
      </c>
      <c r="F220" s="2" t="s">
        <v>164</v>
      </c>
      <c r="G220" t="s">
        <v>174</v>
      </c>
    </row>
    <row r="221" spans="1:7" x14ac:dyDescent="0.25">
      <c r="A221" s="3" t="s">
        <v>98</v>
      </c>
      <c r="B221" s="4">
        <v>0.3783783783783784</v>
      </c>
      <c r="F221" s="3" t="s">
        <v>125</v>
      </c>
      <c r="G221" s="4">
        <v>0.21621621621621623</v>
      </c>
    </row>
    <row r="222" spans="1:7" x14ac:dyDescent="0.25">
      <c r="A222" s="3" t="s">
        <v>103</v>
      </c>
      <c r="B222" s="4">
        <v>0.24324324324324326</v>
      </c>
      <c r="F222" s="3" t="s">
        <v>8</v>
      </c>
      <c r="G222" s="4">
        <v>0.78378378378378377</v>
      </c>
    </row>
    <row r="223" spans="1:7" x14ac:dyDescent="0.25">
      <c r="A223" s="3" t="s">
        <v>134</v>
      </c>
      <c r="B223" s="4">
        <v>5.4054054054054057E-2</v>
      </c>
      <c r="F223" s="3" t="s">
        <v>165</v>
      </c>
      <c r="G223" s="4">
        <v>1</v>
      </c>
    </row>
    <row r="224" spans="1:7" x14ac:dyDescent="0.25">
      <c r="A224" s="3" t="s">
        <v>106</v>
      </c>
      <c r="B224" s="4">
        <v>0.27027027027027029</v>
      </c>
    </row>
    <row r="225" spans="1:7" x14ac:dyDescent="0.25">
      <c r="A225" s="3" t="s">
        <v>100</v>
      </c>
      <c r="B225" s="4">
        <v>2.7027027027027029E-2</v>
      </c>
    </row>
    <row r="226" spans="1:7" x14ac:dyDescent="0.25">
      <c r="A226" s="3" t="s">
        <v>92</v>
      </c>
      <c r="B226" s="4">
        <v>2.7027027027027029E-2</v>
      </c>
    </row>
    <row r="227" spans="1:7" x14ac:dyDescent="0.25">
      <c r="A227" s="3" t="s">
        <v>165</v>
      </c>
      <c r="B227" s="4">
        <v>1</v>
      </c>
    </row>
    <row r="231" spans="1:7" x14ac:dyDescent="0.25">
      <c r="A231" s="2" t="s">
        <v>164</v>
      </c>
      <c r="B231" t="s">
        <v>174</v>
      </c>
      <c r="F231" s="2" t="s">
        <v>164</v>
      </c>
      <c r="G231" t="s">
        <v>174</v>
      </c>
    </row>
    <row r="232" spans="1:7" x14ac:dyDescent="0.25">
      <c r="A232" s="3" t="s">
        <v>132</v>
      </c>
      <c r="B232" s="4">
        <v>0.10810810810810811</v>
      </c>
      <c r="F232" s="3" t="s">
        <v>81</v>
      </c>
      <c r="G232" s="4">
        <v>0.27027027027027029</v>
      </c>
    </row>
    <row r="233" spans="1:7" x14ac:dyDescent="0.25">
      <c r="A233" s="3" t="s">
        <v>104</v>
      </c>
      <c r="B233" s="4">
        <v>0.40540540540540543</v>
      </c>
      <c r="F233" s="3" t="s">
        <v>116</v>
      </c>
      <c r="G233" s="4">
        <v>0.27027027027027029</v>
      </c>
    </row>
    <row r="234" spans="1:7" x14ac:dyDescent="0.25">
      <c r="A234" s="3" t="s">
        <v>120</v>
      </c>
      <c r="B234" s="4">
        <v>0.29729729729729731</v>
      </c>
      <c r="F234" s="3" t="s">
        <v>133</v>
      </c>
      <c r="G234" s="4">
        <v>0.45945945945945948</v>
      </c>
    </row>
    <row r="235" spans="1:7" x14ac:dyDescent="0.25">
      <c r="A235" s="3" t="s">
        <v>162</v>
      </c>
      <c r="B235" s="4">
        <v>0.1891891891891892</v>
      </c>
      <c r="F235" s="3" t="s">
        <v>165</v>
      </c>
      <c r="G235" s="4">
        <v>1</v>
      </c>
    </row>
    <row r="236" spans="1:7" x14ac:dyDescent="0.25">
      <c r="A236" s="3" t="s">
        <v>165</v>
      </c>
      <c r="B236" s="4">
        <v>1</v>
      </c>
    </row>
  </sheetData>
  <sheetProtection algorithmName="SHA-512" hashValue="1BpR1MrnKkFAp7kuqnXxzI+1xZBatCJ7biYo0/wb+c+3lGBwAUdGAXbw5u7dQMi+Ckuxp8kz7Q+LhTbZf5SNmA==" saltValue="bXQ9EkmKz/re8Gm5NxmAS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EB9B-2E0F-4ABB-BA79-D6CA67398D65}">
  <dimension ref="A1:M394"/>
  <sheetViews>
    <sheetView topLeftCell="A391" zoomScale="115" zoomScaleNormal="115" workbookViewId="0">
      <selection activeCell="J394" sqref="J394"/>
    </sheetView>
  </sheetViews>
  <sheetFormatPr defaultRowHeight="15" x14ac:dyDescent="0.25"/>
  <sheetData>
    <row r="1" spans="1:10" x14ac:dyDescent="0.25">
      <c r="A1">
        <v>1</v>
      </c>
      <c r="J1">
        <v>2</v>
      </c>
    </row>
    <row r="18" spans="1:10" x14ac:dyDescent="0.25">
      <c r="A18">
        <v>3</v>
      </c>
      <c r="J18">
        <v>4</v>
      </c>
    </row>
    <row r="35" spans="1:10" x14ac:dyDescent="0.25">
      <c r="A35">
        <v>5</v>
      </c>
      <c r="J35">
        <v>6</v>
      </c>
    </row>
    <row r="52" spans="1:10" x14ac:dyDescent="0.25">
      <c r="A52">
        <v>7</v>
      </c>
      <c r="J52">
        <v>8</v>
      </c>
    </row>
    <row r="69" spans="1:13" x14ac:dyDescent="0.25">
      <c r="A69">
        <v>9</v>
      </c>
      <c r="M69">
        <v>10</v>
      </c>
    </row>
    <row r="86" spans="1:11" x14ac:dyDescent="0.25">
      <c r="A86">
        <v>11</v>
      </c>
    </row>
    <row r="87" spans="1:11" x14ac:dyDescent="0.25">
      <c r="K87">
        <v>12</v>
      </c>
    </row>
    <row r="103" spans="1:11" x14ac:dyDescent="0.25">
      <c r="A103">
        <v>13</v>
      </c>
      <c r="K103">
        <v>14</v>
      </c>
    </row>
    <row r="120" spans="1:11" x14ac:dyDescent="0.25">
      <c r="A120">
        <v>15</v>
      </c>
      <c r="K120">
        <v>16</v>
      </c>
    </row>
    <row r="122" spans="1:11" x14ac:dyDescent="0.25">
      <c r="B122" t="s">
        <v>191</v>
      </c>
    </row>
    <row r="137" spans="1:11" x14ac:dyDescent="0.25">
      <c r="A137">
        <v>17</v>
      </c>
      <c r="K137">
        <v>18</v>
      </c>
    </row>
    <row r="154" spans="1:10" x14ac:dyDescent="0.25">
      <c r="A154">
        <v>19</v>
      </c>
      <c r="J154">
        <v>20</v>
      </c>
    </row>
    <row r="171" spans="1:10" x14ac:dyDescent="0.25">
      <c r="A171">
        <v>21</v>
      </c>
      <c r="J171">
        <v>22</v>
      </c>
    </row>
    <row r="189" spans="1:10" x14ac:dyDescent="0.25">
      <c r="A189">
        <v>23</v>
      </c>
      <c r="J189">
        <v>24</v>
      </c>
    </row>
    <row r="206" spans="1:10" x14ac:dyDescent="0.25">
      <c r="A206">
        <v>25</v>
      </c>
      <c r="J206">
        <v>26</v>
      </c>
    </row>
    <row r="224" spans="1:10" x14ac:dyDescent="0.25">
      <c r="A224">
        <v>27</v>
      </c>
      <c r="J224">
        <v>28</v>
      </c>
    </row>
    <row r="241" spans="1:10" x14ac:dyDescent="0.25">
      <c r="A241">
        <v>29</v>
      </c>
      <c r="J241">
        <v>30</v>
      </c>
    </row>
    <row r="258" spans="1:10" x14ac:dyDescent="0.25">
      <c r="A258">
        <v>31</v>
      </c>
      <c r="J258">
        <v>32</v>
      </c>
    </row>
    <row r="275" spans="1:10" x14ac:dyDescent="0.25">
      <c r="A275">
        <v>33</v>
      </c>
      <c r="J275">
        <v>34</v>
      </c>
    </row>
    <row r="292" spans="1:10" x14ac:dyDescent="0.25">
      <c r="A292">
        <v>35</v>
      </c>
      <c r="J292">
        <v>36</v>
      </c>
    </row>
    <row r="309" spans="1:10" x14ac:dyDescent="0.25">
      <c r="A309">
        <v>37</v>
      </c>
      <c r="J309">
        <v>38</v>
      </c>
    </row>
    <row r="326" spans="1:10" x14ac:dyDescent="0.25">
      <c r="A326">
        <v>39</v>
      </c>
      <c r="J326">
        <v>40</v>
      </c>
    </row>
    <row r="343" spans="1:10" x14ac:dyDescent="0.25">
      <c r="A343">
        <v>41</v>
      </c>
      <c r="J343">
        <v>42</v>
      </c>
    </row>
    <row r="360" spans="1:10" x14ac:dyDescent="0.25">
      <c r="A360">
        <v>43</v>
      </c>
      <c r="J360">
        <v>44</v>
      </c>
    </row>
    <row r="377" spans="1:10" x14ac:dyDescent="0.25">
      <c r="A377">
        <v>45</v>
      </c>
      <c r="J377">
        <v>46</v>
      </c>
    </row>
    <row r="394" spans="1:10" x14ac:dyDescent="0.25">
      <c r="A394">
        <v>47</v>
      </c>
      <c r="J394">
        <v>48</v>
      </c>
    </row>
  </sheetData>
  <sheetProtection algorithmName="SHA-512" hashValue="D+1XHfKiv7sB3s1LIhZEFr6USXMuK/o1/nxZye24Ao5C1+JhIU6QOHhGGFOBoTxODeAO0xsO6AzAAcKhTeNJ9Q==" saltValue="j4a4eZo/jkb330FO3xfpHQ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5472-7C71-48F8-BBEF-72A6A2A45F3D}">
  <dimension ref="A1:AL44"/>
  <sheetViews>
    <sheetView topLeftCell="AC1" workbookViewId="0">
      <selection activeCell="AJ12" sqref="AJ12"/>
    </sheetView>
  </sheetViews>
  <sheetFormatPr defaultRowHeight="15" x14ac:dyDescent="0.25"/>
  <cols>
    <col min="2" max="2" width="19" customWidth="1"/>
    <col min="4" max="4" width="13.28515625" customWidth="1"/>
    <col min="5" max="5" width="10.42578125" customWidth="1"/>
    <col min="6" max="6" width="15.28515625" customWidth="1"/>
    <col min="7" max="7" width="12" customWidth="1"/>
    <col min="8" max="8" width="13.140625" customWidth="1"/>
    <col min="9" max="9" width="9.42578125" customWidth="1"/>
    <col min="10" max="10" width="22.42578125" customWidth="1"/>
    <col min="11" max="11" width="13.140625" customWidth="1"/>
    <col min="12" max="12" width="24.28515625" customWidth="1"/>
    <col min="13" max="13" width="21.85546875" customWidth="1"/>
    <col min="14" max="14" width="18" customWidth="1"/>
    <col min="15" max="15" width="23.42578125" customWidth="1"/>
    <col min="16" max="16" width="19" customWidth="1"/>
    <col min="17" max="17" width="16" customWidth="1"/>
    <col min="18" max="18" width="12" customWidth="1"/>
    <col min="19" max="19" width="16.85546875" customWidth="1"/>
    <col min="20" max="20" width="20" customWidth="1"/>
    <col min="21" max="21" width="11.28515625" customWidth="1"/>
    <col min="22" max="22" width="19.28515625" customWidth="1"/>
    <col min="23" max="23" width="18.7109375" customWidth="1"/>
    <col min="24" max="24" width="27.5703125" customWidth="1"/>
    <col min="25" max="25" width="17.28515625" customWidth="1"/>
    <col min="27" max="27" width="21.42578125" customWidth="1"/>
    <col min="28" max="28" width="21.7109375" customWidth="1"/>
    <col min="29" max="29" width="27" customWidth="1"/>
    <col min="30" max="30" width="9.7109375" customWidth="1"/>
    <col min="31" max="31" width="25" customWidth="1"/>
    <col min="32" max="32" width="19.7109375" customWidth="1"/>
    <col min="33" max="33" width="20.140625" customWidth="1"/>
    <col min="34" max="34" width="14" customWidth="1"/>
    <col min="35" max="35" width="12.28515625" customWidth="1"/>
    <col min="36" max="36" width="23.5703125" customWidth="1"/>
    <col min="37" max="37" width="24.140625" customWidth="1"/>
    <col min="38" max="38" width="10" customWidth="1"/>
  </cols>
  <sheetData>
    <row r="1" spans="1:38" x14ac:dyDescent="0.25">
      <c r="A1" t="s">
        <v>229</v>
      </c>
      <c r="B1" t="s">
        <v>192</v>
      </c>
      <c r="C1" t="s">
        <v>42</v>
      </c>
      <c r="D1" t="s">
        <v>43</v>
      </c>
      <c r="E1" t="s">
        <v>44</v>
      </c>
      <c r="F1" t="s">
        <v>45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52</v>
      </c>
      <c r="O1" t="s">
        <v>53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65</v>
      </c>
      <c r="AA1" t="s">
        <v>66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</row>
    <row r="2" spans="1:38" x14ac:dyDescent="0.25">
      <c r="A2">
        <v>1</v>
      </c>
      <c r="B2" t="s">
        <v>0</v>
      </c>
      <c r="C2">
        <v>35</v>
      </c>
      <c r="D2" t="s">
        <v>116</v>
      </c>
      <c r="E2" t="s">
        <v>82</v>
      </c>
      <c r="F2" t="s">
        <v>83</v>
      </c>
      <c r="G2" t="s">
        <v>155</v>
      </c>
      <c r="H2">
        <v>10</v>
      </c>
      <c r="I2" t="s">
        <v>159</v>
      </c>
      <c r="J2">
        <v>7</v>
      </c>
      <c r="K2" t="s">
        <v>158</v>
      </c>
      <c r="L2">
        <v>2</v>
      </c>
      <c r="M2">
        <v>2</v>
      </c>
      <c r="N2">
        <v>0</v>
      </c>
      <c r="O2" t="s">
        <v>95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>
        <v>0.25</v>
      </c>
      <c r="W2" s="8">
        <v>1300000</v>
      </c>
      <c r="X2">
        <v>365000</v>
      </c>
      <c r="Y2">
        <v>800000</v>
      </c>
      <c r="Z2">
        <v>250000</v>
      </c>
      <c r="AA2">
        <v>80000</v>
      </c>
      <c r="AB2">
        <v>30000</v>
      </c>
      <c r="AC2">
        <v>60000</v>
      </c>
      <c r="AD2">
        <v>135000</v>
      </c>
      <c r="AE2" t="s">
        <v>89</v>
      </c>
      <c r="AF2">
        <v>10</v>
      </c>
      <c r="AG2" t="s">
        <v>7</v>
      </c>
      <c r="AH2" t="s">
        <v>9</v>
      </c>
      <c r="AI2" t="s">
        <v>8</v>
      </c>
      <c r="AJ2" t="s">
        <v>221</v>
      </c>
      <c r="AK2" t="s">
        <v>222</v>
      </c>
      <c r="AL2" t="s">
        <v>163</v>
      </c>
    </row>
    <row r="3" spans="1:38" x14ac:dyDescent="0.25">
      <c r="A3">
        <v>2</v>
      </c>
      <c r="B3" t="s">
        <v>10</v>
      </c>
      <c r="C3">
        <v>30</v>
      </c>
      <c r="D3" t="s">
        <v>116</v>
      </c>
      <c r="E3" t="s">
        <v>82</v>
      </c>
      <c r="F3" t="s">
        <v>109</v>
      </c>
      <c r="G3" t="s">
        <v>155</v>
      </c>
      <c r="H3">
        <v>5</v>
      </c>
      <c r="I3" t="s">
        <v>159</v>
      </c>
      <c r="J3">
        <v>4</v>
      </c>
      <c r="K3" t="s">
        <v>158</v>
      </c>
      <c r="L3">
        <v>1</v>
      </c>
      <c r="M3">
        <v>1</v>
      </c>
      <c r="N3">
        <v>0</v>
      </c>
      <c r="O3" t="s">
        <v>95</v>
      </c>
      <c r="P3" t="s">
        <v>11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>
        <v>0.25</v>
      </c>
      <c r="W3" s="8">
        <v>1200000</v>
      </c>
      <c r="X3">
        <v>240000</v>
      </c>
      <c r="Y3">
        <v>800000</v>
      </c>
      <c r="Z3">
        <v>180000</v>
      </c>
      <c r="AA3">
        <v>30000</v>
      </c>
      <c r="AB3">
        <v>25000</v>
      </c>
      <c r="AC3">
        <v>70000</v>
      </c>
      <c r="AD3">
        <v>160000</v>
      </c>
      <c r="AE3" t="s">
        <v>12</v>
      </c>
      <c r="AF3">
        <v>10</v>
      </c>
      <c r="AG3" t="s">
        <v>7</v>
      </c>
      <c r="AH3" t="s">
        <v>9</v>
      </c>
      <c r="AI3" t="s">
        <v>8</v>
      </c>
      <c r="AJ3" t="s">
        <v>222</v>
      </c>
      <c r="AK3" t="s">
        <v>223</v>
      </c>
      <c r="AL3" t="s">
        <v>163</v>
      </c>
    </row>
    <row r="4" spans="1:38" x14ac:dyDescent="0.25">
      <c r="A4">
        <v>3</v>
      </c>
      <c r="B4" t="s">
        <v>13</v>
      </c>
      <c r="C4">
        <v>32</v>
      </c>
      <c r="D4" t="s">
        <v>116</v>
      </c>
      <c r="E4" t="s">
        <v>82</v>
      </c>
      <c r="F4" t="s">
        <v>83</v>
      </c>
      <c r="G4" t="s">
        <v>153</v>
      </c>
      <c r="H4">
        <v>5</v>
      </c>
      <c r="I4" t="s">
        <v>159</v>
      </c>
      <c r="J4">
        <v>4</v>
      </c>
      <c r="K4" t="s">
        <v>158</v>
      </c>
      <c r="L4">
        <v>1</v>
      </c>
      <c r="M4">
        <v>1</v>
      </c>
      <c r="N4">
        <v>0</v>
      </c>
      <c r="O4" t="s">
        <v>95</v>
      </c>
      <c r="P4" t="s">
        <v>11</v>
      </c>
      <c r="Q4" t="s">
        <v>2</v>
      </c>
      <c r="R4" t="s">
        <v>3</v>
      </c>
      <c r="S4" t="s">
        <v>14</v>
      </c>
      <c r="T4" t="s">
        <v>5</v>
      </c>
      <c r="U4" t="s">
        <v>6</v>
      </c>
      <c r="V4">
        <v>0.3</v>
      </c>
      <c r="W4" s="8">
        <v>1800000</v>
      </c>
      <c r="X4">
        <v>245000</v>
      </c>
      <c r="Y4">
        <v>1200000</v>
      </c>
      <c r="Z4">
        <v>180000</v>
      </c>
      <c r="AA4">
        <v>30000</v>
      </c>
      <c r="AB4">
        <v>30000</v>
      </c>
      <c r="AC4">
        <v>70000</v>
      </c>
      <c r="AD4">
        <v>285000</v>
      </c>
      <c r="AE4" t="s">
        <v>89</v>
      </c>
      <c r="AF4">
        <v>10</v>
      </c>
      <c r="AG4" t="s">
        <v>7</v>
      </c>
      <c r="AH4" t="s">
        <v>9</v>
      </c>
      <c r="AI4" t="s">
        <v>8</v>
      </c>
      <c r="AJ4" t="s">
        <v>223</v>
      </c>
      <c r="AK4" t="s">
        <v>224</v>
      </c>
      <c r="AL4" t="s">
        <v>163</v>
      </c>
    </row>
    <row r="5" spans="1:38" x14ac:dyDescent="0.25">
      <c r="A5">
        <v>4</v>
      </c>
      <c r="B5" t="s">
        <v>15</v>
      </c>
      <c r="C5">
        <v>32</v>
      </c>
      <c r="D5" t="s">
        <v>116</v>
      </c>
      <c r="E5" t="s">
        <v>82</v>
      </c>
      <c r="F5" t="s">
        <v>83</v>
      </c>
      <c r="G5" t="s">
        <v>181</v>
      </c>
      <c r="H5">
        <v>10</v>
      </c>
      <c r="I5" t="s">
        <v>159</v>
      </c>
      <c r="J5">
        <v>5</v>
      </c>
      <c r="K5" t="s">
        <v>158</v>
      </c>
      <c r="L5">
        <v>1</v>
      </c>
      <c r="M5">
        <v>1</v>
      </c>
      <c r="N5">
        <v>0</v>
      </c>
      <c r="O5" t="s">
        <v>95</v>
      </c>
      <c r="P5" t="s">
        <v>1</v>
      </c>
      <c r="Q5" t="s">
        <v>2</v>
      </c>
      <c r="R5" t="s">
        <v>3</v>
      </c>
      <c r="S5" t="s">
        <v>14</v>
      </c>
      <c r="T5" t="s">
        <v>5</v>
      </c>
      <c r="U5" t="s">
        <v>6</v>
      </c>
      <c r="V5">
        <v>0.3</v>
      </c>
      <c r="W5" s="8">
        <v>1500000</v>
      </c>
      <c r="X5">
        <v>300000</v>
      </c>
      <c r="Y5">
        <v>1000000</v>
      </c>
      <c r="Z5">
        <v>200000</v>
      </c>
      <c r="AA5">
        <v>70000</v>
      </c>
      <c r="AB5">
        <v>30000</v>
      </c>
      <c r="AC5">
        <v>70000</v>
      </c>
      <c r="AD5">
        <v>200000</v>
      </c>
      <c r="AE5" t="s">
        <v>89</v>
      </c>
      <c r="AF5">
        <v>10</v>
      </c>
      <c r="AG5" t="s">
        <v>7</v>
      </c>
      <c r="AH5" t="s">
        <v>9</v>
      </c>
      <c r="AI5" t="s">
        <v>8</v>
      </c>
      <c r="AJ5" t="s">
        <v>225</v>
      </c>
      <c r="AK5" t="s">
        <v>226</v>
      </c>
      <c r="AL5" t="s">
        <v>163</v>
      </c>
    </row>
    <row r="6" spans="1:38" x14ac:dyDescent="0.25">
      <c r="A6">
        <v>5</v>
      </c>
      <c r="B6" t="s">
        <v>16</v>
      </c>
      <c r="C6">
        <v>48</v>
      </c>
      <c r="D6" t="s">
        <v>116</v>
      </c>
      <c r="E6" t="s">
        <v>82</v>
      </c>
      <c r="F6" t="s">
        <v>83</v>
      </c>
      <c r="G6" t="s">
        <v>156</v>
      </c>
      <c r="H6">
        <v>20</v>
      </c>
      <c r="I6" t="s">
        <v>159</v>
      </c>
      <c r="J6">
        <v>2</v>
      </c>
      <c r="K6" t="s">
        <v>158</v>
      </c>
      <c r="L6">
        <v>1</v>
      </c>
      <c r="M6">
        <v>1</v>
      </c>
      <c r="N6">
        <v>0</v>
      </c>
      <c r="O6" t="s">
        <v>95</v>
      </c>
      <c r="P6" t="s">
        <v>11</v>
      </c>
      <c r="Q6" t="s">
        <v>2</v>
      </c>
      <c r="R6" t="s">
        <v>3</v>
      </c>
      <c r="S6" t="s">
        <v>14</v>
      </c>
      <c r="T6" t="s">
        <v>5</v>
      </c>
      <c r="U6" t="s">
        <v>6</v>
      </c>
      <c r="V6">
        <v>0.2</v>
      </c>
      <c r="W6" s="8">
        <v>1000000</v>
      </c>
      <c r="X6">
        <v>150000</v>
      </c>
      <c r="Y6">
        <v>600000</v>
      </c>
      <c r="Z6">
        <v>100000</v>
      </c>
      <c r="AA6">
        <v>30000</v>
      </c>
      <c r="AB6">
        <v>20000</v>
      </c>
      <c r="AC6">
        <v>80000</v>
      </c>
      <c r="AD6">
        <v>350000</v>
      </c>
      <c r="AE6" t="s">
        <v>89</v>
      </c>
      <c r="AF6">
        <v>10</v>
      </c>
      <c r="AG6" t="s">
        <v>7</v>
      </c>
      <c r="AH6" t="s">
        <v>9</v>
      </c>
      <c r="AI6" t="s">
        <v>8</v>
      </c>
      <c r="AJ6" t="s">
        <v>227</v>
      </c>
      <c r="AK6" t="s">
        <v>222</v>
      </c>
      <c r="AL6" t="s">
        <v>163</v>
      </c>
    </row>
    <row r="7" spans="1:38" x14ac:dyDescent="0.25">
      <c r="A7">
        <v>6</v>
      </c>
      <c r="B7" t="s">
        <v>17</v>
      </c>
      <c r="C7">
        <v>38</v>
      </c>
      <c r="D7" t="s">
        <v>116</v>
      </c>
      <c r="E7" t="s">
        <v>82</v>
      </c>
      <c r="F7" t="s">
        <v>83</v>
      </c>
      <c r="G7" t="s">
        <v>180</v>
      </c>
      <c r="H7">
        <v>15</v>
      </c>
      <c r="I7" t="s">
        <v>159</v>
      </c>
      <c r="J7">
        <v>6</v>
      </c>
      <c r="K7" t="s">
        <v>158</v>
      </c>
      <c r="L7">
        <v>1</v>
      </c>
      <c r="M7">
        <v>1</v>
      </c>
      <c r="N7">
        <v>0</v>
      </c>
      <c r="O7" t="s">
        <v>95</v>
      </c>
      <c r="P7" t="s">
        <v>11</v>
      </c>
      <c r="Q7" t="s">
        <v>2</v>
      </c>
      <c r="R7" t="s">
        <v>3</v>
      </c>
      <c r="S7" t="s">
        <v>14</v>
      </c>
      <c r="T7" t="s">
        <v>5</v>
      </c>
      <c r="U7" t="s">
        <v>6</v>
      </c>
      <c r="V7">
        <v>0.3</v>
      </c>
      <c r="W7" s="8">
        <v>1250000</v>
      </c>
      <c r="X7">
        <v>325000</v>
      </c>
      <c r="Y7">
        <v>800000</v>
      </c>
      <c r="Z7">
        <v>220000</v>
      </c>
      <c r="AA7">
        <v>75000</v>
      </c>
      <c r="AB7">
        <v>25000</v>
      </c>
      <c r="AC7">
        <v>80000</v>
      </c>
      <c r="AD7">
        <v>250000</v>
      </c>
      <c r="AE7" t="s">
        <v>12</v>
      </c>
      <c r="AF7">
        <v>12</v>
      </c>
      <c r="AG7" t="s">
        <v>18</v>
      </c>
      <c r="AH7" t="s">
        <v>9</v>
      </c>
      <c r="AI7" t="s">
        <v>8</v>
      </c>
      <c r="AJ7" t="s">
        <v>221</v>
      </c>
      <c r="AK7" t="s">
        <v>222</v>
      </c>
      <c r="AL7" t="s">
        <v>163</v>
      </c>
    </row>
    <row r="8" spans="1:38" x14ac:dyDescent="0.25">
      <c r="A8">
        <v>7</v>
      </c>
      <c r="B8" t="s">
        <v>19</v>
      </c>
      <c r="C8">
        <v>32</v>
      </c>
      <c r="D8" t="s">
        <v>116</v>
      </c>
      <c r="E8" t="s">
        <v>82</v>
      </c>
      <c r="F8" t="s">
        <v>83</v>
      </c>
      <c r="G8" t="s">
        <v>153</v>
      </c>
      <c r="H8">
        <v>10</v>
      </c>
      <c r="I8" t="s">
        <v>159</v>
      </c>
      <c r="J8">
        <v>8</v>
      </c>
      <c r="K8" t="s">
        <v>157</v>
      </c>
      <c r="L8">
        <v>3</v>
      </c>
      <c r="M8">
        <v>2</v>
      </c>
      <c r="N8">
        <v>0</v>
      </c>
      <c r="O8" t="s">
        <v>95</v>
      </c>
      <c r="P8" t="s">
        <v>11</v>
      </c>
      <c r="Q8" t="s">
        <v>2</v>
      </c>
      <c r="R8" t="s">
        <v>3</v>
      </c>
      <c r="S8" t="s">
        <v>14</v>
      </c>
      <c r="T8" t="s">
        <v>5</v>
      </c>
      <c r="U8" t="s">
        <v>6</v>
      </c>
      <c r="V8">
        <v>0.3</v>
      </c>
      <c r="W8" s="8">
        <v>1400000</v>
      </c>
      <c r="X8">
        <v>360000</v>
      </c>
      <c r="Y8">
        <v>900000</v>
      </c>
      <c r="Z8">
        <v>250000</v>
      </c>
      <c r="AA8">
        <v>72000</v>
      </c>
      <c r="AB8">
        <v>35000</v>
      </c>
      <c r="AC8">
        <v>70000</v>
      </c>
      <c r="AD8">
        <v>140000</v>
      </c>
      <c r="AE8" t="s">
        <v>12</v>
      </c>
      <c r="AF8">
        <v>10</v>
      </c>
      <c r="AG8" t="s">
        <v>18</v>
      </c>
      <c r="AH8" t="s">
        <v>9</v>
      </c>
      <c r="AI8" t="s">
        <v>8</v>
      </c>
      <c r="AJ8" t="s">
        <v>221</v>
      </c>
      <c r="AK8" t="s">
        <v>222</v>
      </c>
      <c r="AL8" t="s">
        <v>163</v>
      </c>
    </row>
    <row r="9" spans="1:38" x14ac:dyDescent="0.25">
      <c r="A9">
        <v>8</v>
      </c>
      <c r="B9" t="s">
        <v>20</v>
      </c>
      <c r="C9">
        <v>54</v>
      </c>
      <c r="D9" t="s">
        <v>231</v>
      </c>
      <c r="E9" t="s">
        <v>230</v>
      </c>
      <c r="F9" t="s">
        <v>83</v>
      </c>
      <c r="G9" t="s">
        <v>154</v>
      </c>
      <c r="H9">
        <v>20</v>
      </c>
      <c r="I9" t="s">
        <v>159</v>
      </c>
      <c r="J9">
        <v>10</v>
      </c>
      <c r="K9" t="s">
        <v>157</v>
      </c>
      <c r="L9">
        <v>1</v>
      </c>
      <c r="M9">
        <v>3</v>
      </c>
      <c r="N9">
        <v>0</v>
      </c>
      <c r="O9" t="s">
        <v>95</v>
      </c>
      <c r="P9" t="s">
        <v>21</v>
      </c>
      <c r="Q9" t="s">
        <v>2</v>
      </c>
      <c r="R9" t="s">
        <v>3</v>
      </c>
      <c r="S9" t="s">
        <v>4</v>
      </c>
      <c r="T9" t="s">
        <v>5</v>
      </c>
      <c r="U9" t="s">
        <v>6</v>
      </c>
      <c r="V9">
        <v>0.5</v>
      </c>
      <c r="W9" s="8">
        <v>3000000</v>
      </c>
      <c r="X9">
        <v>745000</v>
      </c>
      <c r="Y9">
        <v>2000000</v>
      </c>
      <c r="Z9">
        <v>300000</v>
      </c>
      <c r="AA9">
        <v>400000</v>
      </c>
      <c r="AB9">
        <v>40000</v>
      </c>
      <c r="AC9">
        <v>100000</v>
      </c>
      <c r="AD9">
        <v>155000</v>
      </c>
      <c r="AE9" t="s">
        <v>89</v>
      </c>
      <c r="AF9">
        <v>12</v>
      </c>
      <c r="AG9" t="s">
        <v>7</v>
      </c>
      <c r="AH9" t="s">
        <v>9</v>
      </c>
      <c r="AI9" t="s">
        <v>8</v>
      </c>
      <c r="AJ9" t="s">
        <v>226</v>
      </c>
      <c r="AK9" t="s">
        <v>222</v>
      </c>
      <c r="AL9" t="s">
        <v>163</v>
      </c>
    </row>
    <row r="10" spans="1:38" x14ac:dyDescent="0.25">
      <c r="A10">
        <v>9</v>
      </c>
      <c r="B10" t="s">
        <v>22</v>
      </c>
      <c r="C10">
        <v>57</v>
      </c>
      <c r="D10" t="s">
        <v>231</v>
      </c>
      <c r="E10" t="s">
        <v>230</v>
      </c>
      <c r="F10" t="s">
        <v>83</v>
      </c>
      <c r="G10" t="s">
        <v>154</v>
      </c>
      <c r="H10">
        <v>30</v>
      </c>
      <c r="I10" t="s">
        <v>159</v>
      </c>
      <c r="J10">
        <v>9</v>
      </c>
      <c r="K10" t="s">
        <v>157</v>
      </c>
      <c r="L10">
        <v>1</v>
      </c>
      <c r="M10">
        <v>1</v>
      </c>
      <c r="N10">
        <v>2</v>
      </c>
      <c r="O10" t="s">
        <v>23</v>
      </c>
      <c r="P10" t="s">
        <v>21</v>
      </c>
      <c r="Q10" t="s">
        <v>2</v>
      </c>
      <c r="R10" t="s">
        <v>3</v>
      </c>
      <c r="S10" t="s">
        <v>14</v>
      </c>
      <c r="T10" t="s">
        <v>5</v>
      </c>
      <c r="U10" t="s">
        <v>6</v>
      </c>
      <c r="V10">
        <v>0.1</v>
      </c>
      <c r="W10" s="8">
        <v>2500000</v>
      </c>
      <c r="X10">
        <v>370000</v>
      </c>
      <c r="Y10">
        <v>1800000</v>
      </c>
      <c r="Z10">
        <v>250000</v>
      </c>
      <c r="AA10">
        <v>80000</v>
      </c>
      <c r="AB10">
        <v>35000</v>
      </c>
      <c r="AC10">
        <v>100000</v>
      </c>
      <c r="AD10">
        <v>230000</v>
      </c>
      <c r="AE10" t="s">
        <v>89</v>
      </c>
      <c r="AF10">
        <v>12</v>
      </c>
      <c r="AG10" t="s">
        <v>7</v>
      </c>
      <c r="AH10" t="s">
        <v>9</v>
      </c>
      <c r="AI10" t="s">
        <v>8</v>
      </c>
      <c r="AJ10" t="s">
        <v>221</v>
      </c>
      <c r="AK10" t="s">
        <v>222</v>
      </c>
      <c r="AL10" t="s">
        <v>24</v>
      </c>
    </row>
    <row r="11" spans="1:38" x14ac:dyDescent="0.25">
      <c r="A11">
        <v>10</v>
      </c>
      <c r="B11" t="s">
        <v>25</v>
      </c>
      <c r="C11">
        <v>54</v>
      </c>
      <c r="D11" t="s">
        <v>231</v>
      </c>
      <c r="E11" t="s">
        <v>230</v>
      </c>
      <c r="F11" t="s">
        <v>83</v>
      </c>
      <c r="G11" t="s">
        <v>154</v>
      </c>
      <c r="H11">
        <v>30</v>
      </c>
      <c r="I11" t="s">
        <v>159</v>
      </c>
      <c r="J11">
        <v>5</v>
      </c>
      <c r="K11" t="s">
        <v>158</v>
      </c>
      <c r="L11">
        <v>1</v>
      </c>
      <c r="M11">
        <v>1</v>
      </c>
      <c r="N11">
        <v>0</v>
      </c>
      <c r="O11" t="s">
        <v>95</v>
      </c>
      <c r="P11" t="s">
        <v>21</v>
      </c>
      <c r="Q11" t="s">
        <v>2</v>
      </c>
      <c r="R11" t="s">
        <v>3</v>
      </c>
      <c r="S11" t="s">
        <v>14</v>
      </c>
      <c r="T11" t="s">
        <v>5</v>
      </c>
      <c r="U11" t="s">
        <v>6</v>
      </c>
      <c r="V11">
        <v>0.4</v>
      </c>
      <c r="W11" s="8">
        <v>2000000</v>
      </c>
      <c r="X11">
        <v>250000</v>
      </c>
      <c r="Y11">
        <v>1500000</v>
      </c>
      <c r="Z11">
        <v>180000</v>
      </c>
      <c r="AA11">
        <v>50000</v>
      </c>
      <c r="AB11">
        <v>15000</v>
      </c>
      <c r="AC11">
        <v>90000</v>
      </c>
      <c r="AD11">
        <v>160000</v>
      </c>
      <c r="AE11" t="s">
        <v>89</v>
      </c>
      <c r="AF11">
        <v>11</v>
      </c>
      <c r="AG11" t="s">
        <v>7</v>
      </c>
      <c r="AH11" t="s">
        <v>9</v>
      </c>
      <c r="AI11" t="s">
        <v>8</v>
      </c>
      <c r="AJ11" t="s">
        <v>221</v>
      </c>
      <c r="AK11" t="s">
        <v>223</v>
      </c>
      <c r="AL11" t="s">
        <v>24</v>
      </c>
    </row>
    <row r="12" spans="1:38" x14ac:dyDescent="0.25">
      <c r="A12">
        <v>11</v>
      </c>
      <c r="B12" t="s">
        <v>26</v>
      </c>
      <c r="C12">
        <v>45</v>
      </c>
      <c r="D12" t="s">
        <v>231</v>
      </c>
      <c r="E12" t="s">
        <v>82</v>
      </c>
      <c r="F12" t="s">
        <v>83</v>
      </c>
      <c r="G12" t="s">
        <v>180</v>
      </c>
      <c r="H12">
        <v>20</v>
      </c>
      <c r="I12" t="s">
        <v>159</v>
      </c>
      <c r="J12">
        <v>12</v>
      </c>
      <c r="K12" t="s">
        <v>157</v>
      </c>
      <c r="L12">
        <v>2</v>
      </c>
      <c r="M12">
        <v>4</v>
      </c>
      <c r="N12">
        <v>0</v>
      </c>
      <c r="O12" t="s">
        <v>95</v>
      </c>
      <c r="P12" t="s">
        <v>27</v>
      </c>
      <c r="Q12" t="s">
        <v>2</v>
      </c>
      <c r="R12" t="s">
        <v>3</v>
      </c>
      <c r="S12" t="s">
        <v>4</v>
      </c>
      <c r="T12" t="s">
        <v>5</v>
      </c>
      <c r="U12" t="s">
        <v>6</v>
      </c>
      <c r="V12">
        <v>0.3</v>
      </c>
      <c r="W12" s="8">
        <v>3000000</v>
      </c>
      <c r="X12">
        <v>630000</v>
      </c>
      <c r="Y12">
        <v>2200000</v>
      </c>
      <c r="Z12">
        <v>250000</v>
      </c>
      <c r="AA12">
        <v>350000</v>
      </c>
      <c r="AB12">
        <v>30000</v>
      </c>
      <c r="AC12">
        <v>100000</v>
      </c>
      <c r="AD12">
        <v>70000</v>
      </c>
      <c r="AE12" t="s">
        <v>89</v>
      </c>
      <c r="AF12">
        <v>10</v>
      </c>
      <c r="AG12" t="s">
        <v>7</v>
      </c>
      <c r="AH12" t="s">
        <v>9</v>
      </c>
      <c r="AI12" t="s">
        <v>8</v>
      </c>
      <c r="AJ12" t="s">
        <v>226</v>
      </c>
      <c r="AK12" t="s">
        <v>223</v>
      </c>
      <c r="AL12" t="s">
        <v>24</v>
      </c>
    </row>
    <row r="13" spans="1:38" x14ac:dyDescent="0.25">
      <c r="A13">
        <v>12</v>
      </c>
      <c r="B13" t="s">
        <v>28</v>
      </c>
      <c r="C13">
        <v>28</v>
      </c>
      <c r="D13" t="s">
        <v>231</v>
      </c>
      <c r="E13" t="s">
        <v>82</v>
      </c>
      <c r="F13" t="s">
        <v>83</v>
      </c>
      <c r="G13" t="s">
        <v>155</v>
      </c>
      <c r="H13">
        <v>5</v>
      </c>
      <c r="I13" t="s">
        <v>159</v>
      </c>
      <c r="J13">
        <v>8</v>
      </c>
      <c r="K13" t="s">
        <v>157</v>
      </c>
      <c r="L13">
        <v>3</v>
      </c>
      <c r="M13">
        <v>2</v>
      </c>
      <c r="N13">
        <v>0</v>
      </c>
      <c r="O13" t="s">
        <v>95</v>
      </c>
      <c r="P13" t="s">
        <v>11</v>
      </c>
      <c r="Q13" t="s">
        <v>2</v>
      </c>
      <c r="R13" t="s">
        <v>3</v>
      </c>
      <c r="S13" t="s">
        <v>14</v>
      </c>
      <c r="T13" t="s">
        <v>5</v>
      </c>
      <c r="U13" t="s">
        <v>29</v>
      </c>
      <c r="V13">
        <v>0</v>
      </c>
      <c r="W13" s="8">
        <v>1500000</v>
      </c>
      <c r="X13">
        <v>320000</v>
      </c>
      <c r="Y13">
        <v>1000000</v>
      </c>
      <c r="Z13">
        <v>225000</v>
      </c>
      <c r="AA13">
        <v>60000</v>
      </c>
      <c r="AB13">
        <v>30000</v>
      </c>
      <c r="AC13">
        <v>90000</v>
      </c>
      <c r="AD13">
        <v>90000</v>
      </c>
      <c r="AE13" t="s">
        <v>89</v>
      </c>
      <c r="AF13">
        <v>10</v>
      </c>
      <c r="AG13" t="s">
        <v>7</v>
      </c>
      <c r="AH13" t="s">
        <v>9</v>
      </c>
      <c r="AI13" t="s">
        <v>8</v>
      </c>
      <c r="AJ13" t="s">
        <v>228</v>
      </c>
      <c r="AK13" t="s">
        <v>223</v>
      </c>
      <c r="AL13" t="s">
        <v>30</v>
      </c>
    </row>
    <row r="14" spans="1:38" x14ac:dyDescent="0.25">
      <c r="A14">
        <v>13</v>
      </c>
      <c r="B14" t="s">
        <v>31</v>
      </c>
      <c r="C14">
        <v>48</v>
      </c>
      <c r="D14" t="s">
        <v>231</v>
      </c>
      <c r="E14" t="s">
        <v>230</v>
      </c>
      <c r="F14" t="s">
        <v>83</v>
      </c>
      <c r="G14" t="s">
        <v>156</v>
      </c>
      <c r="H14">
        <v>20</v>
      </c>
      <c r="I14" t="s">
        <v>159</v>
      </c>
      <c r="J14">
        <v>6</v>
      </c>
      <c r="K14" t="s">
        <v>158</v>
      </c>
      <c r="L14">
        <v>1</v>
      </c>
      <c r="M14">
        <v>1</v>
      </c>
      <c r="N14">
        <v>0</v>
      </c>
      <c r="O14" t="s">
        <v>95</v>
      </c>
      <c r="P14" t="s">
        <v>11</v>
      </c>
      <c r="Q14" t="s">
        <v>2</v>
      </c>
      <c r="R14" t="s">
        <v>3</v>
      </c>
      <c r="S14" t="s">
        <v>14</v>
      </c>
      <c r="T14" t="s">
        <v>5</v>
      </c>
      <c r="U14" t="s">
        <v>6</v>
      </c>
      <c r="V14">
        <v>0.25</v>
      </c>
      <c r="W14" s="8">
        <v>1400000</v>
      </c>
      <c r="X14">
        <v>355000</v>
      </c>
      <c r="Y14">
        <v>850000</v>
      </c>
      <c r="Z14">
        <v>225000</v>
      </c>
      <c r="AA14">
        <v>100000</v>
      </c>
      <c r="AB14">
        <v>30000</v>
      </c>
      <c r="AC14">
        <v>80000</v>
      </c>
      <c r="AD14">
        <v>120000</v>
      </c>
      <c r="AE14" t="s">
        <v>89</v>
      </c>
      <c r="AF14">
        <v>10</v>
      </c>
      <c r="AG14" t="s">
        <v>7</v>
      </c>
      <c r="AH14" t="s">
        <v>9</v>
      </c>
      <c r="AI14" t="s">
        <v>8</v>
      </c>
      <c r="AJ14" t="s">
        <v>222</v>
      </c>
      <c r="AK14" t="s">
        <v>223</v>
      </c>
      <c r="AL14" t="s">
        <v>30</v>
      </c>
    </row>
    <row r="15" spans="1:38" x14ac:dyDescent="0.25">
      <c r="A15">
        <v>14</v>
      </c>
      <c r="B15" t="s">
        <v>32</v>
      </c>
      <c r="C15">
        <v>30</v>
      </c>
      <c r="D15" t="s">
        <v>231</v>
      </c>
      <c r="E15" t="s">
        <v>82</v>
      </c>
      <c r="F15" t="s">
        <v>83</v>
      </c>
      <c r="G15" t="s">
        <v>181</v>
      </c>
      <c r="H15">
        <v>5</v>
      </c>
      <c r="I15" t="s">
        <v>159</v>
      </c>
      <c r="J15">
        <v>6</v>
      </c>
      <c r="K15" t="s">
        <v>158</v>
      </c>
      <c r="L15">
        <v>3</v>
      </c>
      <c r="M15">
        <v>1</v>
      </c>
      <c r="N15">
        <v>0</v>
      </c>
      <c r="O15" t="s">
        <v>95</v>
      </c>
      <c r="P15" t="s">
        <v>11</v>
      </c>
      <c r="Q15" t="s">
        <v>2</v>
      </c>
      <c r="R15" t="s">
        <v>3</v>
      </c>
      <c r="S15" t="s">
        <v>14</v>
      </c>
      <c r="T15" t="s">
        <v>5</v>
      </c>
      <c r="U15" t="s">
        <v>6</v>
      </c>
      <c r="V15">
        <v>0.1</v>
      </c>
      <c r="W15" s="8">
        <v>1400000</v>
      </c>
      <c r="X15">
        <v>420000</v>
      </c>
      <c r="Y15">
        <v>900000</v>
      </c>
      <c r="Z15">
        <v>240000</v>
      </c>
      <c r="AA15">
        <v>150000</v>
      </c>
      <c r="AB15">
        <v>30000</v>
      </c>
      <c r="AC15">
        <v>80000</v>
      </c>
      <c r="AD15">
        <v>80000</v>
      </c>
      <c r="AE15" t="s">
        <v>89</v>
      </c>
      <c r="AF15">
        <v>10</v>
      </c>
      <c r="AG15" t="s">
        <v>7</v>
      </c>
      <c r="AH15" t="s">
        <v>9</v>
      </c>
      <c r="AI15" t="s">
        <v>8</v>
      </c>
      <c r="AJ15" t="s">
        <v>221</v>
      </c>
      <c r="AK15" t="s">
        <v>223</v>
      </c>
      <c r="AL15" t="s">
        <v>30</v>
      </c>
    </row>
    <row r="16" spans="1:38" x14ac:dyDescent="0.25">
      <c r="A16">
        <v>15</v>
      </c>
      <c r="B16" t="s">
        <v>33</v>
      </c>
      <c r="C16">
        <v>38</v>
      </c>
      <c r="D16" t="s">
        <v>231</v>
      </c>
      <c r="E16" t="s">
        <v>82</v>
      </c>
      <c r="F16" t="s">
        <v>83</v>
      </c>
      <c r="G16" t="s">
        <v>155</v>
      </c>
      <c r="H16">
        <v>10</v>
      </c>
      <c r="I16" t="s">
        <v>159</v>
      </c>
      <c r="J16">
        <v>6</v>
      </c>
      <c r="K16" t="s">
        <v>158</v>
      </c>
      <c r="L16">
        <v>1</v>
      </c>
      <c r="M16">
        <v>1</v>
      </c>
      <c r="N16">
        <v>0</v>
      </c>
      <c r="O16" t="s">
        <v>95</v>
      </c>
      <c r="P16" t="s">
        <v>11</v>
      </c>
      <c r="Q16" t="s">
        <v>2</v>
      </c>
      <c r="R16" t="s">
        <v>3</v>
      </c>
      <c r="S16" t="s">
        <v>14</v>
      </c>
      <c r="T16" t="s">
        <v>5</v>
      </c>
      <c r="U16" t="s">
        <v>6</v>
      </c>
      <c r="V16">
        <v>0.32</v>
      </c>
      <c r="W16" s="8">
        <v>1300000</v>
      </c>
      <c r="X16">
        <v>440000</v>
      </c>
      <c r="Y16">
        <v>800000</v>
      </c>
      <c r="Z16">
        <v>200000</v>
      </c>
      <c r="AA16">
        <v>200000</v>
      </c>
      <c r="AB16">
        <v>40000</v>
      </c>
      <c r="AC16">
        <v>75000</v>
      </c>
      <c r="AD16">
        <v>60000</v>
      </c>
      <c r="AE16" t="s">
        <v>89</v>
      </c>
      <c r="AF16">
        <v>10</v>
      </c>
      <c r="AG16" t="s">
        <v>7</v>
      </c>
      <c r="AH16" t="s">
        <v>9</v>
      </c>
      <c r="AI16" t="s">
        <v>8</v>
      </c>
      <c r="AJ16" t="s">
        <v>223</v>
      </c>
      <c r="AK16" t="s">
        <v>224</v>
      </c>
      <c r="AL16" t="s">
        <v>30</v>
      </c>
    </row>
    <row r="17" spans="1:38" x14ac:dyDescent="0.25">
      <c r="A17">
        <v>16</v>
      </c>
      <c r="B17" t="s">
        <v>34</v>
      </c>
      <c r="C17">
        <v>36</v>
      </c>
      <c r="D17" t="s">
        <v>231</v>
      </c>
      <c r="E17" t="s">
        <v>82</v>
      </c>
      <c r="F17" t="s">
        <v>83</v>
      </c>
      <c r="G17" t="s">
        <v>153</v>
      </c>
      <c r="H17">
        <v>10</v>
      </c>
      <c r="I17" t="s">
        <v>159</v>
      </c>
      <c r="J17">
        <v>3</v>
      </c>
      <c r="K17" t="s">
        <v>158</v>
      </c>
      <c r="L17">
        <v>1</v>
      </c>
      <c r="M17">
        <v>1</v>
      </c>
      <c r="N17">
        <v>0</v>
      </c>
      <c r="O17" t="s">
        <v>95</v>
      </c>
      <c r="P17" t="s">
        <v>11</v>
      </c>
      <c r="Q17" t="s">
        <v>2</v>
      </c>
      <c r="R17" t="s">
        <v>3</v>
      </c>
      <c r="S17" t="s">
        <v>35</v>
      </c>
      <c r="T17" t="s">
        <v>5</v>
      </c>
      <c r="U17" t="s">
        <v>6</v>
      </c>
      <c r="V17">
        <v>0.1</v>
      </c>
      <c r="W17" s="8">
        <v>1100000</v>
      </c>
      <c r="X17">
        <v>145000</v>
      </c>
      <c r="Y17">
        <v>700000</v>
      </c>
      <c r="Z17">
        <v>120000</v>
      </c>
      <c r="AA17">
        <v>10000</v>
      </c>
      <c r="AB17">
        <v>10000</v>
      </c>
      <c r="AC17">
        <v>70000</v>
      </c>
      <c r="AD17">
        <v>185000</v>
      </c>
      <c r="AE17" t="s">
        <v>89</v>
      </c>
      <c r="AF17">
        <v>10</v>
      </c>
      <c r="AG17" t="s">
        <v>18</v>
      </c>
      <c r="AH17" t="s">
        <v>9</v>
      </c>
      <c r="AI17" t="s">
        <v>8</v>
      </c>
      <c r="AJ17" t="s">
        <v>223</v>
      </c>
      <c r="AK17" t="s">
        <v>224</v>
      </c>
      <c r="AL17" t="s">
        <v>163</v>
      </c>
    </row>
    <row r="18" spans="1:38" x14ac:dyDescent="0.25">
      <c r="A18">
        <v>17</v>
      </c>
      <c r="B18" t="s">
        <v>36</v>
      </c>
      <c r="C18">
        <v>36</v>
      </c>
      <c r="D18" t="s">
        <v>231</v>
      </c>
      <c r="E18" t="s">
        <v>82</v>
      </c>
      <c r="F18" t="s">
        <v>83</v>
      </c>
      <c r="G18" t="s">
        <v>153</v>
      </c>
      <c r="H18">
        <v>10</v>
      </c>
      <c r="I18" t="s">
        <v>159</v>
      </c>
      <c r="J18">
        <v>5</v>
      </c>
      <c r="K18" t="s">
        <v>158</v>
      </c>
      <c r="L18">
        <v>1</v>
      </c>
      <c r="M18">
        <v>1</v>
      </c>
      <c r="N18">
        <v>1</v>
      </c>
      <c r="O18" t="s">
        <v>37</v>
      </c>
      <c r="P18" t="s">
        <v>11</v>
      </c>
      <c r="Q18" t="s">
        <v>2</v>
      </c>
      <c r="R18" t="s">
        <v>3</v>
      </c>
      <c r="S18" t="s">
        <v>35</v>
      </c>
      <c r="T18" t="s">
        <v>5</v>
      </c>
      <c r="U18" t="s">
        <v>29</v>
      </c>
      <c r="V18">
        <v>0</v>
      </c>
      <c r="W18" s="8">
        <v>1000000</v>
      </c>
      <c r="X18">
        <v>230000</v>
      </c>
      <c r="Y18">
        <v>700000</v>
      </c>
      <c r="Z18">
        <v>180000</v>
      </c>
      <c r="AA18">
        <v>20000</v>
      </c>
      <c r="AB18">
        <v>30000</v>
      </c>
      <c r="AC18">
        <v>60000</v>
      </c>
      <c r="AD18">
        <v>70000</v>
      </c>
      <c r="AE18" t="s">
        <v>12</v>
      </c>
      <c r="AF18">
        <v>12</v>
      </c>
      <c r="AG18" t="s">
        <v>18</v>
      </c>
      <c r="AH18" t="s">
        <v>9</v>
      </c>
      <c r="AI18" t="s">
        <v>8</v>
      </c>
      <c r="AJ18" t="s">
        <v>225</v>
      </c>
      <c r="AK18" t="s">
        <v>224</v>
      </c>
      <c r="AL18" t="s">
        <v>163</v>
      </c>
    </row>
    <row r="19" spans="1:38" x14ac:dyDescent="0.25">
      <c r="A19">
        <v>18</v>
      </c>
      <c r="B19" t="s">
        <v>38</v>
      </c>
      <c r="C19">
        <v>42</v>
      </c>
      <c r="D19" t="s">
        <v>232</v>
      </c>
      <c r="E19" t="s">
        <v>82</v>
      </c>
      <c r="F19" t="s">
        <v>83</v>
      </c>
      <c r="G19" t="s">
        <v>154</v>
      </c>
      <c r="H19">
        <v>15</v>
      </c>
      <c r="I19" t="s">
        <v>159</v>
      </c>
      <c r="J19">
        <v>7</v>
      </c>
      <c r="K19" t="s">
        <v>158</v>
      </c>
      <c r="L19">
        <v>1</v>
      </c>
      <c r="M19">
        <v>2</v>
      </c>
      <c r="N19">
        <v>0</v>
      </c>
      <c r="O19" t="s">
        <v>95</v>
      </c>
      <c r="P19" t="s">
        <v>11</v>
      </c>
      <c r="Q19" t="s">
        <v>2</v>
      </c>
      <c r="R19" t="s">
        <v>3</v>
      </c>
      <c r="S19" t="s">
        <v>35</v>
      </c>
      <c r="T19" t="s">
        <v>5</v>
      </c>
      <c r="U19" t="s">
        <v>29</v>
      </c>
      <c r="V19">
        <v>0</v>
      </c>
      <c r="W19" s="8">
        <v>900000</v>
      </c>
      <c r="X19">
        <v>265000</v>
      </c>
      <c r="Y19">
        <v>600000</v>
      </c>
      <c r="Z19">
        <v>200000</v>
      </c>
      <c r="AA19">
        <v>30000</v>
      </c>
      <c r="AB19">
        <v>30000</v>
      </c>
      <c r="AC19">
        <v>60000</v>
      </c>
      <c r="AD19">
        <v>190000</v>
      </c>
      <c r="AE19" t="s">
        <v>12</v>
      </c>
      <c r="AF19">
        <v>10</v>
      </c>
      <c r="AG19" t="s">
        <v>18</v>
      </c>
      <c r="AH19" t="s">
        <v>9</v>
      </c>
      <c r="AI19" t="s">
        <v>8</v>
      </c>
      <c r="AJ19" t="s">
        <v>225</v>
      </c>
      <c r="AK19" t="s">
        <v>224</v>
      </c>
      <c r="AL19" t="s">
        <v>163</v>
      </c>
    </row>
    <row r="20" spans="1:38" x14ac:dyDescent="0.25">
      <c r="A20">
        <v>19</v>
      </c>
      <c r="B20" t="s">
        <v>39</v>
      </c>
      <c r="C20">
        <v>44</v>
      </c>
      <c r="D20" t="s">
        <v>232</v>
      </c>
      <c r="E20" t="s">
        <v>82</v>
      </c>
      <c r="F20" t="s">
        <v>83</v>
      </c>
      <c r="G20" t="s">
        <v>154</v>
      </c>
      <c r="H20">
        <v>15</v>
      </c>
      <c r="I20" t="s">
        <v>159</v>
      </c>
      <c r="J20">
        <v>5</v>
      </c>
      <c r="K20" t="s">
        <v>158</v>
      </c>
      <c r="L20">
        <v>1</v>
      </c>
      <c r="M20">
        <v>1</v>
      </c>
      <c r="N20">
        <v>0</v>
      </c>
      <c r="O20" t="s">
        <v>95</v>
      </c>
      <c r="P20" t="s">
        <v>11</v>
      </c>
      <c r="Q20" t="s">
        <v>2</v>
      </c>
      <c r="R20" t="s">
        <v>3</v>
      </c>
      <c r="S20" t="s">
        <v>14</v>
      </c>
      <c r="T20" t="s">
        <v>5</v>
      </c>
      <c r="U20" t="s">
        <v>29</v>
      </c>
      <c r="V20">
        <v>0</v>
      </c>
      <c r="W20" s="8">
        <v>1200000</v>
      </c>
      <c r="X20">
        <v>260000</v>
      </c>
      <c r="Y20">
        <v>800000</v>
      </c>
      <c r="Z20">
        <v>180000</v>
      </c>
      <c r="AA20">
        <v>50000</v>
      </c>
      <c r="AB20">
        <v>30000</v>
      </c>
      <c r="AC20">
        <v>80000</v>
      </c>
      <c r="AD20">
        <v>140000</v>
      </c>
      <c r="AE20" t="s">
        <v>89</v>
      </c>
      <c r="AF20">
        <v>12</v>
      </c>
      <c r="AG20" t="s">
        <v>7</v>
      </c>
      <c r="AH20" t="s">
        <v>9</v>
      </c>
      <c r="AI20" t="s">
        <v>8</v>
      </c>
      <c r="AJ20" t="s">
        <v>223</v>
      </c>
      <c r="AK20" t="s">
        <v>222</v>
      </c>
      <c r="AL20" t="s">
        <v>163</v>
      </c>
    </row>
    <row r="21" spans="1:38" x14ac:dyDescent="0.25">
      <c r="A21">
        <v>20</v>
      </c>
      <c r="B21" t="s">
        <v>40</v>
      </c>
      <c r="C21">
        <v>35</v>
      </c>
      <c r="D21" t="s">
        <v>232</v>
      </c>
      <c r="E21" t="s">
        <v>82</v>
      </c>
      <c r="F21" t="s">
        <v>83</v>
      </c>
      <c r="G21" t="s">
        <v>155</v>
      </c>
      <c r="H21">
        <v>10</v>
      </c>
      <c r="I21" t="s">
        <v>159</v>
      </c>
      <c r="J21">
        <v>4</v>
      </c>
      <c r="K21" t="s">
        <v>158</v>
      </c>
      <c r="L21">
        <v>1</v>
      </c>
      <c r="M21">
        <v>1</v>
      </c>
      <c r="N21">
        <v>0</v>
      </c>
      <c r="O21" t="s">
        <v>95</v>
      </c>
      <c r="P21" t="s">
        <v>11</v>
      </c>
      <c r="Q21" t="s">
        <v>2</v>
      </c>
      <c r="R21" t="s">
        <v>3</v>
      </c>
      <c r="S21" t="s">
        <v>14</v>
      </c>
      <c r="T21" t="s">
        <v>5</v>
      </c>
      <c r="U21" t="s">
        <v>29</v>
      </c>
      <c r="V21">
        <v>0</v>
      </c>
      <c r="W21" s="8">
        <v>1250000</v>
      </c>
      <c r="X21">
        <v>280000</v>
      </c>
      <c r="Y21">
        <v>850000</v>
      </c>
      <c r="Z21">
        <v>200000</v>
      </c>
      <c r="AA21">
        <v>50000</v>
      </c>
      <c r="AB21">
        <v>30000</v>
      </c>
      <c r="AC21">
        <v>80000</v>
      </c>
      <c r="AD21">
        <v>120000</v>
      </c>
      <c r="AE21" t="s">
        <v>12</v>
      </c>
      <c r="AF21">
        <v>12</v>
      </c>
      <c r="AG21" t="s">
        <v>7</v>
      </c>
      <c r="AH21" t="s">
        <v>9</v>
      </c>
      <c r="AI21" t="s">
        <v>8</v>
      </c>
      <c r="AJ21" t="s">
        <v>223</v>
      </c>
      <c r="AK21" t="s">
        <v>222</v>
      </c>
      <c r="AL21" t="s">
        <v>163</v>
      </c>
    </row>
    <row r="25" spans="1:38" x14ac:dyDescent="0.25">
      <c r="V25" s="6"/>
      <c r="W25" s="7"/>
      <c r="X25" s="7"/>
      <c r="Z25" s="6"/>
      <c r="AA25" s="7"/>
      <c r="AB25" s="7"/>
    </row>
    <row r="26" spans="1:38" x14ac:dyDescent="0.25">
      <c r="V26" s="6"/>
      <c r="W26" s="7"/>
      <c r="X26" s="7"/>
      <c r="Z26" s="6"/>
      <c r="AA26" s="7"/>
      <c r="AB26" s="7"/>
    </row>
    <row r="27" spans="1:38" x14ac:dyDescent="0.25">
      <c r="V27" s="6"/>
      <c r="W27" s="7"/>
      <c r="X27" s="7"/>
      <c r="Z27" s="6"/>
      <c r="AA27" s="7"/>
      <c r="AB27" s="7"/>
    </row>
    <row r="28" spans="1:38" x14ac:dyDescent="0.25">
      <c r="V28" s="6"/>
      <c r="W28" s="7"/>
      <c r="X28" s="7"/>
      <c r="Z28" s="6"/>
      <c r="AA28" s="7"/>
      <c r="AB28" s="7"/>
    </row>
    <row r="29" spans="1:38" x14ac:dyDescent="0.25">
      <c r="V29" s="6"/>
      <c r="W29" s="7"/>
      <c r="X29" s="7"/>
      <c r="Z29" s="6"/>
      <c r="AA29" s="7"/>
      <c r="AB29" s="7"/>
    </row>
    <row r="30" spans="1:38" x14ac:dyDescent="0.25">
      <c r="V30" s="6"/>
      <c r="W30" s="7"/>
      <c r="X30" s="7"/>
      <c r="Z30" s="6"/>
      <c r="AA30" s="7"/>
      <c r="AB30" s="7"/>
    </row>
    <row r="31" spans="1:38" x14ac:dyDescent="0.25">
      <c r="V31" s="6"/>
      <c r="W31" s="7"/>
      <c r="X31" s="7"/>
      <c r="Z31" s="6"/>
      <c r="AA31" s="7"/>
      <c r="AB31" s="7"/>
    </row>
    <row r="32" spans="1:38" x14ac:dyDescent="0.25">
      <c r="V32" s="6"/>
      <c r="W32" s="7"/>
      <c r="X32" s="7"/>
      <c r="Z32" s="6"/>
      <c r="AA32" s="7"/>
      <c r="AB32" s="7"/>
    </row>
    <row r="33" spans="22:28" x14ac:dyDescent="0.25">
      <c r="V33" s="6"/>
      <c r="W33" s="7"/>
      <c r="X33" s="7"/>
      <c r="Z33" s="6"/>
      <c r="AA33" s="7"/>
      <c r="AB33" s="7"/>
    </row>
    <row r="34" spans="22:28" x14ac:dyDescent="0.25">
      <c r="V34" s="6"/>
      <c r="W34" s="7"/>
      <c r="X34" s="7"/>
      <c r="Z34" s="6"/>
      <c r="AA34" s="7"/>
      <c r="AB34" s="7"/>
    </row>
    <row r="35" spans="22:28" x14ac:dyDescent="0.25">
      <c r="V35" s="6"/>
      <c r="W35" s="7"/>
      <c r="X35" s="7"/>
      <c r="Z35" s="6"/>
      <c r="AA35" s="7"/>
      <c r="AB35" s="7"/>
    </row>
    <row r="36" spans="22:28" x14ac:dyDescent="0.25">
      <c r="V36" s="6"/>
      <c r="W36" s="7"/>
      <c r="X36" s="7"/>
      <c r="Z36" s="6"/>
      <c r="AA36" s="7"/>
      <c r="AB36" s="7"/>
    </row>
    <row r="37" spans="22:28" x14ac:dyDescent="0.25">
      <c r="V37" s="6"/>
      <c r="W37" s="7"/>
      <c r="X37" s="7"/>
      <c r="Z37" s="6"/>
      <c r="AA37" s="7"/>
      <c r="AB37" s="7"/>
    </row>
    <row r="38" spans="22:28" x14ac:dyDescent="0.25">
      <c r="V38" s="6"/>
      <c r="W38" s="7"/>
      <c r="X38" s="7"/>
      <c r="Z38" s="6"/>
      <c r="AA38" s="7"/>
      <c r="AB38" s="7"/>
    </row>
    <row r="39" spans="22:28" x14ac:dyDescent="0.25">
      <c r="V39" s="6"/>
      <c r="W39" s="7"/>
      <c r="X39" s="7"/>
      <c r="Z39" s="6"/>
      <c r="AA39" s="7"/>
      <c r="AB39" s="7"/>
    </row>
    <row r="40" spans="22:28" x14ac:dyDescent="0.25">
      <c r="V40" s="6"/>
      <c r="W40" s="7"/>
      <c r="X40" s="7"/>
      <c r="Z40" s="6"/>
      <c r="AA40" s="7"/>
      <c r="AB40" s="7"/>
    </row>
    <row r="41" spans="22:28" x14ac:dyDescent="0.25">
      <c r="V41" s="6"/>
      <c r="W41" s="7"/>
      <c r="X41" s="7"/>
      <c r="Z41" s="6"/>
      <c r="AA41" s="7"/>
      <c r="AB41" s="7"/>
    </row>
    <row r="42" spans="22:28" x14ac:dyDescent="0.25">
      <c r="V42" s="6"/>
      <c r="W42" s="7"/>
      <c r="X42" s="7"/>
      <c r="Z42" s="6"/>
      <c r="AA42" s="7"/>
      <c r="AB42" s="7"/>
    </row>
    <row r="43" spans="22:28" x14ac:dyDescent="0.25">
      <c r="V43" s="6"/>
      <c r="W43" s="7"/>
      <c r="X43" s="7"/>
      <c r="Z43" s="6"/>
      <c r="AA43" s="7"/>
      <c r="AB43" s="7"/>
    </row>
    <row r="44" spans="22:28" x14ac:dyDescent="0.25">
      <c r="V44" s="6"/>
      <c r="W44" s="7"/>
      <c r="X44" s="7"/>
      <c r="Z44" s="6"/>
      <c r="AA44" s="7"/>
      <c r="AB44" s="7"/>
    </row>
  </sheetData>
  <sheetProtection algorithmName="SHA-512" hashValue="d1LJcLeiEYZthrfSgpbj2JN1fMaBewxk/j4dZVV6DhouMaKdqzCip/Ohh0JzwR1Ub3qJQJ6AOEwiV+DyDM2Vbw==" saltValue="SHBPtSzDl5ow9b5YYuxnBg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12A05-B175-4FF9-BDE6-65BE3A586719}">
  <dimension ref="A1:G164"/>
  <sheetViews>
    <sheetView topLeftCell="A61" workbookViewId="0">
      <selection activeCell="F71" sqref="F71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26.7109375" bestFit="1" customWidth="1"/>
    <col min="6" max="6" width="13.140625" bestFit="1" customWidth="1"/>
    <col min="7" max="7" width="14.140625" bestFit="1" customWidth="1"/>
    <col min="8" max="8" width="24.5703125" bestFit="1" customWidth="1"/>
  </cols>
  <sheetData>
    <row r="1" spans="1:7" x14ac:dyDescent="0.25">
      <c r="A1">
        <v>1</v>
      </c>
      <c r="F1">
        <v>2</v>
      </c>
    </row>
    <row r="2" spans="1:7" x14ac:dyDescent="0.25">
      <c r="A2" s="2" t="s">
        <v>164</v>
      </c>
      <c r="B2" t="s">
        <v>233</v>
      </c>
      <c r="F2" s="2" t="s">
        <v>164</v>
      </c>
      <c r="G2" t="s">
        <v>233</v>
      </c>
    </row>
    <row r="3" spans="1:7" x14ac:dyDescent="0.25">
      <c r="A3" s="3" t="s">
        <v>234</v>
      </c>
      <c r="B3" s="4">
        <v>0.3</v>
      </c>
      <c r="F3" s="3" t="s">
        <v>116</v>
      </c>
      <c r="G3" s="4">
        <v>0.35</v>
      </c>
    </row>
    <row r="4" spans="1:7" x14ac:dyDescent="0.25">
      <c r="A4" s="3" t="s">
        <v>235</v>
      </c>
      <c r="B4" s="4">
        <v>0.2</v>
      </c>
      <c r="F4" s="3" t="s">
        <v>232</v>
      </c>
      <c r="G4" s="4">
        <v>0.15</v>
      </c>
    </row>
    <row r="5" spans="1:7" x14ac:dyDescent="0.25">
      <c r="A5" s="3" t="s">
        <v>236</v>
      </c>
      <c r="B5" s="4">
        <v>0.15</v>
      </c>
      <c r="F5" s="3" t="s">
        <v>231</v>
      </c>
      <c r="G5" s="4">
        <v>0.5</v>
      </c>
    </row>
    <row r="6" spans="1:7" x14ac:dyDescent="0.25">
      <c r="A6" s="3" t="s">
        <v>237</v>
      </c>
      <c r="B6" s="4">
        <v>0.1</v>
      </c>
      <c r="F6" s="3" t="s">
        <v>165</v>
      </c>
      <c r="G6" s="4">
        <v>1</v>
      </c>
    </row>
    <row r="7" spans="1:7" x14ac:dyDescent="0.25">
      <c r="A7" s="3" t="s">
        <v>238</v>
      </c>
      <c r="B7" s="4">
        <v>0.1</v>
      </c>
    </row>
    <row r="8" spans="1:7" x14ac:dyDescent="0.25">
      <c r="A8" s="3" t="s">
        <v>239</v>
      </c>
      <c r="B8" s="4">
        <v>0.15</v>
      </c>
    </row>
    <row r="9" spans="1:7" x14ac:dyDescent="0.25">
      <c r="A9" s="3" t="s">
        <v>165</v>
      </c>
      <c r="B9" s="4">
        <v>1</v>
      </c>
    </row>
    <row r="12" spans="1:7" x14ac:dyDescent="0.25">
      <c r="A12">
        <v>3</v>
      </c>
      <c r="F12">
        <v>4</v>
      </c>
    </row>
    <row r="13" spans="1:7" x14ac:dyDescent="0.25">
      <c r="A13" s="2" t="s">
        <v>164</v>
      </c>
      <c r="B13" t="s">
        <v>233</v>
      </c>
      <c r="F13" s="2" t="s">
        <v>164</v>
      </c>
      <c r="G13" t="s">
        <v>233</v>
      </c>
    </row>
    <row r="14" spans="1:7" x14ac:dyDescent="0.25">
      <c r="A14" s="3" t="s">
        <v>82</v>
      </c>
      <c r="B14" s="4">
        <v>0.8</v>
      </c>
      <c r="F14" s="3" t="s">
        <v>83</v>
      </c>
      <c r="G14" s="4">
        <v>0.95</v>
      </c>
    </row>
    <row r="15" spans="1:7" x14ac:dyDescent="0.25">
      <c r="A15" s="3" t="s">
        <v>230</v>
      </c>
      <c r="B15" s="4">
        <v>0.2</v>
      </c>
      <c r="F15" s="3" t="s">
        <v>109</v>
      </c>
      <c r="G15" s="4">
        <v>0.05</v>
      </c>
    </row>
    <row r="16" spans="1:7" x14ac:dyDescent="0.25">
      <c r="A16" s="3" t="s">
        <v>165</v>
      </c>
      <c r="B16" s="4">
        <v>1</v>
      </c>
      <c r="F16" s="3" t="s">
        <v>165</v>
      </c>
      <c r="G16" s="4">
        <v>1</v>
      </c>
    </row>
    <row r="19" spans="1:7" x14ac:dyDescent="0.25">
      <c r="A19">
        <v>5</v>
      </c>
      <c r="F19">
        <v>6</v>
      </c>
    </row>
    <row r="20" spans="1:7" x14ac:dyDescent="0.25">
      <c r="A20" s="2" t="s">
        <v>164</v>
      </c>
      <c r="B20" t="s">
        <v>233</v>
      </c>
      <c r="F20" s="2" t="s">
        <v>164</v>
      </c>
      <c r="G20" t="s">
        <v>233</v>
      </c>
    </row>
    <row r="21" spans="1:7" x14ac:dyDescent="0.25">
      <c r="A21" s="3" t="s">
        <v>156</v>
      </c>
      <c r="B21" s="4">
        <v>0.1</v>
      </c>
      <c r="F21" s="3">
        <v>5</v>
      </c>
      <c r="G21" s="4">
        <v>0.2</v>
      </c>
    </row>
    <row r="22" spans="1:7" x14ac:dyDescent="0.25">
      <c r="A22" s="3" t="s">
        <v>154</v>
      </c>
      <c r="B22" s="4">
        <v>0.25</v>
      </c>
      <c r="F22" s="3">
        <v>10</v>
      </c>
      <c r="G22" s="4">
        <v>0.35</v>
      </c>
    </row>
    <row r="23" spans="1:7" x14ac:dyDescent="0.25">
      <c r="A23" s="3" t="s">
        <v>153</v>
      </c>
      <c r="B23" s="4">
        <v>0.2</v>
      </c>
      <c r="F23" s="3">
        <v>15</v>
      </c>
      <c r="G23" s="4">
        <v>0.15</v>
      </c>
    </row>
    <row r="24" spans="1:7" x14ac:dyDescent="0.25">
      <c r="A24" s="3" t="s">
        <v>155</v>
      </c>
      <c r="B24" s="4">
        <v>0.25</v>
      </c>
      <c r="F24" s="3">
        <v>20</v>
      </c>
      <c r="G24" s="4">
        <v>0.2</v>
      </c>
    </row>
    <row r="25" spans="1:7" x14ac:dyDescent="0.25">
      <c r="A25" s="3" t="s">
        <v>181</v>
      </c>
      <c r="B25" s="4">
        <v>0.1</v>
      </c>
      <c r="F25" s="3">
        <v>30</v>
      </c>
      <c r="G25" s="4">
        <v>0.1</v>
      </c>
    </row>
    <row r="26" spans="1:7" x14ac:dyDescent="0.25">
      <c r="A26" s="3" t="s">
        <v>180</v>
      </c>
      <c r="B26" s="4">
        <v>0.1</v>
      </c>
      <c r="F26" s="3" t="s">
        <v>165</v>
      </c>
      <c r="G26" s="4">
        <v>1</v>
      </c>
    </row>
    <row r="27" spans="1:7" x14ac:dyDescent="0.25">
      <c r="A27" s="3" t="s">
        <v>165</v>
      </c>
      <c r="B27" s="4">
        <v>1</v>
      </c>
    </row>
    <row r="29" spans="1:7" x14ac:dyDescent="0.25">
      <c r="A29">
        <v>7</v>
      </c>
      <c r="F29">
        <v>8</v>
      </c>
    </row>
    <row r="30" spans="1:7" x14ac:dyDescent="0.25">
      <c r="A30" s="2" t="s">
        <v>164</v>
      </c>
      <c r="B30" t="s">
        <v>233</v>
      </c>
      <c r="F30" s="2" t="s">
        <v>164</v>
      </c>
      <c r="G30" t="s">
        <v>233</v>
      </c>
    </row>
    <row r="31" spans="1:7" x14ac:dyDescent="0.25">
      <c r="A31" s="3">
        <v>2</v>
      </c>
      <c r="B31" s="4">
        <v>0.05</v>
      </c>
      <c r="F31" s="3" t="s">
        <v>157</v>
      </c>
      <c r="G31" s="4">
        <v>0.25</v>
      </c>
    </row>
    <row r="32" spans="1:7" x14ac:dyDescent="0.25">
      <c r="A32" s="3">
        <v>3</v>
      </c>
      <c r="B32" s="4">
        <v>0.05</v>
      </c>
      <c r="F32" s="3" t="s">
        <v>158</v>
      </c>
      <c r="G32" s="4">
        <v>0.75</v>
      </c>
    </row>
    <row r="33" spans="1:7" x14ac:dyDescent="0.25">
      <c r="A33" s="3">
        <v>4</v>
      </c>
      <c r="B33" s="4">
        <v>0.15</v>
      </c>
      <c r="F33" s="3" t="s">
        <v>165</v>
      </c>
      <c r="G33" s="4">
        <v>1</v>
      </c>
    </row>
    <row r="34" spans="1:7" x14ac:dyDescent="0.25">
      <c r="A34" s="3">
        <v>5</v>
      </c>
      <c r="B34" s="4">
        <v>0.2</v>
      </c>
    </row>
    <row r="35" spans="1:7" x14ac:dyDescent="0.25">
      <c r="A35" s="3">
        <v>6</v>
      </c>
      <c r="B35" s="4">
        <v>0.2</v>
      </c>
    </row>
    <row r="36" spans="1:7" x14ac:dyDescent="0.25">
      <c r="A36" s="3">
        <v>7</v>
      </c>
      <c r="B36" s="4">
        <v>0.1</v>
      </c>
    </row>
    <row r="37" spans="1:7" x14ac:dyDescent="0.25">
      <c r="A37" s="3">
        <v>8</v>
      </c>
      <c r="B37" s="4">
        <v>0.1</v>
      </c>
    </row>
    <row r="38" spans="1:7" x14ac:dyDescent="0.25">
      <c r="A38" s="3">
        <v>9</v>
      </c>
      <c r="B38" s="4">
        <v>0.05</v>
      </c>
    </row>
    <row r="39" spans="1:7" x14ac:dyDescent="0.25">
      <c r="A39" s="3">
        <v>10</v>
      </c>
      <c r="B39" s="4">
        <v>0.05</v>
      </c>
    </row>
    <row r="40" spans="1:7" x14ac:dyDescent="0.25">
      <c r="A40" s="3">
        <v>12</v>
      </c>
      <c r="B40" s="4">
        <v>0.05</v>
      </c>
    </row>
    <row r="41" spans="1:7" x14ac:dyDescent="0.25">
      <c r="A41" s="3" t="s">
        <v>165</v>
      </c>
      <c r="B41" s="4">
        <v>1</v>
      </c>
    </row>
    <row r="44" spans="1:7" x14ac:dyDescent="0.25">
      <c r="A44">
        <v>9</v>
      </c>
      <c r="F44">
        <v>10</v>
      </c>
    </row>
    <row r="45" spans="1:7" x14ac:dyDescent="0.25">
      <c r="A45" s="2" t="s">
        <v>164</v>
      </c>
      <c r="B45" t="s">
        <v>233</v>
      </c>
      <c r="F45" s="2" t="s">
        <v>164</v>
      </c>
      <c r="G45" t="s">
        <v>233</v>
      </c>
    </row>
    <row r="46" spans="1:7" x14ac:dyDescent="0.25">
      <c r="A46" s="3">
        <v>1</v>
      </c>
      <c r="B46" s="4">
        <v>0.75</v>
      </c>
      <c r="F46" s="3">
        <v>1</v>
      </c>
      <c r="G46" s="4">
        <v>0.7</v>
      </c>
    </row>
    <row r="47" spans="1:7" x14ac:dyDescent="0.25">
      <c r="A47" s="3">
        <v>2</v>
      </c>
      <c r="B47" s="4">
        <v>0.1</v>
      </c>
      <c r="F47" s="3">
        <v>2</v>
      </c>
      <c r="G47" s="4">
        <v>0.2</v>
      </c>
    </row>
    <row r="48" spans="1:7" x14ac:dyDescent="0.25">
      <c r="A48" s="3">
        <v>3</v>
      </c>
      <c r="B48" s="4">
        <v>0.15</v>
      </c>
      <c r="F48" s="3">
        <v>3</v>
      </c>
      <c r="G48" s="4">
        <v>0.05</v>
      </c>
    </row>
    <row r="49" spans="1:7" x14ac:dyDescent="0.25">
      <c r="A49" s="3" t="s">
        <v>165</v>
      </c>
      <c r="B49" s="4">
        <v>1</v>
      </c>
      <c r="F49" s="3">
        <v>4</v>
      </c>
      <c r="G49" s="4">
        <v>0.05</v>
      </c>
    </row>
    <row r="50" spans="1:7" x14ac:dyDescent="0.25">
      <c r="F50" s="3" t="s">
        <v>165</v>
      </c>
      <c r="G50" s="4">
        <v>1</v>
      </c>
    </row>
    <row r="53" spans="1:7" x14ac:dyDescent="0.25">
      <c r="A53">
        <v>11</v>
      </c>
      <c r="F53">
        <v>12</v>
      </c>
    </row>
    <row r="54" spans="1:7" x14ac:dyDescent="0.25">
      <c r="A54" s="2" t="s">
        <v>164</v>
      </c>
      <c r="B54" t="s">
        <v>233</v>
      </c>
      <c r="F54" s="2" t="s">
        <v>164</v>
      </c>
      <c r="G54" t="s">
        <v>233</v>
      </c>
    </row>
    <row r="55" spans="1:7" x14ac:dyDescent="0.25">
      <c r="A55" s="3">
        <v>0</v>
      </c>
      <c r="B55" s="4">
        <v>0.9</v>
      </c>
      <c r="F55" s="3" t="s">
        <v>23</v>
      </c>
      <c r="G55" s="4">
        <v>0.05</v>
      </c>
    </row>
    <row r="56" spans="1:7" x14ac:dyDescent="0.25">
      <c r="A56" s="3">
        <v>1</v>
      </c>
      <c r="B56" s="4">
        <v>0.05</v>
      </c>
      <c r="F56" s="3" t="s">
        <v>37</v>
      </c>
      <c r="G56" s="4">
        <v>0.05</v>
      </c>
    </row>
    <row r="57" spans="1:7" x14ac:dyDescent="0.25">
      <c r="A57" s="3">
        <v>2</v>
      </c>
      <c r="B57" s="4">
        <v>0.05</v>
      </c>
      <c r="F57" s="3" t="s">
        <v>95</v>
      </c>
      <c r="G57" s="4">
        <v>0.9</v>
      </c>
    </row>
    <row r="58" spans="1:7" x14ac:dyDescent="0.25">
      <c r="A58" s="3" t="s">
        <v>165</v>
      </c>
      <c r="B58" s="4">
        <v>1</v>
      </c>
      <c r="F58" s="3" t="s">
        <v>165</v>
      </c>
      <c r="G58" s="4">
        <v>1</v>
      </c>
    </row>
    <row r="61" spans="1:7" x14ac:dyDescent="0.25">
      <c r="A61">
        <v>13</v>
      </c>
      <c r="F61">
        <v>14</v>
      </c>
    </row>
    <row r="62" spans="1:7" x14ac:dyDescent="0.25">
      <c r="A62" s="2" t="s">
        <v>164</v>
      </c>
      <c r="B62" t="s">
        <v>233</v>
      </c>
      <c r="F62" s="2" t="s">
        <v>164</v>
      </c>
      <c r="G62" t="s">
        <v>233</v>
      </c>
    </row>
    <row r="63" spans="1:7" x14ac:dyDescent="0.25">
      <c r="A63" s="3" t="s">
        <v>21</v>
      </c>
      <c r="B63" s="4">
        <v>0.15</v>
      </c>
      <c r="F63" s="3" t="s">
        <v>4</v>
      </c>
      <c r="G63" s="4">
        <v>0.2</v>
      </c>
    </row>
    <row r="64" spans="1:7" x14ac:dyDescent="0.25">
      <c r="A64" s="3" t="s">
        <v>1</v>
      </c>
      <c r="B64" s="4">
        <v>0.1</v>
      </c>
      <c r="F64" s="3" t="s">
        <v>14</v>
      </c>
      <c r="G64" s="4">
        <v>0.65</v>
      </c>
    </row>
    <row r="65" spans="1:7" x14ac:dyDescent="0.25">
      <c r="A65" s="3" t="s">
        <v>11</v>
      </c>
      <c r="B65" s="4">
        <v>0.7</v>
      </c>
      <c r="F65" s="3" t="s">
        <v>35</v>
      </c>
      <c r="G65" s="4">
        <v>0.15</v>
      </c>
    </row>
    <row r="66" spans="1:7" x14ac:dyDescent="0.25">
      <c r="A66" s="3" t="s">
        <v>27</v>
      </c>
      <c r="B66" s="4">
        <v>0.05</v>
      </c>
      <c r="F66" s="3" t="s">
        <v>165</v>
      </c>
      <c r="G66" s="4">
        <v>1</v>
      </c>
    </row>
    <row r="67" spans="1:7" x14ac:dyDescent="0.25">
      <c r="A67" s="3" t="s">
        <v>165</v>
      </c>
      <c r="B67" s="4">
        <v>1</v>
      </c>
    </row>
    <row r="69" spans="1:7" x14ac:dyDescent="0.25">
      <c r="A69">
        <v>15</v>
      </c>
      <c r="F69">
        <v>16</v>
      </c>
    </row>
    <row r="70" spans="1:7" x14ac:dyDescent="0.25">
      <c r="A70" s="2" t="s">
        <v>164</v>
      </c>
      <c r="B70" t="s">
        <v>233</v>
      </c>
      <c r="F70" s="2" t="s">
        <v>164</v>
      </c>
      <c r="G70" t="s">
        <v>233</v>
      </c>
    </row>
    <row r="71" spans="1:7" x14ac:dyDescent="0.25">
      <c r="A71" s="3" t="s">
        <v>29</v>
      </c>
      <c r="B71" s="4">
        <v>0.25</v>
      </c>
      <c r="F71" s="3" t="s">
        <v>267</v>
      </c>
      <c r="G71" s="4">
        <v>0.4</v>
      </c>
    </row>
    <row r="72" spans="1:7" x14ac:dyDescent="0.25">
      <c r="A72" s="3" t="s">
        <v>6</v>
      </c>
      <c r="B72" s="4">
        <v>0.75</v>
      </c>
      <c r="F72" s="3" t="s">
        <v>268</v>
      </c>
      <c r="G72" s="4">
        <v>0.5</v>
      </c>
    </row>
    <row r="73" spans="1:7" x14ac:dyDescent="0.25">
      <c r="A73" s="3" t="s">
        <v>165</v>
      </c>
      <c r="B73" s="4">
        <v>1</v>
      </c>
      <c r="F73" s="3" t="s">
        <v>269</v>
      </c>
      <c r="G73" s="4">
        <v>0.1</v>
      </c>
    </row>
    <row r="74" spans="1:7" x14ac:dyDescent="0.25">
      <c r="F74" s="3" t="s">
        <v>165</v>
      </c>
      <c r="G74" s="4">
        <v>1</v>
      </c>
    </row>
    <row r="81" spans="1:7" x14ac:dyDescent="0.25">
      <c r="A81">
        <v>17</v>
      </c>
      <c r="F81" s="3">
        <v>18</v>
      </c>
    </row>
    <row r="82" spans="1:7" x14ac:dyDescent="0.25">
      <c r="A82" s="2" t="s">
        <v>164</v>
      </c>
      <c r="B82" t="s">
        <v>233</v>
      </c>
      <c r="F82" s="2" t="s">
        <v>164</v>
      </c>
      <c r="G82" t="s">
        <v>233</v>
      </c>
    </row>
    <row r="83" spans="1:7" x14ac:dyDescent="0.25">
      <c r="A83" s="3" t="s">
        <v>240</v>
      </c>
      <c r="B83" s="4">
        <v>0.8</v>
      </c>
      <c r="F83" s="3" t="s">
        <v>243</v>
      </c>
      <c r="G83" s="4">
        <v>0.75</v>
      </c>
    </row>
    <row r="84" spans="1:7" x14ac:dyDescent="0.25">
      <c r="A84" s="3" t="s">
        <v>241</v>
      </c>
      <c r="B84" s="4">
        <v>0.1</v>
      </c>
      <c r="F84" s="3" t="s">
        <v>244</v>
      </c>
      <c r="G84" s="4">
        <v>0.1</v>
      </c>
    </row>
    <row r="85" spans="1:7" x14ac:dyDescent="0.25">
      <c r="A85" s="3" t="s">
        <v>242</v>
      </c>
      <c r="B85" s="4">
        <v>0.1</v>
      </c>
      <c r="F85" s="3" t="s">
        <v>245</v>
      </c>
      <c r="G85" s="4">
        <v>0.1</v>
      </c>
    </row>
    <row r="86" spans="1:7" x14ac:dyDescent="0.25">
      <c r="A86" s="3" t="s">
        <v>165</v>
      </c>
      <c r="B86" s="4">
        <v>1</v>
      </c>
      <c r="F86" s="3" t="s">
        <v>246</v>
      </c>
      <c r="G86" s="4">
        <v>0.05</v>
      </c>
    </row>
    <row r="87" spans="1:7" x14ac:dyDescent="0.25">
      <c r="F87" s="3" t="s">
        <v>165</v>
      </c>
      <c r="G87" s="4">
        <v>1</v>
      </c>
    </row>
    <row r="97" spans="1:7" x14ac:dyDescent="0.25">
      <c r="A97" s="3">
        <v>19</v>
      </c>
      <c r="F97">
        <v>20</v>
      </c>
    </row>
    <row r="98" spans="1:7" x14ac:dyDescent="0.25">
      <c r="A98" s="2" t="s">
        <v>164</v>
      </c>
      <c r="B98" t="s">
        <v>233</v>
      </c>
      <c r="F98" s="2" t="s">
        <v>164</v>
      </c>
      <c r="G98" t="s">
        <v>233</v>
      </c>
    </row>
    <row r="99" spans="1:7" x14ac:dyDescent="0.25">
      <c r="A99" s="3" t="s">
        <v>247</v>
      </c>
      <c r="B99" s="4">
        <v>0.1</v>
      </c>
      <c r="F99" s="3" t="s">
        <v>251</v>
      </c>
      <c r="G99" s="4">
        <v>0.75</v>
      </c>
    </row>
    <row r="100" spans="1:7" x14ac:dyDescent="0.25">
      <c r="A100" s="3" t="s">
        <v>248</v>
      </c>
      <c r="B100" s="4">
        <v>0.25</v>
      </c>
      <c r="F100" s="3" t="s">
        <v>252</v>
      </c>
      <c r="G100" s="4">
        <v>0.1</v>
      </c>
    </row>
    <row r="101" spans="1:7" x14ac:dyDescent="0.25">
      <c r="A101" s="3" t="s">
        <v>249</v>
      </c>
      <c r="B101" s="4">
        <v>0.4</v>
      </c>
      <c r="F101" s="3" t="s">
        <v>253</v>
      </c>
      <c r="G101" s="4">
        <v>0.05</v>
      </c>
    </row>
    <row r="102" spans="1:7" x14ac:dyDescent="0.25">
      <c r="A102" s="3" t="s">
        <v>250</v>
      </c>
      <c r="B102" s="4">
        <v>0.25</v>
      </c>
      <c r="F102" s="3" t="s">
        <v>254</v>
      </c>
      <c r="G102" s="4">
        <v>0.05</v>
      </c>
    </row>
    <row r="103" spans="1:7" x14ac:dyDescent="0.25">
      <c r="A103" s="3" t="s">
        <v>165</v>
      </c>
      <c r="B103" s="4">
        <v>1</v>
      </c>
      <c r="F103" s="3" t="s">
        <v>255</v>
      </c>
      <c r="G103" s="4">
        <v>0.05</v>
      </c>
    </row>
    <row r="104" spans="1:7" x14ac:dyDescent="0.25">
      <c r="F104" s="3" t="s">
        <v>165</v>
      </c>
      <c r="G104" s="4">
        <v>1</v>
      </c>
    </row>
    <row r="115" spans="1:7" x14ac:dyDescent="0.25">
      <c r="A115">
        <v>21</v>
      </c>
      <c r="F115" s="3">
        <v>22</v>
      </c>
    </row>
    <row r="116" spans="1:7" x14ac:dyDescent="0.25">
      <c r="A116" s="2" t="s">
        <v>164</v>
      </c>
      <c r="B116" t="s">
        <v>233</v>
      </c>
      <c r="F116" s="2" t="s">
        <v>164</v>
      </c>
      <c r="G116" t="s">
        <v>233</v>
      </c>
    </row>
    <row r="117" spans="1:7" x14ac:dyDescent="0.25">
      <c r="A117" s="3" t="s">
        <v>256</v>
      </c>
      <c r="B117" s="4">
        <v>0.1</v>
      </c>
      <c r="F117" s="3" t="s">
        <v>259</v>
      </c>
      <c r="G117" s="4">
        <v>0.15</v>
      </c>
    </row>
    <row r="118" spans="1:7" x14ac:dyDescent="0.25">
      <c r="A118" s="3" t="s">
        <v>257</v>
      </c>
      <c r="B118" s="4">
        <v>0.15</v>
      </c>
      <c r="F118" s="3" t="s">
        <v>260</v>
      </c>
      <c r="G118" s="4">
        <v>0.3</v>
      </c>
    </row>
    <row r="119" spans="1:7" x14ac:dyDescent="0.25">
      <c r="A119" s="3" t="s">
        <v>258</v>
      </c>
      <c r="B119" s="4">
        <v>0.75</v>
      </c>
      <c r="F119" s="3" t="s">
        <v>261</v>
      </c>
      <c r="G119" s="4">
        <v>0.3</v>
      </c>
    </row>
    <row r="120" spans="1:7" x14ac:dyDescent="0.25">
      <c r="A120" s="3" t="s">
        <v>165</v>
      </c>
      <c r="B120" s="4">
        <v>1</v>
      </c>
      <c r="F120" s="3" t="s">
        <v>262</v>
      </c>
      <c r="G120" s="4">
        <v>0.25</v>
      </c>
    </row>
    <row r="121" spans="1:7" x14ac:dyDescent="0.25">
      <c r="F121" s="3" t="s">
        <v>165</v>
      </c>
      <c r="G121" s="4">
        <v>1</v>
      </c>
    </row>
    <row r="126" spans="1:7" x14ac:dyDescent="0.25">
      <c r="A126" s="3">
        <v>23</v>
      </c>
      <c r="F126">
        <v>24</v>
      </c>
    </row>
    <row r="127" spans="1:7" x14ac:dyDescent="0.25">
      <c r="A127" s="2" t="s">
        <v>164</v>
      </c>
      <c r="B127" t="s">
        <v>233</v>
      </c>
      <c r="F127" s="2" t="s">
        <v>164</v>
      </c>
      <c r="G127" t="s">
        <v>233</v>
      </c>
    </row>
    <row r="128" spans="1:7" x14ac:dyDescent="0.25">
      <c r="A128" s="3" t="s">
        <v>263</v>
      </c>
      <c r="B128" s="4">
        <v>0.5</v>
      </c>
      <c r="F128" s="3" t="s">
        <v>12</v>
      </c>
      <c r="G128" s="4">
        <v>0.3</v>
      </c>
    </row>
    <row r="129" spans="1:7" x14ac:dyDescent="0.25">
      <c r="A129" s="3" t="s">
        <v>264</v>
      </c>
      <c r="B129" s="4">
        <v>0.35</v>
      </c>
      <c r="F129" s="3" t="s">
        <v>89</v>
      </c>
      <c r="G129" s="4">
        <v>0.7</v>
      </c>
    </row>
    <row r="130" spans="1:7" x14ac:dyDescent="0.25">
      <c r="A130" s="3" t="s">
        <v>265</v>
      </c>
      <c r="B130" s="4">
        <v>0.1</v>
      </c>
      <c r="F130" s="3" t="s">
        <v>165</v>
      </c>
      <c r="G130" s="4">
        <v>1</v>
      </c>
    </row>
    <row r="131" spans="1:7" x14ac:dyDescent="0.25">
      <c r="A131" s="3" t="s">
        <v>266</v>
      </c>
      <c r="B131" s="4">
        <v>0.05</v>
      </c>
    </row>
    <row r="132" spans="1:7" x14ac:dyDescent="0.25">
      <c r="A132" s="3" t="s">
        <v>165</v>
      </c>
      <c r="B132" s="4">
        <v>1</v>
      </c>
    </row>
    <row r="135" spans="1:7" x14ac:dyDescent="0.25">
      <c r="F135">
        <v>25</v>
      </c>
    </row>
    <row r="136" spans="1:7" x14ac:dyDescent="0.25">
      <c r="F136" s="2" t="s">
        <v>164</v>
      </c>
      <c r="G136" t="s">
        <v>233</v>
      </c>
    </row>
    <row r="137" spans="1:7" x14ac:dyDescent="0.25">
      <c r="F137" s="3">
        <v>10</v>
      </c>
      <c r="G137" s="4">
        <v>0.65</v>
      </c>
    </row>
    <row r="138" spans="1:7" x14ac:dyDescent="0.25">
      <c r="F138" s="3">
        <v>11</v>
      </c>
      <c r="G138" s="4">
        <v>0.05</v>
      </c>
    </row>
    <row r="139" spans="1:7" x14ac:dyDescent="0.25">
      <c r="F139" s="3">
        <v>12</v>
      </c>
      <c r="G139" s="4">
        <v>0.3</v>
      </c>
    </row>
    <row r="140" spans="1:7" x14ac:dyDescent="0.25">
      <c r="F140" s="3" t="s">
        <v>165</v>
      </c>
      <c r="G140" s="4">
        <v>1</v>
      </c>
    </row>
    <row r="146" spans="1:7" x14ac:dyDescent="0.25">
      <c r="A146" s="3">
        <v>26</v>
      </c>
      <c r="F146">
        <v>27</v>
      </c>
    </row>
    <row r="147" spans="1:7" x14ac:dyDescent="0.25">
      <c r="A147" s="2" t="s">
        <v>164</v>
      </c>
      <c r="B147" t="s">
        <v>233</v>
      </c>
      <c r="F147" s="2" t="s">
        <v>164</v>
      </c>
      <c r="G147" t="s">
        <v>233</v>
      </c>
    </row>
    <row r="148" spans="1:7" x14ac:dyDescent="0.25">
      <c r="A148" s="3" t="s">
        <v>18</v>
      </c>
      <c r="B148" s="4">
        <v>0.25</v>
      </c>
      <c r="F148" s="3" t="s">
        <v>221</v>
      </c>
      <c r="G148" s="4">
        <v>0.3</v>
      </c>
    </row>
    <row r="149" spans="1:7" x14ac:dyDescent="0.25">
      <c r="A149" s="3" t="s">
        <v>7</v>
      </c>
      <c r="B149" s="4">
        <v>0.75</v>
      </c>
      <c r="F149" s="3" t="s">
        <v>227</v>
      </c>
      <c r="G149" s="4">
        <v>0.05</v>
      </c>
    </row>
    <row r="150" spans="1:7" x14ac:dyDescent="0.25">
      <c r="A150" s="3" t="s">
        <v>165</v>
      </c>
      <c r="B150" s="4">
        <v>1</v>
      </c>
      <c r="F150" s="3" t="s">
        <v>223</v>
      </c>
      <c r="G150" s="4">
        <v>0.25</v>
      </c>
    </row>
    <row r="151" spans="1:7" x14ac:dyDescent="0.25">
      <c r="F151" s="3" t="s">
        <v>225</v>
      </c>
      <c r="G151" s="4">
        <v>0.15</v>
      </c>
    </row>
    <row r="152" spans="1:7" x14ac:dyDescent="0.25">
      <c r="F152" s="3" t="s">
        <v>228</v>
      </c>
      <c r="G152" s="4">
        <v>0.05</v>
      </c>
    </row>
    <row r="153" spans="1:7" x14ac:dyDescent="0.25">
      <c r="F153" s="3" t="s">
        <v>226</v>
      </c>
      <c r="G153" s="4">
        <v>0.1</v>
      </c>
    </row>
    <row r="154" spans="1:7" x14ac:dyDescent="0.25">
      <c r="F154" s="3" t="s">
        <v>222</v>
      </c>
      <c r="G154" s="4">
        <v>0.1</v>
      </c>
    </row>
    <row r="155" spans="1:7" x14ac:dyDescent="0.25">
      <c r="F155" s="3" t="s">
        <v>165</v>
      </c>
      <c r="G155" s="4">
        <v>1</v>
      </c>
    </row>
    <row r="158" spans="1:7" x14ac:dyDescent="0.25">
      <c r="A158">
        <v>28</v>
      </c>
      <c r="F158">
        <v>29</v>
      </c>
    </row>
    <row r="159" spans="1:7" x14ac:dyDescent="0.25">
      <c r="A159" s="2" t="s">
        <v>164</v>
      </c>
      <c r="B159" t="s">
        <v>233</v>
      </c>
      <c r="F159" s="2" t="s">
        <v>164</v>
      </c>
      <c r="G159" t="s">
        <v>233</v>
      </c>
    </row>
    <row r="160" spans="1:7" x14ac:dyDescent="0.25">
      <c r="A160" s="3" t="s">
        <v>226</v>
      </c>
      <c r="B160" s="4">
        <v>0.05</v>
      </c>
      <c r="F160" s="3" t="s">
        <v>24</v>
      </c>
      <c r="G160" s="4">
        <v>0.15</v>
      </c>
    </row>
    <row r="161" spans="1:7" x14ac:dyDescent="0.25">
      <c r="A161" s="3" t="s">
        <v>223</v>
      </c>
      <c r="B161" s="4">
        <v>0.3</v>
      </c>
      <c r="F161" s="3" t="s">
        <v>30</v>
      </c>
      <c r="G161" s="4">
        <v>0.2</v>
      </c>
    </row>
    <row r="162" spans="1:7" x14ac:dyDescent="0.25">
      <c r="A162" s="3" t="s">
        <v>224</v>
      </c>
      <c r="B162" s="4">
        <v>0.25</v>
      </c>
      <c r="F162" s="3" t="s">
        <v>163</v>
      </c>
      <c r="G162" s="4">
        <v>0.65</v>
      </c>
    </row>
    <row r="163" spans="1:7" x14ac:dyDescent="0.25">
      <c r="A163" s="3" t="s">
        <v>222</v>
      </c>
      <c r="B163" s="4">
        <v>0.4</v>
      </c>
      <c r="F163" s="3" t="s">
        <v>165</v>
      </c>
      <c r="G163" s="4">
        <v>1</v>
      </c>
    </row>
    <row r="164" spans="1:7" x14ac:dyDescent="0.25">
      <c r="A164" s="3" t="s">
        <v>165</v>
      </c>
      <c r="B164" s="4">
        <v>1</v>
      </c>
    </row>
  </sheetData>
  <sheetProtection algorithmName="SHA-512" hashValue="SzF6z1Pf0Vb3NTcfF6nIHodnMFUaaDESPcyNDanozADDIw5GGv6+Uri0RgfrvjQcP+Fn+QZqI/WDf59mBY/dMA==" saltValue="xzO4lUc0G+jLNmMSDwUwR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7C6A-EEB8-47A5-8C71-8BF3BE698282}">
  <dimension ref="A1:J242"/>
  <sheetViews>
    <sheetView topLeftCell="A211" workbookViewId="0"/>
  </sheetViews>
  <sheetFormatPr defaultRowHeight="15" x14ac:dyDescent="0.25"/>
  <sheetData>
    <row r="1" spans="1:10" x14ac:dyDescent="0.25">
      <c r="A1">
        <v>1</v>
      </c>
      <c r="J1">
        <v>2</v>
      </c>
    </row>
    <row r="18" spans="1:10" x14ac:dyDescent="0.25">
      <c r="A18">
        <v>3</v>
      </c>
      <c r="J18">
        <v>4</v>
      </c>
    </row>
    <row r="36" spans="1:10" x14ac:dyDescent="0.25">
      <c r="A36">
        <v>5</v>
      </c>
      <c r="J36">
        <v>6</v>
      </c>
    </row>
    <row r="53" spans="1:10" x14ac:dyDescent="0.25">
      <c r="A53">
        <v>7</v>
      </c>
      <c r="J53">
        <v>8</v>
      </c>
    </row>
    <row r="70" spans="1:10" x14ac:dyDescent="0.25">
      <c r="A70">
        <v>9</v>
      </c>
      <c r="J70">
        <v>10</v>
      </c>
    </row>
    <row r="87" spans="1:10" x14ac:dyDescent="0.25">
      <c r="A87">
        <v>11</v>
      </c>
      <c r="B87">
        <v>11</v>
      </c>
      <c r="J87">
        <v>12</v>
      </c>
    </row>
    <row r="104" spans="1:10" x14ac:dyDescent="0.25">
      <c r="A104">
        <v>13</v>
      </c>
      <c r="J104">
        <v>14</v>
      </c>
    </row>
    <row r="121" spans="1:10" x14ac:dyDescent="0.25">
      <c r="A121">
        <v>15</v>
      </c>
      <c r="J121">
        <v>16</v>
      </c>
    </row>
    <row r="138" spans="1:10" x14ac:dyDescent="0.25">
      <c r="A138">
        <v>17</v>
      </c>
      <c r="J138">
        <v>18</v>
      </c>
    </row>
    <row r="156" spans="1:10" x14ac:dyDescent="0.25">
      <c r="A156">
        <v>19</v>
      </c>
      <c r="J156">
        <v>20</v>
      </c>
    </row>
    <row r="174" spans="1:10" x14ac:dyDescent="0.25">
      <c r="A174">
        <v>21</v>
      </c>
      <c r="J174">
        <v>22</v>
      </c>
    </row>
    <row r="191" spans="1:10" x14ac:dyDescent="0.25">
      <c r="A191">
        <v>23</v>
      </c>
      <c r="J191">
        <v>24</v>
      </c>
    </row>
    <row r="208" spans="1:10" x14ac:dyDescent="0.25">
      <c r="A208">
        <v>25</v>
      </c>
      <c r="J208">
        <v>26</v>
      </c>
    </row>
    <row r="225" spans="1:10" x14ac:dyDescent="0.25">
      <c r="A225">
        <v>27</v>
      </c>
      <c r="J225">
        <v>28</v>
      </c>
    </row>
    <row r="242" spans="1:1" x14ac:dyDescent="0.25">
      <c r="A242">
        <v>29</v>
      </c>
    </row>
  </sheetData>
  <sheetProtection algorithmName="SHA-512" hashValue="resY9r3C+f8AVYr36bYhsM+Vp1yPmr7cF6BXSGw8ucaZ7PEhDxLdrCEGiU0/OJyr3KBxIXL7w4rRNYwkueOFew==" saltValue="c7MZ2oFYST7kzqSdRSYw5g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9 1 2 3 1 f 6 - 0 b b 8 - 4 9 6 1 - a 1 8 3 - 2 3 f b a 9 5 1 1 2 3 8 "   x m l n s = " h t t p : / / s c h e m a s . m i c r o s o f t . c o m / D a t a M a s h u p " > A A A A A K U G A A B Q S w M E F A A C A A g A j A p Q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M C l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A p Q W b 6 d f M O g A w A A x g s A A B M A H A B G b 3 J t d W x h c y 9 T Z W N 0 a W 9 u M S 5 t I K I Y A C i g F A A A A A A A A A A A A A A A A A A A A A A A A A A A A K V W T W / b O B C 9 B 8 h / I L i H l Q F V 2 6 Q f h y 1 6 S B 2 n L f p d p 7 t Y N M W C l s Y W E Y o 0 S C q x Y O S / d 0 g p r m R S D h b r g 2 1 x H u c N 5 8 0 M Z S C 3 X E k y b 3 9 P X h w f H R + Z k m k o y C V b C D g h L 4 k A e 3 x E 8 D N X t c 4 B V 2 a b H E T 2 t 9 L X C 6 W u k w s u I J s q a U F a k 9 D p n 1 f f D G h z Z X J z d a 5 u p V C s M F c X X D J B 7 j d l G 2 E 2 d J I S W Q u R E q t r m K Q t T U v 8 r / 9 B s p Z 1 + / 2 t h e o l b Y 0 0 f c d l 0 T 3 R H 3 f f z 5 l l P 7 r 9 v 9 F p y e T K H a F Z A 0 U X H p Z d a i b N U u l q q k R d S W c 0 S Z 8 s 3 W 7 p / D 1 N y V t p n z / N H O A u J V v 6 k V W A q x a f i Y W N 9 Y t n K w i R Z 0 W h w Z g A / B U E X 2 G C A 8 M H p r n F t B j L b B 3 u m x V 1 z m x s 4 2 y z B s 1 B 5 r v I m G y 8 5 T X I A n S w 4 a P K i F q S J a u 4 a E g F 1 Q I l C k 9 w 0 d r d 3 o g L 5 w G Y l l y u x l 3 M 8 1 I p Q V b K o f K S C 8 y J D G G F V m t V 2 z 5 i c A 4 N z G B p L q B E q U m H D m L S C o s E o 7 p V F Y R Z e q N q 4 6 N Q s u D R P J 5 r L q 8 d 5 J b Z S N Z m A j t D 8 5 z b J n Q O T N g S M 5 p z g c 4 h l G / O J K r r O + w A 6 t O t J I L J I j C 8 Z + 7 g Y B k X J m G 5 h s k 9 R N Y u 9 2 0 F Y d + V q B i X u a o i J f k P 6 n X A 3 O k N W E 4 u R b W G h E l Z M z G J Y J U q S L g 8 7 Q T 8 3 R D o 1 e s e q s u W O 1 I F B W Z U Q s T X K 8 U s 0 b B m X K O e N t K L c N j + K c / r t Q / B d R X + M Z j 5 q P J n A g W X i L g B I v B L c C z b U A Q 3 s F x 9 l D i G z B 8 F a 0 J O H C z c t U R E f x H R e 6 r Z M i z k C 2 5 K x 7 N C v Q L j Z 2 D X x P i G C M t n u R w z F d w Z h o 1 8 N 9 m N y f k a K 5 K 0 0 5 A s G n K O O a i 4 a 4 P d z P S Q F p E c m K J 7 I x e 5 Y x O q 5 U 8 J B f n o 2 9 w N / y H I k y F 9 y 3 q J 6 F f N L q a E u n L 5 U i s L c 9 u 4 C 8 f c T I a T M M N 7 o e 8 y O 6 W 9 0 / Y j P H n g V j i U m 3 Q b c I 6 N Z g x g J P V f Q e K l U n Q E 5 l c 4 r a F b T v a j j n D 3 n k n i m t 1 M 6 J B p L V i O H v 5 i o o Y + k V / 3 q 0 k Y U E q f N c 6 Z + 0 P T D q z v d z l t 0 m 2 U e o z 5 5 A D 1 I E I k f P T 8 / 3 L 3 0 3 b 6 o N j 7 k Q 7 T v P M / a P z B Q S t 1 E x f T G e J i Y m l s R 2 t 1 F 9 B M a 6 V N k D q / 7 I N t w x / y 7 7 V f L / 7 H 4 5 V x + r A + X T A p l Y q m j w N h P D 6 N X O w j u j z 5 j 7 q c e l 0 i r w 1 x V S 4 1 r 1 x F u 3 o Z Z d p X 5 Y n n 2 H + p c C 4 y 5 + / w 6 8 E o r H f D j 2 J + z e o o 5 G 5 y f M R l 9 G w v f g J Q S w E C L Q A U A A I A C A C M C l B Z e M x E Y q M A A A D 1 A A A A E g A A A A A A A A A A A A A A A A A A A A A A Q 2 9 u Z m l n L 1 B h Y 2 t h Z 2 U u e G 1 s U E s B A i 0 A F A A C A A g A j A p Q W Q / K 6 a u k A A A A 6 Q A A A B M A A A A A A A A A A A A A A A A A 7 w A A A F t D b 2 5 0 Z W 5 0 X 1 R 5 c G V z X S 5 4 b W x Q S w E C L Q A U A A I A C A C M C l B Z v p 1 8 w 6 A D A A D G C w A A E w A A A A A A A A A A A A A A A A D g A Q A A R m 9 y b X V s Y X M v U 2 V j d G l v b j E u b V B L B Q Y A A A A A A w A D A M I A A A D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K A A A A A A A A G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Z i Z m F l N S 0 3 M m M 5 L T Q 2 N W U t Y j h k M C 0 4 M z l m N T Q 3 Z D N l O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V Q x O T o y M D o y M i 4 0 N z E 4 M T I z W i I g L z 4 8 R W 5 0 c n k g V H l w Z T 0 i R m l s b E N v b H V t b l R 5 c G V z I i B W Y W x 1 Z T 0 i c 0 F 3 W U R C Z 1 l H Q m d N R 0 F 3 W U R B d 0 1 H Q m d Z R 0 J n W U d C Z 1 V E Q X d N R E F 3 T U R B d 1 l H Q X d Z R 0 J n W U d C Z 1 k 9 I i A v P j x F b n R y e S B U e X B l P S J G a W x s Q 2 9 s d W 1 u T m F t Z X M i I F Z h b H V l P S J z W y Z x d W 9 0 O 1 N M J n F 1 b 3 Q 7 L C Z x d W 9 0 O 0 5 h b W U m c X V v d D s s J n F 1 b 3 Q 7 Q W d l J n F 1 b 3 Q 7 L C Z x d W 9 0 O 0 F k Z H J l c 3 M m c X V v d D s s J n F 1 b 3 Q 7 U m V s a W d p b 2 4 m c X V v d D s s J n F 1 b 3 Q 7 T W F y a X R h b C B z d G F 0 d X M m c X V v d D s s J n F 1 b 3 Q 7 R W R 1 Y 2 F 0 a W 9 u J n F 1 b 3 Q 7 L C Z x d W 9 0 O 0 V 4 c G V y a W V u Y 2 U g K F l l Y X J z K S Z x d W 9 0 O y w m c X V v d D t H Z W 5 k Z X I m c X V v d D s s J n F 1 b 3 Q 7 T m 8 u I G 9 m I G Z h b W l s e S B t Z W 1 i Z X J z J n F 1 b 3 Q 7 L C Z x d W 9 0 O 0 Z h b W l s e S B 0 e X B l J n F 1 b 3 Q 7 L C Z x d W 9 0 O 0 5 v I G 9 m I G V h c m 5 p b m c g b W V t Y m V y c y Z x d W 9 0 O y w m c X V v d D t T Y 2 h v b 2 w g Z 2 9 p b m c g Y 2 h p b G R y Z W 4 m c X V v d D s s J n F 1 b 3 Q 7 Z H J v c G 9 1 d C B j a G l s Z H J l b i Z x d W 9 0 O y w m c X V v d D t y Z W F z b 2 4 g Y m V o a W 5 k I G R y b 3 B v d X Q m c X V v d D s s J n F 1 b 3 Q 7 c m 9 s Z S B v Z i B 3 b 2 1 l b i Z x d W 9 0 O y w m c X V v d D t I b 3 V z a W 5 n I G N v b m R p d G l v b i Z x d W 9 0 O y w m c X V v d D t E c m l u a 2 l u Z y B 3 Y X R l c i Z x d W 9 0 O y w m c X V v d D t F b G V j d H J p Y 2 l 0 e S Z x d W 9 0 O y w m c X V v d D t I Z W F s d G g g Z m F j a W x p d G l l c y Z x d W 9 0 O y w m c X V v d D t T Y W 5 p d G F 0 a W 9 u I G Z h Y 2 l s a X R p Z X M m c X V v d D s s J n F 1 b 3 Q 7 T 3 d u I G x h b m Q m c X V v d D s s J n F 1 b 3 Q 7 T G F u Z C B k Z X R h a W x z K G F j c m U p J n F 1 b 3 Q 7 L C Z x d W 9 0 O 0 1 v b n R o b H k g a W 5 j b 2 1 l J n F 1 b 3 Q 7 L C Z x d W 9 0 O 1 l l Y X J s e S B p b m N v b W U m c X V v d D s s J n F 1 b 3 Q 7 R m F t a W x 5 I G V 4 c G V u Z G l 0 d X J l K G F u b n V h b C k m c X V v d D s s J n F 1 b 3 Q 7 R m 9 v Z C A m c X V v d D s s J n F 1 b 3 Q 7 Q 2 h p b G R y Z W 5 c d T A w M j d z I G V k d W N h d G l v b i Z x d W 9 0 O y w m c X V v d D t I Z W F s d G g g Y W 5 k I G 1 l Z G l j a W 5 l I C Z x d W 9 0 O y w m c X V v d D t C b 2 F 0 I H J l c G F p c m 1 l b n Q m c X V v d D s s J n F 1 b 3 Q 7 T m V 0 I H J l c G F p c m 1 l b n Q m c X V v d D s s J n F 1 b 3 Q 7 T 2 N j d X B h d G l v b m F s I H N h d G l z Z m F j d G l v b i Z x d W 9 0 O y w m c X V v d D t B b H R l c m 5 h d G l 2 Z S B s a X Z l b G l o b 2 9 k J n F 1 b 3 Q 7 L C Z x d W 9 0 O 1 d v c m t p b m c g a G 9 1 c n M v Z G F 5 J n F 1 b 3 Q 7 L C Z x d W 9 0 O 1 R y Y W l u a W 5 n J n F 1 b 3 Q 7 L C Z x d W 9 0 O 1 N h b G V z J n F 1 b 3 Q 7 L C Z x d W 9 0 O 0 N y Y W Z 0 J n F 1 b 3 Q 7 L C Z x d W 9 0 O 0 Z p c 2 h p b m c g Z 2 V h c i Z x d W 9 0 O y w m c X V v d D t Q Z W F r I H N l Y X N v b i Z x d W 9 0 O y w m c X V v d D t P Z m Y g c 2 V h c 2 9 u J n F 1 b 3 Q 7 L C Z x d W 9 0 O 2 R p c 2 V h c 2 U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0 w s M H 0 m c X V v d D s s J n F 1 b 3 Q 7 U 2 V j d G l v b j E v V G F i b G U x L 0 F 1 d G 9 S Z W 1 v d m V k Q 2 9 s d W 1 u c z E u e 0 5 h b W U s M X 0 m c X V v d D s s J n F 1 b 3 Q 7 U 2 V j d G l v b j E v V G F i b G U x L 0 F 1 d G 9 S Z W 1 v d m V k Q 2 9 s d W 1 u c z E u e 0 F n Z S w y f S Z x d W 9 0 O y w m c X V v d D t T Z W N 0 a W 9 u M S 9 U Y W J s Z T E v Q X V 0 b 1 J l b W 9 2 Z W R D b 2 x 1 b W 5 z M S 5 7 Q W R k c m V z c y w z f S Z x d W 9 0 O y w m c X V v d D t T Z W N 0 a W 9 u M S 9 U Y W J s Z T E v Q X V 0 b 1 J l b W 9 2 Z W R D b 2 x 1 b W 5 z M S 5 7 U m V s a W d p b 2 4 s N H 0 m c X V v d D s s J n F 1 b 3 Q 7 U 2 V j d G l v b j E v V G F i b G U x L 0 F 1 d G 9 S Z W 1 v d m V k Q 2 9 s d W 1 u c z E u e 0 1 h c m l 0 Y W w g c 3 R h d H V z L D V 9 J n F 1 b 3 Q 7 L C Z x d W 9 0 O 1 N l Y 3 R p b 2 4 x L 1 R h Y m x l M S 9 B d X R v U m V t b 3 Z l Z E N v b H V t b n M x L n t F Z H V j Y X R p b 2 4 s N n 0 m c X V v d D s s J n F 1 b 3 Q 7 U 2 V j d G l v b j E v V G F i b G U x L 0 F 1 d G 9 S Z W 1 v d m V k Q 2 9 s d W 1 u c z E u e 0 V 4 c G V y a W V u Y 2 U g K F l l Y X J z K S w 3 f S Z x d W 9 0 O y w m c X V v d D t T Z W N 0 a W 9 u M S 9 U Y W J s Z T E v Q X V 0 b 1 J l b W 9 2 Z W R D b 2 x 1 b W 5 z M S 5 7 R 2 V u Z G V y L D h 9 J n F 1 b 3 Q 7 L C Z x d W 9 0 O 1 N l Y 3 R p b 2 4 x L 1 R h Y m x l M S 9 B d X R v U m V t b 3 Z l Z E N v b H V t b n M x L n t O b y 4 g b 2 Y g Z m F t a W x 5 I G 1 l b W J l c n M s O X 0 m c X V v d D s s J n F 1 b 3 Q 7 U 2 V j d G l v b j E v V G F i b G U x L 0 F 1 d G 9 S Z W 1 v d m V k Q 2 9 s d W 1 u c z E u e 0 Z h b W l s e S B 0 e X B l L D E w f S Z x d W 9 0 O y w m c X V v d D t T Z W N 0 a W 9 u M S 9 U Y W J s Z T E v Q X V 0 b 1 J l b W 9 2 Z W R D b 2 x 1 b W 5 z M S 5 7 T m 8 g b 2 Y g Z W F y b m l u Z y B t Z W 1 i Z X J z L D E x f S Z x d W 9 0 O y w m c X V v d D t T Z W N 0 a W 9 u M S 9 U Y W J s Z T E v Q X V 0 b 1 J l b W 9 2 Z W R D b 2 x 1 b W 5 z M S 5 7 U 2 N o b 2 9 s I G d v a W 5 n I G N o a W x k c m V u L D E y f S Z x d W 9 0 O y w m c X V v d D t T Z W N 0 a W 9 u M S 9 U Y W J s Z T E v Q X V 0 b 1 J l b W 9 2 Z W R D b 2 x 1 b W 5 z M S 5 7 Z H J v c G 9 1 d C B j a G l s Z H J l b i w x M 3 0 m c X V v d D s s J n F 1 b 3 Q 7 U 2 V j d G l v b j E v V G F i b G U x L 0 F 1 d G 9 S Z W 1 v d m V k Q 2 9 s d W 1 u c z E u e 3 J l Y X N v b i B i Z W h p b m Q g Z H J v c G 9 1 d C w x N H 0 m c X V v d D s s J n F 1 b 3 Q 7 U 2 V j d G l v b j E v V G F i b G U x L 0 F 1 d G 9 S Z W 1 v d m V k Q 2 9 s d W 1 u c z E u e 3 J v b G U g b 2 Y g d 2 9 t Z W 4 s M T V 9 J n F 1 b 3 Q 7 L C Z x d W 9 0 O 1 N l Y 3 R p b 2 4 x L 1 R h Y m x l M S 9 B d X R v U m V t b 3 Z l Z E N v b H V t b n M x L n t I b 3 V z a W 5 n I G N v b m R p d G l v b i w x N n 0 m c X V v d D s s J n F 1 b 3 Q 7 U 2 V j d G l v b j E v V G F i b G U x L 0 F 1 d G 9 S Z W 1 v d m V k Q 2 9 s d W 1 u c z E u e 0 R y a W 5 r a W 5 n I H d h d G V y L D E 3 f S Z x d W 9 0 O y w m c X V v d D t T Z W N 0 a W 9 u M S 9 U Y W J s Z T E v Q X V 0 b 1 J l b W 9 2 Z W R D b 2 x 1 b W 5 z M S 5 7 R W x l Y 3 R y a W N p d H k s M T h 9 J n F 1 b 3 Q 7 L C Z x d W 9 0 O 1 N l Y 3 R p b 2 4 x L 1 R h Y m x l M S 9 B d X R v U m V t b 3 Z l Z E N v b H V t b n M x L n t I Z W F s d G g g Z m F j a W x p d G l l c y w x O X 0 m c X V v d D s s J n F 1 b 3 Q 7 U 2 V j d G l v b j E v V G F i b G U x L 0 F 1 d G 9 S Z W 1 v d m V k Q 2 9 s d W 1 u c z E u e 1 N h b m l 0 Y X R p b 2 4 g Z m F j a W x p d G l l c y w y M H 0 m c X V v d D s s J n F 1 b 3 Q 7 U 2 V j d G l v b j E v V G F i b G U x L 0 F 1 d G 9 S Z W 1 v d m V k Q 2 9 s d W 1 u c z E u e 0 9 3 b i B s Y W 5 k L D I x f S Z x d W 9 0 O y w m c X V v d D t T Z W N 0 a W 9 u M S 9 U Y W J s Z T E v Q X V 0 b 1 J l b W 9 2 Z W R D b 2 x 1 b W 5 z M S 5 7 T G F u Z C B k Z X R h a W x z K G F j c m U p L D I y f S Z x d W 9 0 O y w m c X V v d D t T Z W N 0 a W 9 u M S 9 U Y W J s Z T E v Q X V 0 b 1 J l b W 9 2 Z W R D b 2 x 1 b W 5 z M S 5 7 T W 9 u d G h s e S B p b m N v b W U s M j N 9 J n F 1 b 3 Q 7 L C Z x d W 9 0 O 1 N l Y 3 R p b 2 4 x L 1 R h Y m x l M S 9 B d X R v U m V t b 3 Z l Z E N v b H V t b n M x L n t Z Z W F y b H k g a W 5 j b 2 1 l L D I 0 f S Z x d W 9 0 O y w m c X V v d D t T Z W N 0 a W 9 u M S 9 U Y W J s Z T E v Q X V 0 b 1 J l b W 9 2 Z W R D b 2 x 1 b W 5 z M S 5 7 R m F t a W x 5 I G V 4 c G V u Z G l 0 d X J l K G F u b n V h b C k s M j V 9 J n F 1 b 3 Q 7 L C Z x d W 9 0 O 1 N l Y 3 R p b 2 4 x L 1 R h Y m x l M S 9 B d X R v U m V t b 3 Z l Z E N v b H V t b n M x L n t G b 2 9 k I C w y N n 0 m c X V v d D s s J n F 1 b 3 Q 7 U 2 V j d G l v b j E v V G F i b G U x L 0 F 1 d G 9 S Z W 1 v d m V k Q 2 9 s d W 1 u c z E u e 0 N o a W x k c m V u X H U w M D I 3 c y B l Z H V j Y X R p b 2 4 s M j d 9 J n F 1 b 3 Q 7 L C Z x d W 9 0 O 1 N l Y 3 R p b 2 4 x L 1 R h Y m x l M S 9 B d X R v U m V t b 3 Z l Z E N v b H V t b n M x L n t I Z W F s d G g g Y W 5 k I G 1 l Z G l j a W 5 l I C w y O H 0 m c X V v d D s s J n F 1 b 3 Q 7 U 2 V j d G l v b j E v V G F i b G U x L 0 F 1 d G 9 S Z W 1 v d m V k Q 2 9 s d W 1 u c z E u e 0 J v Y X Q g c m V w Y W l y b W V u d C w y O X 0 m c X V v d D s s J n F 1 b 3 Q 7 U 2 V j d G l v b j E v V G F i b G U x L 0 F 1 d G 9 S Z W 1 v d m V k Q 2 9 s d W 1 u c z E u e 0 5 l d C B y Z X B h a X J t Z W 5 0 L D M w f S Z x d W 9 0 O y w m c X V v d D t T Z W N 0 a W 9 u M S 9 U Y W J s Z T E v Q X V 0 b 1 J l b W 9 2 Z W R D b 2 x 1 b W 5 z M S 5 7 T 2 N j d X B h d G l v b m F s I H N h d G l z Z m F j d G l v b i w z M X 0 m c X V v d D s s J n F 1 b 3 Q 7 U 2 V j d G l v b j E v V G F i b G U x L 0 F 1 d G 9 S Z W 1 v d m V k Q 2 9 s d W 1 u c z E u e 0 F s d G V y b m F 0 a X Z l I G x p d m V s a W h v b 2 Q s M z J 9 J n F 1 b 3 Q 7 L C Z x d W 9 0 O 1 N l Y 3 R p b 2 4 x L 1 R h Y m x l M S 9 B d X R v U m V t b 3 Z l Z E N v b H V t b n M x L n t X b 3 J r a W 5 n I G h v d X J z L 2 R h e S w z M 3 0 m c X V v d D s s J n F 1 b 3 Q 7 U 2 V j d G l v b j E v V G F i b G U x L 0 F 1 d G 9 S Z W 1 v d m V k Q 2 9 s d W 1 u c z E u e 1 R y Y W l u a W 5 n L D M 0 f S Z x d W 9 0 O y w m c X V v d D t T Z W N 0 a W 9 u M S 9 U Y W J s Z T E v Q X V 0 b 1 J l b W 9 2 Z W R D b 2 x 1 b W 5 z M S 5 7 U 2 F s Z X M s M z V 9 J n F 1 b 3 Q 7 L C Z x d W 9 0 O 1 N l Y 3 R p b 2 4 x L 1 R h Y m x l M S 9 B d X R v U m V t b 3 Z l Z E N v b H V t b n M x L n t D c m F m d C w z N n 0 m c X V v d D s s J n F 1 b 3 Q 7 U 2 V j d G l v b j E v V G F i b G U x L 0 F 1 d G 9 S Z W 1 v d m V k Q 2 9 s d W 1 u c z E u e 0 Z p c 2 h p b m c g Z 2 V h c i w z N 3 0 m c X V v d D s s J n F 1 b 3 Q 7 U 2 V j d G l v b j E v V G F i b G U x L 0 F 1 d G 9 S Z W 1 v d m V k Q 2 9 s d W 1 u c z E u e 1 B l Y W s g c 2 V h c 2 9 u L D M 4 f S Z x d W 9 0 O y w m c X V v d D t T Z W N 0 a W 9 u M S 9 U Y W J s Z T E v Q X V 0 b 1 J l b W 9 2 Z W R D b 2 x 1 b W 5 z M S 5 7 T 2 Z m I H N l Y X N v b i w z O X 0 m c X V v d D s s J n F 1 b 3 Q 7 U 2 V j d G l v b j E v V G F i b G U x L 0 F 1 d G 9 S Z W 1 v d m V k Q 2 9 s d W 1 u c z E u e 2 R p c 2 V h c 2 U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0 w s M H 0 m c X V v d D s s J n F 1 b 3 Q 7 U 2 V j d G l v b j E v V G F i b G U x L 0 F 1 d G 9 S Z W 1 v d m V k Q 2 9 s d W 1 u c z E u e 0 5 h b W U s M X 0 m c X V v d D s s J n F 1 b 3 Q 7 U 2 V j d G l v b j E v V G F i b G U x L 0 F 1 d G 9 S Z W 1 v d m V k Q 2 9 s d W 1 u c z E u e 0 F n Z S w y f S Z x d W 9 0 O y w m c X V v d D t T Z W N 0 a W 9 u M S 9 U Y W J s Z T E v Q X V 0 b 1 J l b W 9 2 Z W R D b 2 x 1 b W 5 z M S 5 7 Q W R k c m V z c y w z f S Z x d W 9 0 O y w m c X V v d D t T Z W N 0 a W 9 u M S 9 U Y W J s Z T E v Q X V 0 b 1 J l b W 9 2 Z W R D b 2 x 1 b W 5 z M S 5 7 U m V s a W d p b 2 4 s N H 0 m c X V v d D s s J n F 1 b 3 Q 7 U 2 V j d G l v b j E v V G F i b G U x L 0 F 1 d G 9 S Z W 1 v d m V k Q 2 9 s d W 1 u c z E u e 0 1 h c m l 0 Y W w g c 3 R h d H V z L D V 9 J n F 1 b 3 Q 7 L C Z x d W 9 0 O 1 N l Y 3 R p b 2 4 x L 1 R h Y m x l M S 9 B d X R v U m V t b 3 Z l Z E N v b H V t b n M x L n t F Z H V j Y X R p b 2 4 s N n 0 m c X V v d D s s J n F 1 b 3 Q 7 U 2 V j d G l v b j E v V G F i b G U x L 0 F 1 d G 9 S Z W 1 v d m V k Q 2 9 s d W 1 u c z E u e 0 V 4 c G V y a W V u Y 2 U g K F l l Y X J z K S w 3 f S Z x d W 9 0 O y w m c X V v d D t T Z W N 0 a W 9 u M S 9 U Y W J s Z T E v Q X V 0 b 1 J l b W 9 2 Z W R D b 2 x 1 b W 5 z M S 5 7 R 2 V u Z G V y L D h 9 J n F 1 b 3 Q 7 L C Z x d W 9 0 O 1 N l Y 3 R p b 2 4 x L 1 R h Y m x l M S 9 B d X R v U m V t b 3 Z l Z E N v b H V t b n M x L n t O b y 4 g b 2 Y g Z m F t a W x 5 I G 1 l b W J l c n M s O X 0 m c X V v d D s s J n F 1 b 3 Q 7 U 2 V j d G l v b j E v V G F i b G U x L 0 F 1 d G 9 S Z W 1 v d m V k Q 2 9 s d W 1 u c z E u e 0 Z h b W l s e S B 0 e X B l L D E w f S Z x d W 9 0 O y w m c X V v d D t T Z W N 0 a W 9 u M S 9 U Y W J s Z T E v Q X V 0 b 1 J l b W 9 2 Z W R D b 2 x 1 b W 5 z M S 5 7 T m 8 g b 2 Y g Z W F y b m l u Z y B t Z W 1 i Z X J z L D E x f S Z x d W 9 0 O y w m c X V v d D t T Z W N 0 a W 9 u M S 9 U Y W J s Z T E v Q X V 0 b 1 J l b W 9 2 Z W R D b 2 x 1 b W 5 z M S 5 7 U 2 N o b 2 9 s I G d v a W 5 n I G N o a W x k c m V u L D E y f S Z x d W 9 0 O y w m c X V v d D t T Z W N 0 a W 9 u M S 9 U Y W J s Z T E v Q X V 0 b 1 J l b W 9 2 Z W R D b 2 x 1 b W 5 z M S 5 7 Z H J v c G 9 1 d C B j a G l s Z H J l b i w x M 3 0 m c X V v d D s s J n F 1 b 3 Q 7 U 2 V j d G l v b j E v V G F i b G U x L 0 F 1 d G 9 S Z W 1 v d m V k Q 2 9 s d W 1 u c z E u e 3 J l Y X N v b i B i Z W h p b m Q g Z H J v c G 9 1 d C w x N H 0 m c X V v d D s s J n F 1 b 3 Q 7 U 2 V j d G l v b j E v V G F i b G U x L 0 F 1 d G 9 S Z W 1 v d m V k Q 2 9 s d W 1 u c z E u e 3 J v b G U g b 2 Y g d 2 9 t Z W 4 s M T V 9 J n F 1 b 3 Q 7 L C Z x d W 9 0 O 1 N l Y 3 R p b 2 4 x L 1 R h Y m x l M S 9 B d X R v U m V t b 3 Z l Z E N v b H V t b n M x L n t I b 3 V z a W 5 n I G N v b m R p d G l v b i w x N n 0 m c X V v d D s s J n F 1 b 3 Q 7 U 2 V j d G l v b j E v V G F i b G U x L 0 F 1 d G 9 S Z W 1 v d m V k Q 2 9 s d W 1 u c z E u e 0 R y a W 5 r a W 5 n I H d h d G V y L D E 3 f S Z x d W 9 0 O y w m c X V v d D t T Z W N 0 a W 9 u M S 9 U Y W J s Z T E v Q X V 0 b 1 J l b W 9 2 Z W R D b 2 x 1 b W 5 z M S 5 7 R W x l Y 3 R y a W N p d H k s M T h 9 J n F 1 b 3 Q 7 L C Z x d W 9 0 O 1 N l Y 3 R p b 2 4 x L 1 R h Y m x l M S 9 B d X R v U m V t b 3 Z l Z E N v b H V t b n M x L n t I Z W F s d G g g Z m F j a W x p d G l l c y w x O X 0 m c X V v d D s s J n F 1 b 3 Q 7 U 2 V j d G l v b j E v V G F i b G U x L 0 F 1 d G 9 S Z W 1 v d m V k Q 2 9 s d W 1 u c z E u e 1 N h b m l 0 Y X R p b 2 4 g Z m F j a W x p d G l l c y w y M H 0 m c X V v d D s s J n F 1 b 3 Q 7 U 2 V j d G l v b j E v V G F i b G U x L 0 F 1 d G 9 S Z W 1 v d m V k Q 2 9 s d W 1 u c z E u e 0 9 3 b i B s Y W 5 k L D I x f S Z x d W 9 0 O y w m c X V v d D t T Z W N 0 a W 9 u M S 9 U Y W J s Z T E v Q X V 0 b 1 J l b W 9 2 Z W R D b 2 x 1 b W 5 z M S 5 7 T G F u Z C B k Z X R h a W x z K G F j c m U p L D I y f S Z x d W 9 0 O y w m c X V v d D t T Z W N 0 a W 9 u M S 9 U Y W J s Z T E v Q X V 0 b 1 J l b W 9 2 Z W R D b 2 x 1 b W 5 z M S 5 7 T W 9 u d G h s e S B p b m N v b W U s M j N 9 J n F 1 b 3 Q 7 L C Z x d W 9 0 O 1 N l Y 3 R p b 2 4 x L 1 R h Y m x l M S 9 B d X R v U m V t b 3 Z l Z E N v b H V t b n M x L n t Z Z W F y b H k g a W 5 j b 2 1 l L D I 0 f S Z x d W 9 0 O y w m c X V v d D t T Z W N 0 a W 9 u M S 9 U Y W J s Z T E v Q X V 0 b 1 J l b W 9 2 Z W R D b 2 x 1 b W 5 z M S 5 7 R m F t a W x 5 I G V 4 c G V u Z G l 0 d X J l K G F u b n V h b C k s M j V 9 J n F 1 b 3 Q 7 L C Z x d W 9 0 O 1 N l Y 3 R p b 2 4 x L 1 R h Y m x l M S 9 B d X R v U m V t b 3 Z l Z E N v b H V t b n M x L n t G b 2 9 k I C w y N n 0 m c X V v d D s s J n F 1 b 3 Q 7 U 2 V j d G l v b j E v V G F i b G U x L 0 F 1 d G 9 S Z W 1 v d m V k Q 2 9 s d W 1 u c z E u e 0 N o a W x k c m V u X H U w M D I 3 c y B l Z H V j Y X R p b 2 4 s M j d 9 J n F 1 b 3 Q 7 L C Z x d W 9 0 O 1 N l Y 3 R p b 2 4 x L 1 R h Y m x l M S 9 B d X R v U m V t b 3 Z l Z E N v b H V t b n M x L n t I Z W F s d G g g Y W 5 k I G 1 l Z G l j a W 5 l I C w y O H 0 m c X V v d D s s J n F 1 b 3 Q 7 U 2 V j d G l v b j E v V G F i b G U x L 0 F 1 d G 9 S Z W 1 v d m V k Q 2 9 s d W 1 u c z E u e 0 J v Y X Q g c m V w Y W l y b W V u d C w y O X 0 m c X V v d D s s J n F 1 b 3 Q 7 U 2 V j d G l v b j E v V G F i b G U x L 0 F 1 d G 9 S Z W 1 v d m V k Q 2 9 s d W 1 u c z E u e 0 5 l d C B y Z X B h a X J t Z W 5 0 L D M w f S Z x d W 9 0 O y w m c X V v d D t T Z W N 0 a W 9 u M S 9 U Y W J s Z T E v Q X V 0 b 1 J l b W 9 2 Z W R D b 2 x 1 b W 5 z M S 5 7 T 2 N j d X B h d G l v b m F s I H N h d G l z Z m F j d G l v b i w z M X 0 m c X V v d D s s J n F 1 b 3 Q 7 U 2 V j d G l v b j E v V G F i b G U x L 0 F 1 d G 9 S Z W 1 v d m V k Q 2 9 s d W 1 u c z E u e 0 F s d G V y b m F 0 a X Z l I G x p d m V s a W h v b 2 Q s M z J 9 J n F 1 b 3 Q 7 L C Z x d W 9 0 O 1 N l Y 3 R p b 2 4 x L 1 R h Y m x l M S 9 B d X R v U m V t b 3 Z l Z E N v b H V t b n M x L n t X b 3 J r a W 5 n I G h v d X J z L 2 R h e S w z M 3 0 m c X V v d D s s J n F 1 b 3 Q 7 U 2 V j d G l v b j E v V G F i b G U x L 0 F 1 d G 9 S Z W 1 v d m V k Q 2 9 s d W 1 u c z E u e 1 R y Y W l u a W 5 n L D M 0 f S Z x d W 9 0 O y w m c X V v d D t T Z W N 0 a W 9 u M S 9 U Y W J s Z T E v Q X V 0 b 1 J l b W 9 2 Z W R D b 2 x 1 b W 5 z M S 5 7 U 2 F s Z X M s M z V 9 J n F 1 b 3 Q 7 L C Z x d W 9 0 O 1 N l Y 3 R p b 2 4 x L 1 R h Y m x l M S 9 B d X R v U m V t b 3 Z l Z E N v b H V t b n M x L n t D c m F m d C w z N n 0 m c X V v d D s s J n F 1 b 3 Q 7 U 2 V j d G l v b j E v V G F i b G U x L 0 F 1 d G 9 S Z W 1 v d m V k Q 2 9 s d W 1 u c z E u e 0 Z p c 2 h p b m c g Z 2 V h c i w z N 3 0 m c X V v d D s s J n F 1 b 3 Q 7 U 2 V j d G l v b j E v V G F i b G U x L 0 F 1 d G 9 S Z W 1 v d m V k Q 2 9 s d W 1 u c z E u e 1 B l Y W s g c 2 V h c 2 9 u L D M 4 f S Z x d W 9 0 O y w m c X V v d D t T Z W N 0 a W 9 u M S 9 U Y W J s Z T E v Q X V 0 b 1 J l b W 9 2 Z W R D b 2 x 1 b W 5 z M S 5 7 T 2 Z m I H N l Y X N v b i w z O X 0 m c X V v d D s s J n F 1 b 3 Q 7 U 2 V j d G l v b j E v V G F i b G U x L 0 F 1 d G 9 S Z W 1 v d m V k Q 2 9 s d W 1 u c z E u e 2 R p c 2 V h c 2 U s N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Y L r n s S X Y R p V C u F h D 4 y 5 E A A A A A A I A A A A A A B B m A A A A A Q A A I A A A A E v 1 7 M 1 7 G a R u 3 g p Y Y p 0 f 6 G 2 I 0 j O + D E a O H H c e m x o x x C D 8 A A A A A A 6 A A A A A A g A A I A A A A A o r Y r k D h f z 4 d C M V G d R W 2 k c p S o m l P h u / P 2 T Z P w l 1 q f a i U A A A A B f J Z h a V L A N a C z b B 5 s C v 0 x f u L M G O d o W G 3 l H O G h 4 E 5 8 r r 1 G R 9 2 N c 4 O t s N r B c 2 5 S W A P L E m G x c V f x / 1 w E x 8 o c g K 5 z h P D p A j E O 5 P y X 2 P o v e Q 8 2 u 9 Q A A A A E w r R v h k e + 6 b s E 9 z 7 V l Q P i X d j H 2 X G 0 U r 9 W o 7 v 8 E S 1 P o m Y k F X V + R g I 3 i / x e r H l G n h w + / E K A R R W N U G v w N O 8 7 f l f j Q = < / D a t a M a s h u p > 
</file>

<file path=customXml/itemProps1.xml><?xml version="1.0" encoding="utf-8"?>
<ds:datastoreItem xmlns:ds="http://schemas.openxmlformats.org/officeDocument/2006/customXml" ds:itemID="{D404870A-C4FA-4C03-AD25-3F003FF0AE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Pivot1</vt:lpstr>
      <vt:lpstr>Dashboard1</vt:lpstr>
      <vt:lpstr>Table2</vt:lpstr>
      <vt:lpstr>Pivot2</vt:lpstr>
      <vt:lpstr>Dashboard2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mkarpon55@gmail.com</dc:creator>
  <cp:lastModifiedBy>Mostofa Kamal Orpon</cp:lastModifiedBy>
  <dcterms:created xsi:type="dcterms:W3CDTF">2024-10-14T06:25:10Z</dcterms:created>
  <dcterms:modified xsi:type="dcterms:W3CDTF">2024-11-08T05:44:07Z</dcterms:modified>
</cp:coreProperties>
</file>