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20400" windowHeight="7995" activeTab="3"/>
  </bookViews>
  <sheets>
    <sheet name="Dobor zakresow" sheetId="1" r:id="rId1"/>
    <sheet name="Przykladowy pomiar" sheetId="2" r:id="rId2"/>
    <sheet name="mieszanka" sheetId="3" r:id="rId3"/>
    <sheet name="test zakresow" sheetId="4" r:id="rId4"/>
  </sheets>
  <calcPr calcId="145621"/>
</workbook>
</file>

<file path=xl/calcChain.xml><?xml version="1.0" encoding="utf-8"?>
<calcChain xmlns="http://schemas.openxmlformats.org/spreadsheetml/2006/main">
  <c r="L6" i="4" l="1"/>
  <c r="L7" i="4"/>
  <c r="L8" i="4"/>
  <c r="L9" i="4"/>
  <c r="L10" i="4"/>
  <c r="L11" i="4"/>
  <c r="L12" i="4"/>
  <c r="L5" i="4"/>
  <c r="J5" i="4"/>
  <c r="J12" i="4" l="1"/>
  <c r="H12" i="4"/>
  <c r="J11" i="4"/>
  <c r="J10" i="4"/>
  <c r="J6" i="4"/>
  <c r="H8" i="4"/>
  <c r="I7" i="4"/>
  <c r="J7" i="4" s="1"/>
  <c r="J8" i="4"/>
  <c r="J9" i="4"/>
  <c r="E6" i="4"/>
  <c r="E7" i="4"/>
  <c r="E8" i="4"/>
  <c r="E9" i="4"/>
  <c r="E10" i="4"/>
  <c r="E11" i="4"/>
  <c r="E12" i="4"/>
  <c r="E13" i="4"/>
  <c r="E5" i="4"/>
  <c r="F4" i="3" l="1"/>
  <c r="G4" i="3"/>
  <c r="F5" i="3"/>
  <c r="G5" i="3"/>
  <c r="F7" i="3"/>
  <c r="G7" i="3"/>
  <c r="F8" i="3"/>
  <c r="G8" i="3"/>
  <c r="F10" i="3"/>
  <c r="G10" i="3"/>
  <c r="F11" i="3"/>
  <c r="G11" i="3"/>
  <c r="H3" i="1" l="1"/>
  <c r="I4" i="1"/>
  <c r="H7" i="1" l="1"/>
  <c r="I7" i="1" s="1"/>
  <c r="H9" i="1"/>
  <c r="I9" i="1" s="1"/>
  <c r="E11" i="1"/>
  <c r="E10" i="1"/>
  <c r="E9" i="1"/>
  <c r="E8" i="1"/>
  <c r="E7" i="1"/>
  <c r="E6" i="1"/>
  <c r="E5" i="1"/>
  <c r="E4" i="1"/>
  <c r="E3" i="1"/>
  <c r="E9" i="2"/>
  <c r="E8" i="2"/>
  <c r="E6" i="2"/>
  <c r="E7" i="2"/>
  <c r="E5" i="2"/>
  <c r="E4" i="2"/>
  <c r="H4" i="1" l="1"/>
  <c r="H6" i="1"/>
  <c r="I6" i="1" s="1"/>
  <c r="H11" i="1"/>
  <c r="I11" i="1" s="1"/>
  <c r="H10" i="1"/>
  <c r="I10" i="1" s="1"/>
  <c r="H8" i="1"/>
  <c r="I8" i="1" s="1"/>
  <c r="I3" i="1"/>
  <c r="H5" i="1"/>
  <c r="I5" i="1" s="1"/>
</calcChain>
</file>

<file path=xl/sharedStrings.xml><?xml version="1.0" encoding="utf-8"?>
<sst xmlns="http://schemas.openxmlformats.org/spreadsheetml/2006/main" count="88" uniqueCount="53">
  <si>
    <t>Zakres zadany</t>
  </si>
  <si>
    <t>zakres karty</t>
  </si>
  <si>
    <t>dzielnik</t>
  </si>
  <si>
    <t>napięcie wejściowe</t>
  </si>
  <si>
    <t>napięcie wyjściowe</t>
  </si>
  <si>
    <t>modyfikator</t>
  </si>
  <si>
    <t>M</t>
  </si>
  <si>
    <t>D</t>
  </si>
  <si>
    <t>napięcie obliczone</t>
  </si>
  <si>
    <t>dzielnik karty</t>
  </si>
  <si>
    <t>mnożnik karty</t>
  </si>
  <si>
    <t>zakres uzyskany</t>
  </si>
  <si>
    <t>przekroczenie o %</t>
  </si>
  <si>
    <t>Res</t>
  </si>
  <si>
    <t>Filtr</t>
  </si>
  <si>
    <t>D2</t>
  </si>
  <si>
    <t>D3</t>
  </si>
  <si>
    <t>M3</t>
  </si>
  <si>
    <t>D1</t>
  </si>
  <si>
    <t>M2</t>
  </si>
  <si>
    <t>M1</t>
  </si>
  <si>
    <t>A</t>
  </si>
  <si>
    <t>B</t>
  </si>
  <si>
    <t>C</t>
  </si>
  <si>
    <t>E</t>
  </si>
  <si>
    <t>F</t>
  </si>
  <si>
    <t>proponowane zakresy</t>
  </si>
  <si>
    <t>,2 x</t>
  </si>
  <si>
    <t>Div3</t>
  </si>
  <si>
    <t>Div2</t>
  </si>
  <si>
    <t>Div1</t>
  </si>
  <si>
    <t>Mux3</t>
  </si>
  <si>
    <t>,03 x</t>
  </si>
  <si>
    <t>Mux2</t>
  </si>
  <si>
    <t>x</t>
  </si>
  <si>
    <t>Mux1</t>
  </si>
  <si>
    <t>odwr</t>
  </si>
  <si>
    <t>wzm</t>
  </si>
  <si>
    <t>wy</t>
  </si>
  <si>
    <t>we</t>
  </si>
  <si>
    <t>wartość skuteczna</t>
  </si>
  <si>
    <t>Mux</t>
  </si>
  <si>
    <t>Div</t>
  </si>
  <si>
    <t>Wartość Mux</t>
  </si>
  <si>
    <t>Wartość Div</t>
  </si>
  <si>
    <t>Mux1, Mux2</t>
  </si>
  <si>
    <t>Div1, Div2</t>
  </si>
  <si>
    <t>amplituda teoretyczna</t>
  </si>
  <si>
    <t>amplituda zmierzona</t>
  </si>
  <si>
    <t>Mux1, Mux3</t>
  </si>
  <si>
    <t>-</t>
  </si>
  <si>
    <t>mnożnik</t>
  </si>
  <si>
    <t>mnożlik - wartość wklejona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</si>
</sst>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charset val="238"/>
    </font>
    <font>
      <b/>
      <sz val="11"/>
      <color rgb="FFFF0000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ill="1" applyBorder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64" fontId="3" fillId="0" borderId="0" xfId="0" applyNumberFormat="1" applyFont="1"/>
  </cellXfs>
  <cellStyles count="1">
    <cellStyle name="Normalny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workbookViewId="0">
      <selection activeCell="A2" sqref="A2:C18"/>
    </sheetView>
  </sheetViews>
  <sheetFormatPr defaultRowHeight="14.25"/>
  <cols>
    <col min="2" max="2" width="4.75" customWidth="1"/>
    <col min="4" max="4" width="7.125" customWidth="1"/>
    <col min="7" max="7" width="8.25" customWidth="1"/>
    <col min="9" max="9" width="12.625" customWidth="1"/>
    <col min="11" max="11" width="12.375" customWidth="1"/>
    <col min="12" max="12" width="13" customWidth="1"/>
    <col min="13" max="13" width="14.125" customWidth="1"/>
    <col min="14" max="14" width="12.625" customWidth="1"/>
  </cols>
  <sheetData>
    <row r="2" spans="1:14" s="1" customFormat="1" ht="28.5">
      <c r="C2" s="1" t="s">
        <v>0</v>
      </c>
      <c r="D2" s="1" t="s">
        <v>1</v>
      </c>
      <c r="E2" s="1" t="s">
        <v>2</v>
      </c>
      <c r="F2" s="1" t="s">
        <v>9</v>
      </c>
      <c r="G2" s="1" t="s">
        <v>10</v>
      </c>
      <c r="H2" s="1" t="s">
        <v>11</v>
      </c>
      <c r="I2" s="1" t="s">
        <v>12</v>
      </c>
      <c r="K2" s="1" t="s">
        <v>0</v>
      </c>
      <c r="L2" s="1" t="s">
        <v>12</v>
      </c>
      <c r="M2" s="1" t="s">
        <v>26</v>
      </c>
      <c r="N2" s="1" t="s">
        <v>12</v>
      </c>
    </row>
    <row r="3" spans="1:14">
      <c r="C3">
        <v>1000</v>
      </c>
      <c r="D3">
        <v>2</v>
      </c>
      <c r="E3">
        <f t="shared" ref="E3:E11" si="0">C3/D3</f>
        <v>500</v>
      </c>
      <c r="F3">
        <v>767.42340000000002</v>
      </c>
      <c r="G3" s="4">
        <v>1.4310339999999999</v>
      </c>
      <c r="H3">
        <f>D3*F3/G3</f>
        <v>1072.5439088099934</v>
      </c>
      <c r="I3" s="3">
        <f>(H3/C3-1)*100</f>
        <v>7.2543908809993285</v>
      </c>
      <c r="K3" s="8">
        <v>1000</v>
      </c>
      <c r="L3" s="9">
        <v>7.2543908809993285</v>
      </c>
      <c r="M3" s="8">
        <v>1000</v>
      </c>
      <c r="N3" s="9">
        <v>7.2543908809993285</v>
      </c>
    </row>
    <row r="4" spans="1:14">
      <c r="C4">
        <v>300</v>
      </c>
      <c r="D4">
        <v>2</v>
      </c>
      <c r="E4">
        <f t="shared" si="0"/>
        <v>150</v>
      </c>
      <c r="F4" s="8">
        <v>767.42340000000002</v>
      </c>
      <c r="G4" s="4">
        <v>3.4232629999999999</v>
      </c>
      <c r="H4">
        <f t="shared" ref="H4:H11" si="1">D4*F4/G4</f>
        <v>448.35783870535221</v>
      </c>
      <c r="I4" s="3">
        <f>(H4/C4-1)*100</f>
        <v>49.452612901784065</v>
      </c>
      <c r="K4" s="8">
        <v>300</v>
      </c>
      <c r="L4" s="9">
        <v>49.452612901784065</v>
      </c>
      <c r="M4" s="4">
        <v>400</v>
      </c>
      <c r="N4" s="9">
        <v>12.089459676338056</v>
      </c>
    </row>
    <row r="5" spans="1:14" s="4" customFormat="1">
      <c r="C5" s="4">
        <v>100</v>
      </c>
      <c r="D5" s="4">
        <v>2</v>
      </c>
      <c r="E5" s="4">
        <f t="shared" si="0"/>
        <v>50</v>
      </c>
      <c r="F5" s="8">
        <v>77.642340000000004</v>
      </c>
      <c r="G5" s="4">
        <v>1.4310339999999999</v>
      </c>
      <c r="H5" s="4">
        <f t="shared" si="1"/>
        <v>108.51222263062934</v>
      </c>
      <c r="I5" s="5">
        <f t="shared" ref="I5:I11" si="2">(H5/C5-1)*100</f>
        <v>8.5122226306293403</v>
      </c>
      <c r="K5" s="8">
        <v>100</v>
      </c>
      <c r="L5" s="9">
        <v>8.5122226306293403</v>
      </c>
      <c r="M5" s="8">
        <v>100</v>
      </c>
      <c r="N5" s="9">
        <v>8.5122226306293403</v>
      </c>
    </row>
    <row r="6" spans="1:14">
      <c r="C6">
        <v>30</v>
      </c>
      <c r="D6">
        <v>2</v>
      </c>
      <c r="E6">
        <f t="shared" si="0"/>
        <v>15</v>
      </c>
      <c r="F6" s="8">
        <v>77.642340000000004</v>
      </c>
      <c r="G6" s="4">
        <v>3.4232629999999999</v>
      </c>
      <c r="H6">
        <f t="shared" si="1"/>
        <v>45.36159798414554</v>
      </c>
      <c r="I6" s="3">
        <f t="shared" si="2"/>
        <v>51.205326613818471</v>
      </c>
      <c r="K6" s="8">
        <v>30</v>
      </c>
      <c r="L6" s="9">
        <v>51.205326613818471</v>
      </c>
      <c r="M6" s="4">
        <v>40</v>
      </c>
      <c r="N6" s="9">
        <v>13.403994960363841</v>
      </c>
    </row>
    <row r="7" spans="1:14" s="4" customFormat="1">
      <c r="C7" s="4">
        <v>10</v>
      </c>
      <c r="D7" s="4">
        <v>2</v>
      </c>
      <c r="E7" s="4">
        <f t="shared" si="0"/>
        <v>5</v>
      </c>
      <c r="F7" s="8">
        <v>7.6455700000000002</v>
      </c>
      <c r="G7" s="4">
        <v>1.4310339999999999</v>
      </c>
      <c r="H7" s="4">
        <f t="shared" si="1"/>
        <v>10.685378544465053</v>
      </c>
      <c r="I7" s="5">
        <f t="shared" si="2"/>
        <v>6.8537854446505175</v>
      </c>
      <c r="K7" s="8">
        <v>10</v>
      </c>
      <c r="L7" s="9">
        <v>6.8537854446505175</v>
      </c>
      <c r="M7" s="8">
        <v>10</v>
      </c>
      <c r="N7" s="9">
        <v>6.8537854446505175</v>
      </c>
    </row>
    <row r="8" spans="1:14" s="10" customFormat="1" ht="15">
      <c r="C8" s="10">
        <v>3</v>
      </c>
      <c r="D8" s="10">
        <v>2</v>
      </c>
      <c r="E8" s="10">
        <f t="shared" si="0"/>
        <v>1.5</v>
      </c>
      <c r="F8" s="10">
        <v>3.4232629999999999</v>
      </c>
      <c r="G8" s="11">
        <v>1.4310339999999999</v>
      </c>
      <c r="H8" s="10">
        <f t="shared" si="1"/>
        <v>4.7843209874817791</v>
      </c>
      <c r="I8" s="12">
        <f t="shared" si="2"/>
        <v>59.477366249392638</v>
      </c>
      <c r="K8" s="10">
        <v>3</v>
      </c>
      <c r="L8" s="13">
        <v>59.477366249392638</v>
      </c>
      <c r="M8" s="11">
        <v>4</v>
      </c>
      <c r="N8" s="13">
        <v>19.608024687044477</v>
      </c>
    </row>
    <row r="9" spans="1:14" s="4" customFormat="1">
      <c r="C9" s="4">
        <v>1</v>
      </c>
      <c r="D9" s="4">
        <v>2</v>
      </c>
      <c r="E9" s="4">
        <f t="shared" si="0"/>
        <v>0.5</v>
      </c>
      <c r="F9" s="8">
        <v>1</v>
      </c>
      <c r="G9" s="4">
        <v>1.4310339999999999</v>
      </c>
      <c r="H9" s="4">
        <f t="shared" si="1"/>
        <v>1.3975908329222089</v>
      </c>
      <c r="I9" s="5">
        <f t="shared" si="2"/>
        <v>39.759083292220886</v>
      </c>
      <c r="K9" s="8">
        <v>1</v>
      </c>
      <c r="L9" s="9">
        <v>39.759083292220886</v>
      </c>
      <c r="M9" s="4">
        <v>1.4</v>
      </c>
      <c r="N9" s="9">
        <v>-0.17208336269936009</v>
      </c>
    </row>
    <row r="10" spans="1:14">
      <c r="C10">
        <v>0.3</v>
      </c>
      <c r="D10">
        <v>2</v>
      </c>
      <c r="E10">
        <f t="shared" si="0"/>
        <v>0.15</v>
      </c>
      <c r="F10" s="8">
        <v>1</v>
      </c>
      <c r="G10" s="4">
        <v>3.4232629999999999</v>
      </c>
      <c r="H10">
        <f t="shared" si="1"/>
        <v>0.58423790401146514</v>
      </c>
      <c r="I10" s="3">
        <f t="shared" si="2"/>
        <v>94.745968003821716</v>
      </c>
      <c r="K10" s="8">
        <v>0.3</v>
      </c>
      <c r="L10" s="9">
        <v>94.745968003821716</v>
      </c>
      <c r="M10" s="4">
        <v>0.5</v>
      </c>
      <c r="N10" s="9">
        <v>17</v>
      </c>
    </row>
    <row r="11" spans="1:14" s="4" customFormat="1">
      <c r="A11" s="4">
        <v>0</v>
      </c>
      <c r="B11" s="4" t="s">
        <v>13</v>
      </c>
      <c r="C11" s="4">
        <v>0.1</v>
      </c>
      <c r="D11" s="4">
        <v>2</v>
      </c>
      <c r="E11" s="4">
        <f t="shared" si="0"/>
        <v>0.05</v>
      </c>
      <c r="F11" s="8">
        <v>1</v>
      </c>
      <c r="G11" s="4">
        <v>12.538259999999999</v>
      </c>
      <c r="H11" s="4">
        <f t="shared" si="1"/>
        <v>0.15951176638544742</v>
      </c>
      <c r="I11" s="5">
        <f t="shared" si="2"/>
        <v>59.511766385447416</v>
      </c>
      <c r="K11" s="8">
        <v>0.1</v>
      </c>
      <c r="L11" s="9">
        <v>59.511766385447416</v>
      </c>
      <c r="M11" s="4">
        <v>0.16</v>
      </c>
      <c r="N11" s="9">
        <v>-0.30514600909535838</v>
      </c>
    </row>
    <row r="12" spans="1:14">
      <c r="A12">
        <v>1</v>
      </c>
      <c r="B12" t="s">
        <v>14</v>
      </c>
    </row>
    <row r="13" spans="1:14">
      <c r="A13">
        <v>2</v>
      </c>
      <c r="B13" t="s">
        <v>15</v>
      </c>
      <c r="C13" s="7">
        <v>77.642340000000004</v>
      </c>
      <c r="D13" s="6" t="s">
        <v>21</v>
      </c>
      <c r="E13" s="6"/>
      <c r="F13" s="6"/>
      <c r="G13" s="6"/>
      <c r="H13" s="6"/>
    </row>
    <row r="14" spans="1:14">
      <c r="A14">
        <v>3</v>
      </c>
      <c r="B14" t="s">
        <v>16</v>
      </c>
      <c r="C14" s="7">
        <v>767.42340000000002</v>
      </c>
      <c r="D14" s="6" t="s">
        <v>22</v>
      </c>
      <c r="E14" s="6"/>
      <c r="F14" s="6"/>
      <c r="G14" s="6"/>
      <c r="H14" s="6"/>
    </row>
    <row r="15" spans="1:14">
      <c r="A15">
        <v>4</v>
      </c>
      <c r="B15" t="s">
        <v>17</v>
      </c>
      <c r="C15" s="4">
        <v>12.538259999999999</v>
      </c>
      <c r="D15" s="6" t="s">
        <v>23</v>
      </c>
      <c r="E15" s="6"/>
      <c r="F15" s="6"/>
      <c r="G15" s="6"/>
      <c r="H15" s="6"/>
    </row>
    <row r="16" spans="1:14">
      <c r="A16">
        <v>5</v>
      </c>
      <c r="B16" t="s">
        <v>18</v>
      </c>
      <c r="C16" s="7">
        <v>7.6455700000000002</v>
      </c>
      <c r="D16" s="6" t="s">
        <v>7</v>
      </c>
      <c r="E16" s="6"/>
      <c r="F16" s="6"/>
      <c r="G16" s="6"/>
      <c r="H16" s="6"/>
    </row>
    <row r="17" spans="1:8">
      <c r="A17">
        <v>6</v>
      </c>
      <c r="B17" t="s">
        <v>19</v>
      </c>
      <c r="C17" s="4">
        <v>3.4232629999999999</v>
      </c>
      <c r="D17" s="6" t="s">
        <v>24</v>
      </c>
      <c r="E17" s="6"/>
      <c r="F17" s="6"/>
      <c r="G17" s="6"/>
      <c r="H17" s="6"/>
    </row>
    <row r="18" spans="1:8">
      <c r="A18">
        <v>7</v>
      </c>
      <c r="B18" t="s">
        <v>20</v>
      </c>
      <c r="C18" s="4">
        <v>1.4310339999999999</v>
      </c>
      <c r="D18" s="6" t="s">
        <v>25</v>
      </c>
      <c r="E18" s="6"/>
      <c r="F18" s="6"/>
      <c r="G18" s="6"/>
      <c r="H18" s="6"/>
    </row>
    <row r="19" spans="1:8">
      <c r="D19" s="6"/>
      <c r="E19" s="6"/>
      <c r="F19" s="6"/>
      <c r="G19" s="6"/>
      <c r="H19" s="6"/>
    </row>
    <row r="20" spans="1:8">
      <c r="D20" s="6"/>
      <c r="E20" s="6"/>
      <c r="F20" s="6"/>
      <c r="G20" s="6"/>
      <c r="H20" s="6"/>
    </row>
    <row r="21" spans="1:8">
      <c r="D21" s="6"/>
      <c r="E21" s="6"/>
      <c r="F21" s="6"/>
      <c r="G21" s="6"/>
      <c r="H21" s="6"/>
    </row>
    <row r="22" spans="1:8">
      <c r="D22" s="6"/>
      <c r="E22" s="6"/>
      <c r="F22" s="6"/>
      <c r="G22" s="6"/>
      <c r="H22" s="6"/>
    </row>
    <row r="23" spans="1:8">
      <c r="D23" s="6"/>
      <c r="E23" s="6"/>
      <c r="F23" s="6"/>
      <c r="G23" s="6"/>
      <c r="H23" s="6"/>
    </row>
    <row r="24" spans="1:8">
      <c r="D24" s="6"/>
      <c r="E24" s="6"/>
      <c r="F24" s="6"/>
      <c r="G24" s="6"/>
      <c r="H24" s="6"/>
    </row>
    <row r="25" spans="1:8">
      <c r="D25" s="6"/>
      <c r="E25" s="6"/>
      <c r="F25" s="6"/>
      <c r="G25" s="6"/>
      <c r="H25" s="6"/>
    </row>
  </sheetData>
  <conditionalFormatting sqref="H3">
    <cfRule type="cellIs" dxfId="8" priority="9" operator="lessThan">
      <formula>$C$3</formula>
    </cfRule>
  </conditionalFormatting>
  <conditionalFormatting sqref="H4">
    <cfRule type="cellIs" dxfId="7" priority="8" operator="lessThan">
      <formula>$C$4</formula>
    </cfRule>
  </conditionalFormatting>
  <conditionalFormatting sqref="H5">
    <cfRule type="cellIs" dxfId="6" priority="7" operator="lessThan">
      <formula>$C$5</formula>
    </cfRule>
  </conditionalFormatting>
  <conditionalFormatting sqref="H6">
    <cfRule type="cellIs" dxfId="5" priority="6" operator="lessThan">
      <formula>$C$6</formula>
    </cfRule>
  </conditionalFormatting>
  <conditionalFormatting sqref="H7">
    <cfRule type="cellIs" dxfId="4" priority="5" operator="lessThan">
      <formula>$C$7</formula>
    </cfRule>
  </conditionalFormatting>
  <conditionalFormatting sqref="H8">
    <cfRule type="cellIs" dxfId="3" priority="4" operator="lessThan">
      <formula>$C$8</formula>
    </cfRule>
  </conditionalFormatting>
  <conditionalFormatting sqref="H9">
    <cfRule type="cellIs" dxfId="2" priority="3" operator="lessThan">
      <formula>$C$9</formula>
    </cfRule>
  </conditionalFormatting>
  <conditionalFormatting sqref="H10">
    <cfRule type="cellIs" dxfId="1" priority="2" operator="lessThan">
      <formula>$C$10</formula>
    </cfRule>
  </conditionalFormatting>
  <conditionalFormatting sqref="H11">
    <cfRule type="cellIs" dxfId="0" priority="1" operator="lessThan">
      <formula>$C$11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E13" sqref="E13"/>
    </sheetView>
  </sheetViews>
  <sheetFormatPr defaultRowHeight="14.25"/>
  <cols>
    <col min="2" max="2" width="13.125" customWidth="1"/>
    <col min="3" max="3" width="12.125" customWidth="1"/>
    <col min="4" max="4" width="10.25" customWidth="1"/>
  </cols>
  <sheetData>
    <row r="3" spans="1:5" s="2" customFormat="1" ht="30" customHeight="1">
      <c r="B3" s="2" t="s">
        <v>5</v>
      </c>
      <c r="C3" s="2" t="s">
        <v>3</v>
      </c>
      <c r="D3" s="2" t="s">
        <v>4</v>
      </c>
      <c r="E3" s="2" t="s">
        <v>8</v>
      </c>
    </row>
    <row r="4" spans="1:5">
      <c r="A4" t="s">
        <v>6</v>
      </c>
      <c r="B4">
        <v>1.45</v>
      </c>
      <c r="C4">
        <v>1.288</v>
      </c>
      <c r="D4">
        <v>1.8</v>
      </c>
      <c r="E4">
        <f>C4*B4</f>
        <v>1.8675999999999999</v>
      </c>
    </row>
    <row r="5" spans="1:5">
      <c r="A5" t="s">
        <v>6</v>
      </c>
      <c r="B5">
        <v>3.42</v>
      </c>
      <c r="C5">
        <v>1.288</v>
      </c>
      <c r="D5">
        <v>4.3</v>
      </c>
      <c r="E5">
        <f>C5*B5</f>
        <v>4.40496</v>
      </c>
    </row>
    <row r="6" spans="1:5">
      <c r="A6" t="s">
        <v>7</v>
      </c>
      <c r="B6">
        <v>7.56</v>
      </c>
      <c r="C6">
        <v>1.288</v>
      </c>
      <c r="D6">
        <v>0.2</v>
      </c>
      <c r="E6">
        <f>C6/B6</f>
        <v>0.17037037037037039</v>
      </c>
    </row>
    <row r="7" spans="1:5">
      <c r="A7" t="s">
        <v>6</v>
      </c>
      <c r="B7">
        <v>12.54</v>
      </c>
      <c r="C7">
        <v>1.288</v>
      </c>
      <c r="D7">
        <v>10.8</v>
      </c>
      <c r="E7">
        <f>C7*B7</f>
        <v>16.151519999999998</v>
      </c>
    </row>
    <row r="8" spans="1:5">
      <c r="A8" t="s">
        <v>7</v>
      </c>
      <c r="B8">
        <v>808.7</v>
      </c>
      <c r="C8">
        <v>1.288</v>
      </c>
      <c r="D8">
        <v>0.01</v>
      </c>
      <c r="E8">
        <f>C8/B8</f>
        <v>1.5926796092494127E-3</v>
      </c>
    </row>
    <row r="9" spans="1:5">
      <c r="A9" t="s">
        <v>7</v>
      </c>
      <c r="B9">
        <v>81.77</v>
      </c>
      <c r="C9">
        <v>1.288</v>
      </c>
      <c r="D9">
        <v>0.02</v>
      </c>
      <c r="E9">
        <f>C9/B9</f>
        <v>1.5751498104439283E-2</v>
      </c>
    </row>
  </sheetData>
  <pageMargins left="0.7" right="0.7" top="0.75" bottom="0.75" header="0.3" footer="0.3"/>
  <ignoredErrors>
    <ignoredError sqref="E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D22" sqref="D22"/>
    </sheetView>
  </sheetViews>
  <sheetFormatPr defaultRowHeight="14.25"/>
  <sheetData>
    <row r="3" spans="2:7">
      <c r="D3" t="s">
        <v>39</v>
      </c>
      <c r="E3" t="s">
        <v>38</v>
      </c>
      <c r="F3" t="s">
        <v>37</v>
      </c>
      <c r="G3" t="s">
        <v>36</v>
      </c>
    </row>
    <row r="4" spans="2:7">
      <c r="B4" t="s">
        <v>35</v>
      </c>
      <c r="C4" t="s">
        <v>30</v>
      </c>
      <c r="D4">
        <v>10.3</v>
      </c>
      <c r="E4">
        <v>1.33</v>
      </c>
      <c r="F4">
        <f>E4/D4</f>
        <v>0.129126213592233</v>
      </c>
      <c r="G4">
        <f>1/F4</f>
        <v>7.7443609022556394</v>
      </c>
    </row>
    <row r="5" spans="2:7">
      <c r="C5" t="s">
        <v>29</v>
      </c>
      <c r="D5">
        <v>10.3</v>
      </c>
      <c r="E5">
        <v>0.15</v>
      </c>
      <c r="F5">
        <f>E5/D5</f>
        <v>1.4563106796116504E-2</v>
      </c>
      <c r="G5">
        <f>1/F5</f>
        <v>68.666666666666671</v>
      </c>
    </row>
    <row r="6" spans="2:7">
      <c r="C6" t="s">
        <v>28</v>
      </c>
      <c r="D6">
        <v>10.3</v>
      </c>
      <c r="E6" t="s">
        <v>34</v>
      </c>
    </row>
    <row r="7" spans="2:7">
      <c r="B7" t="s">
        <v>33</v>
      </c>
      <c r="C7" t="s">
        <v>30</v>
      </c>
      <c r="D7">
        <v>10.3</v>
      </c>
      <c r="E7">
        <v>4.43</v>
      </c>
      <c r="F7">
        <f>E7/D7</f>
        <v>0.43009708737864072</v>
      </c>
      <c r="G7">
        <f>1/F7</f>
        <v>2.3250564334085784</v>
      </c>
    </row>
    <row r="8" spans="2:7">
      <c r="C8" t="s">
        <v>29</v>
      </c>
      <c r="D8">
        <v>10.3</v>
      </c>
      <c r="E8">
        <v>0.46</v>
      </c>
      <c r="F8">
        <f>E8/D8</f>
        <v>4.4660194174757278E-2</v>
      </c>
      <c r="G8">
        <f>1/F8</f>
        <v>22.39130434782609</v>
      </c>
    </row>
    <row r="9" spans="2:7">
      <c r="C9" t="s">
        <v>28</v>
      </c>
      <c r="D9">
        <v>10.3</v>
      </c>
      <c r="E9" t="s">
        <v>32</v>
      </c>
    </row>
    <row r="10" spans="2:7">
      <c r="B10" t="s">
        <v>31</v>
      </c>
      <c r="C10" t="s">
        <v>30</v>
      </c>
      <c r="D10">
        <v>3</v>
      </c>
      <c r="E10">
        <v>4.76</v>
      </c>
      <c r="F10">
        <f>E10/D10</f>
        <v>1.5866666666666667</v>
      </c>
      <c r="G10">
        <f>1/F10</f>
        <v>0.63025210084033612</v>
      </c>
    </row>
    <row r="11" spans="2:7">
      <c r="C11" t="s">
        <v>29</v>
      </c>
      <c r="D11">
        <v>10.3</v>
      </c>
      <c r="E11">
        <v>1.62</v>
      </c>
      <c r="F11">
        <f>E11/D11</f>
        <v>0.15728155339805824</v>
      </c>
      <c r="G11">
        <f>1/F11</f>
        <v>6.3580246913580254</v>
      </c>
    </row>
    <row r="12" spans="2:7">
      <c r="C12" t="s">
        <v>28</v>
      </c>
      <c r="D12">
        <v>10.3</v>
      </c>
      <c r="E12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0"/>
  <sheetViews>
    <sheetView tabSelected="1" workbookViewId="0">
      <selection activeCell="M12" sqref="M12"/>
    </sheetView>
  </sheetViews>
  <sheetFormatPr defaultRowHeight="14.25"/>
  <cols>
    <col min="6" max="6" width="10.25" customWidth="1"/>
    <col min="7" max="7" width="9.5" customWidth="1"/>
  </cols>
  <sheetData>
    <row r="4" spans="2:13" ht="43.5" customHeight="1">
      <c r="B4" s="1"/>
      <c r="C4" s="1"/>
      <c r="D4" s="1" t="s">
        <v>0</v>
      </c>
      <c r="E4" s="1" t="s">
        <v>40</v>
      </c>
      <c r="F4" t="s">
        <v>41</v>
      </c>
      <c r="G4" s="1" t="s">
        <v>42</v>
      </c>
      <c r="H4" s="1" t="s">
        <v>43</v>
      </c>
      <c r="I4" s="1" t="s">
        <v>44</v>
      </c>
      <c r="J4" s="1" t="s">
        <v>47</v>
      </c>
      <c r="K4" s="1" t="s">
        <v>48</v>
      </c>
      <c r="L4" s="1" t="s">
        <v>51</v>
      </c>
      <c r="M4" s="1" t="s">
        <v>52</v>
      </c>
    </row>
    <row r="5" spans="2:13">
      <c r="D5">
        <v>1000</v>
      </c>
      <c r="E5">
        <f>D5/SQRT(2)</f>
        <v>707.10678118654744</v>
      </c>
      <c r="F5" t="s">
        <v>35</v>
      </c>
      <c r="G5" t="s">
        <v>28</v>
      </c>
      <c r="H5" s="4">
        <v>1.4310339999999999</v>
      </c>
      <c r="I5" s="7">
        <v>767.42340000000002</v>
      </c>
      <c r="J5">
        <f>D5*H5/I5</f>
        <v>1.8647255217914906</v>
      </c>
      <c r="L5">
        <f>I5/H5</f>
        <v>536.27195440499668</v>
      </c>
      <c r="M5">
        <v>536.27195440499702</v>
      </c>
    </row>
    <row r="6" spans="2:13">
      <c r="D6">
        <v>300</v>
      </c>
      <c r="E6">
        <f t="shared" ref="E6:E13" si="0">D6/SQRT(2)</f>
        <v>212.13203435596424</v>
      </c>
      <c r="F6" t="s">
        <v>45</v>
      </c>
      <c r="G6" t="s">
        <v>28</v>
      </c>
      <c r="H6">
        <v>4.8542969999999999</v>
      </c>
      <c r="I6" s="7">
        <v>767.42340000000002</v>
      </c>
      <c r="J6">
        <f t="shared" ref="J5:J12" si="1">D6*H6/I6</f>
        <v>1.8976344740074382</v>
      </c>
      <c r="K6">
        <v>1.55</v>
      </c>
      <c r="L6">
        <f t="shared" ref="L6:L12" si="2">I6/H6</f>
        <v>158.09156300078055</v>
      </c>
      <c r="M6">
        <v>158.09156300078101</v>
      </c>
    </row>
    <row r="7" spans="2:13">
      <c r="B7" s="4"/>
      <c r="C7" s="4"/>
      <c r="D7" s="4">
        <v>100</v>
      </c>
      <c r="E7">
        <f t="shared" si="0"/>
        <v>70.710678118654741</v>
      </c>
      <c r="F7" t="s">
        <v>35</v>
      </c>
      <c r="G7" t="s">
        <v>46</v>
      </c>
      <c r="H7" s="4">
        <v>1.4310339999999999</v>
      </c>
      <c r="I7">
        <f>D18+D15</f>
        <v>85.287910000000011</v>
      </c>
      <c r="J7">
        <f t="shared" si="1"/>
        <v>1.6778861153943152</v>
      </c>
      <c r="K7">
        <v>1.7</v>
      </c>
      <c r="L7">
        <f t="shared" si="2"/>
        <v>59.598800587547196</v>
      </c>
      <c r="M7">
        <v>59.598800587547196</v>
      </c>
    </row>
    <row r="8" spans="2:13">
      <c r="D8">
        <v>30</v>
      </c>
      <c r="E8">
        <f t="shared" si="0"/>
        <v>21.213203435596423</v>
      </c>
      <c r="F8" t="s">
        <v>45</v>
      </c>
      <c r="G8" t="s">
        <v>29</v>
      </c>
      <c r="H8">
        <f>D19+D20</f>
        <v>4.8542969999999999</v>
      </c>
      <c r="I8" s="7">
        <v>77.642340000000004</v>
      </c>
      <c r="J8">
        <f t="shared" si="1"/>
        <v>1.8756378285353066</v>
      </c>
      <c r="K8">
        <v>1.5</v>
      </c>
      <c r="L8">
        <f t="shared" si="2"/>
        <v>15.994559047375965</v>
      </c>
      <c r="M8">
        <v>15.994559047376001</v>
      </c>
    </row>
    <row r="9" spans="2:13">
      <c r="B9" s="4"/>
      <c r="C9" s="4"/>
      <c r="D9" s="4">
        <v>10</v>
      </c>
      <c r="E9">
        <f t="shared" si="0"/>
        <v>7.0710678118654746</v>
      </c>
      <c r="F9" t="s">
        <v>35</v>
      </c>
      <c r="G9" t="s">
        <v>30</v>
      </c>
      <c r="H9" s="4">
        <v>1.4310339999999999</v>
      </c>
      <c r="I9" s="7">
        <v>7.6455700000000002</v>
      </c>
      <c r="J9">
        <f t="shared" si="1"/>
        <v>1.8717165626630845</v>
      </c>
      <c r="K9">
        <v>1.9</v>
      </c>
      <c r="L9">
        <f t="shared" si="2"/>
        <v>5.3426892722325263</v>
      </c>
      <c r="M9">
        <v>5.3426892722325263</v>
      </c>
    </row>
    <row r="10" spans="2:13" ht="15">
      <c r="B10" s="10"/>
      <c r="C10" s="10"/>
      <c r="D10" s="10">
        <v>3</v>
      </c>
      <c r="E10">
        <f t="shared" si="0"/>
        <v>2.1213203435596424</v>
      </c>
      <c r="F10" t="s">
        <v>45</v>
      </c>
      <c r="G10" t="s">
        <v>30</v>
      </c>
      <c r="H10">
        <v>4.8542969999999999</v>
      </c>
      <c r="I10" s="7">
        <v>7.6455700000000002</v>
      </c>
      <c r="J10">
        <f t="shared" si="1"/>
        <v>1.9047488938038628</v>
      </c>
      <c r="K10">
        <v>1.45</v>
      </c>
      <c r="L10">
        <f t="shared" si="2"/>
        <v>1.5750107585094197</v>
      </c>
      <c r="M10">
        <v>1.57501075850942</v>
      </c>
    </row>
    <row r="11" spans="2:13">
      <c r="B11" s="4"/>
      <c r="C11" s="4"/>
      <c r="D11" s="4">
        <v>1</v>
      </c>
      <c r="E11">
        <f t="shared" si="0"/>
        <v>0.70710678118654746</v>
      </c>
      <c r="F11" t="s">
        <v>31</v>
      </c>
      <c r="G11" t="s">
        <v>30</v>
      </c>
      <c r="H11" s="4">
        <v>12.538259999999999</v>
      </c>
      <c r="I11" s="7">
        <v>7.6455700000000002</v>
      </c>
      <c r="J11">
        <f t="shared" si="1"/>
        <v>1.6399378986785811</v>
      </c>
      <c r="K11">
        <v>1.6</v>
      </c>
      <c r="L11">
        <f t="shared" si="2"/>
        <v>0.60977918786179264</v>
      </c>
      <c r="M11">
        <v>0.60977918786179264</v>
      </c>
    </row>
    <row r="12" spans="2:13">
      <c r="D12">
        <v>0.3</v>
      </c>
      <c r="E12">
        <f t="shared" si="0"/>
        <v>0.21213203435596423</v>
      </c>
      <c r="F12" t="s">
        <v>49</v>
      </c>
      <c r="G12" t="s">
        <v>50</v>
      </c>
      <c r="H12">
        <f>D20+D17</f>
        <v>13.969294</v>
      </c>
      <c r="I12" s="7">
        <v>1</v>
      </c>
      <c r="J12">
        <f t="shared" si="1"/>
        <v>4.1907882000000001</v>
      </c>
      <c r="K12">
        <v>2</v>
      </c>
      <c r="L12">
        <f t="shared" si="2"/>
        <v>7.1585579056464843E-2</v>
      </c>
      <c r="M12">
        <v>7.1585579056464801E-2</v>
      </c>
    </row>
    <row r="13" spans="2:13">
      <c r="B13" s="4">
        <v>0</v>
      </c>
      <c r="C13" s="4" t="s">
        <v>13</v>
      </c>
      <c r="D13" s="4">
        <v>0.1</v>
      </c>
      <c r="E13">
        <f t="shared" si="0"/>
        <v>7.0710678118654752E-2</v>
      </c>
    </row>
    <row r="14" spans="2:13">
      <c r="B14">
        <v>1</v>
      </c>
      <c r="C14" t="s">
        <v>14</v>
      </c>
    </row>
    <row r="15" spans="2:13">
      <c r="B15">
        <v>2</v>
      </c>
      <c r="C15" t="s">
        <v>15</v>
      </c>
      <c r="D15" s="7">
        <v>77.642340000000004</v>
      </c>
    </row>
    <row r="16" spans="2:13">
      <c r="B16">
        <v>3</v>
      </c>
      <c r="C16" t="s">
        <v>16</v>
      </c>
      <c r="D16" s="7">
        <v>767.42340000000002</v>
      </c>
    </row>
    <row r="17" spans="2:4">
      <c r="B17">
        <v>4</v>
      </c>
      <c r="C17" t="s">
        <v>17</v>
      </c>
      <c r="D17" s="4">
        <v>12.538259999999999</v>
      </c>
    </row>
    <row r="18" spans="2:4">
      <c r="B18">
        <v>5</v>
      </c>
      <c r="C18" t="s">
        <v>18</v>
      </c>
      <c r="D18" s="7">
        <v>7.6455700000000002</v>
      </c>
    </row>
    <row r="19" spans="2:4">
      <c r="B19">
        <v>6</v>
      </c>
      <c r="C19" t="s">
        <v>19</v>
      </c>
      <c r="D19" s="4">
        <v>3.4232629999999999</v>
      </c>
    </row>
    <row r="20" spans="2:4">
      <c r="B20">
        <v>7</v>
      </c>
      <c r="C20" t="s">
        <v>20</v>
      </c>
      <c r="D20" s="4">
        <v>1.4310339999999999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Dobor zakresow</vt:lpstr>
      <vt:lpstr>Przykladowy pomiar</vt:lpstr>
      <vt:lpstr>mieszanka</vt:lpstr>
      <vt:lpstr>test zakresow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</dc:creator>
  <cp:lastModifiedBy>Marek</cp:lastModifiedBy>
  <dcterms:created xsi:type="dcterms:W3CDTF">2014-12-29T21:16:42Z</dcterms:created>
  <dcterms:modified xsi:type="dcterms:W3CDTF">2015-07-31T11:05:04Z</dcterms:modified>
</cp:coreProperties>
</file>