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2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mwanakombohussein/Desktop/FYP/Project/Implementation/fyp_python/model3/"/>
    </mc:Choice>
  </mc:AlternateContent>
  <xr:revisionPtr revIDLastSave="0" documentId="13_ncr:1_{3857EAF8-7166-F242-9135-57E1D1E2612D}" xr6:coauthVersionLast="40" xr6:coauthVersionMax="40" xr10:uidLastSave="{00000000-0000-0000-0000-000000000000}"/>
  <bookViews>
    <workbookView xWindow="16920" yWindow="0" windowWidth="16680" windowHeight="21000" xr2:uid="{A984B611-A1B8-ED44-9D31-C53F9D791789}"/>
  </bookViews>
  <sheets>
    <sheet name="# of project supervisions" sheetId="1" r:id="rId1"/>
    <sheet name="rank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11" i="2" l="1"/>
  <c r="M10" i="2"/>
  <c r="M9" i="2"/>
  <c r="M8" i="2"/>
  <c r="M7" i="2"/>
  <c r="M6" i="2"/>
  <c r="M5" i="2"/>
  <c r="M4" i="2"/>
  <c r="M3" i="2"/>
  <c r="M2" i="2"/>
  <c r="J11" i="2"/>
  <c r="J10" i="2"/>
  <c r="J9" i="2"/>
  <c r="J8" i="2"/>
  <c r="J7" i="2"/>
  <c r="J6" i="2"/>
  <c r="J5" i="2"/>
  <c r="J4" i="2"/>
  <c r="J3" i="2"/>
  <c r="J2" i="2"/>
  <c r="G11" i="2"/>
  <c r="G10" i="2"/>
  <c r="G9" i="2"/>
  <c r="G8" i="2"/>
  <c r="G7" i="2"/>
  <c r="G6" i="2"/>
  <c r="G5" i="2"/>
  <c r="G4" i="2"/>
  <c r="G3" i="2"/>
  <c r="G2" i="2"/>
  <c r="D14" i="2"/>
  <c r="D12" i="2"/>
  <c r="D11" i="2"/>
  <c r="D10" i="2"/>
  <c r="D9" i="2"/>
  <c r="D8" i="2"/>
  <c r="D7" i="2"/>
  <c r="D6" i="2"/>
  <c r="D5" i="2"/>
  <c r="D4" i="2"/>
  <c r="D3" i="2"/>
  <c r="D2" i="2"/>
  <c r="L11" i="1" l="1"/>
  <c r="P11" i="1"/>
  <c r="D11" i="1"/>
  <c r="H11" i="1"/>
  <c r="D8" i="1"/>
  <c r="D7" i="1"/>
  <c r="D6" i="1"/>
  <c r="D5" i="1"/>
  <c r="D4" i="1"/>
  <c r="D3" i="1"/>
  <c r="D2" i="1"/>
  <c r="P2" i="1"/>
  <c r="L2" i="1"/>
  <c r="L3" i="1"/>
  <c r="H2" i="1"/>
  <c r="P8" i="1"/>
  <c r="P7" i="1"/>
  <c r="P6" i="1"/>
  <c r="P5" i="1"/>
  <c r="P4" i="1"/>
  <c r="P3" i="1"/>
  <c r="D10" i="1" l="1"/>
  <c r="D15" i="1" s="1"/>
  <c r="P10" i="1"/>
  <c r="P15" i="1" s="1"/>
  <c r="L8" i="1"/>
  <c r="L7" i="1"/>
  <c r="L6" i="1"/>
  <c r="L5" i="1"/>
  <c r="L4" i="1"/>
  <c r="H8" i="1"/>
  <c r="H7" i="1"/>
  <c r="H6" i="1"/>
  <c r="H5" i="1"/>
  <c r="H4" i="1"/>
  <c r="H3" i="1"/>
  <c r="L10" i="1" l="1"/>
  <c r="L15" i="1" s="1"/>
  <c r="H10" i="1"/>
  <c r="H15" i="1" s="1"/>
</calcChain>
</file>

<file path=xl/sharedStrings.xml><?xml version="1.0" encoding="utf-8"?>
<sst xmlns="http://schemas.openxmlformats.org/spreadsheetml/2006/main" count="129" uniqueCount="51">
  <si>
    <t>#</t>
  </si>
  <si>
    <t>Model 5 (&lt;=5)</t>
  </si>
  <si>
    <t xml:space="preserve">1 project </t>
  </si>
  <si>
    <t>2 projects</t>
  </si>
  <si>
    <t>3 projects</t>
  </si>
  <si>
    <t>4 projects</t>
  </si>
  <si>
    <t>5 projects</t>
  </si>
  <si>
    <t>6 projects</t>
  </si>
  <si>
    <t>Model 5 (&lt;=6)</t>
  </si>
  <si>
    <t>Model 2 analysis supervision count ==  &lt;=6</t>
  </si>
  <si>
    <t>Model 5 analysis supervision count (&lt;=5)</t>
  </si>
  <si>
    <t>Model 2</t>
  </si>
  <si>
    <t>Model 5 analysis supervision count (&lt;=6)</t>
  </si>
  <si>
    <t>0 projects</t>
  </si>
  <si>
    <t xml:space="preserve">0 projects </t>
  </si>
  <si>
    <t>Total</t>
  </si>
  <si>
    <t>Average</t>
  </si>
  <si>
    <t>Realistic</t>
  </si>
  <si>
    <t xml:space="preserve">Realistic analysis supervision count </t>
  </si>
  <si>
    <t xml:space="preserve">Total </t>
  </si>
  <si>
    <t xml:space="preserve">Min </t>
  </si>
  <si>
    <t>Max</t>
  </si>
  <si>
    <t>Min</t>
  </si>
  <si>
    <t xml:space="preserve">Max </t>
  </si>
  <si>
    <t>Optimal 3 projects</t>
  </si>
  <si>
    <t>Optimal is &lt;=3 projects *research</t>
  </si>
  <si>
    <t>Objective function</t>
  </si>
  <si>
    <t>Status</t>
  </si>
  <si>
    <t>Optimal</t>
  </si>
  <si>
    <t>Time to run</t>
  </si>
  <si>
    <t>42s</t>
  </si>
  <si>
    <t xml:space="preserve">Time to run </t>
  </si>
  <si>
    <t>Rank 1</t>
  </si>
  <si>
    <t>Rank 2</t>
  </si>
  <si>
    <t>Rank 3</t>
  </si>
  <si>
    <t>Rank 4</t>
  </si>
  <si>
    <t>Rank 5</t>
  </si>
  <si>
    <t>Rank 6</t>
  </si>
  <si>
    <t>Rank 7</t>
  </si>
  <si>
    <t>Rank 8</t>
  </si>
  <si>
    <t>Rank 9</t>
  </si>
  <si>
    <t>Rank 10</t>
  </si>
  <si>
    <t>Manual</t>
  </si>
  <si>
    <t xml:space="preserve">Realistic analysis rank  </t>
  </si>
  <si>
    <t>Model 2 analysis rank ==  &lt;=6</t>
  </si>
  <si>
    <t>Total Algorithmic</t>
  </si>
  <si>
    <t>Total Overall</t>
  </si>
  <si>
    <t>Model 5 analysis rank (&lt;=5)</t>
  </si>
  <si>
    <t>N/A</t>
  </si>
  <si>
    <t>ASK</t>
  </si>
  <si>
    <t>1s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</si>
</sst>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/>
  </cellStyleXfs>
  <cellXfs count="39">
    <xf numFmtId="0" fontId="0" fillId="0" borderId="0" xfId="0"/>
    <xf numFmtId="0" fontId="0" fillId="0" borderId="0" xfId="0" applyAlignment="1">
      <alignment horizontal="left"/>
    </xf>
    <xf numFmtId="0" fontId="2" fillId="2" borderId="1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2" fillId="2" borderId="1" xfId="0" applyFont="1" applyFill="1" applyBorder="1" applyAlignment="1">
      <alignment horizontal="left" vertical="top"/>
    </xf>
    <xf numFmtId="0" fontId="2" fillId="2" borderId="1" xfId="0" applyFont="1" applyFill="1" applyBorder="1" applyAlignment="1">
      <alignment horizontal="left" vertical="top"/>
    </xf>
    <xf numFmtId="0" fontId="2" fillId="2" borderId="3" xfId="0" applyFont="1" applyFill="1" applyBorder="1" applyAlignment="1">
      <alignment horizontal="left" vertical="top"/>
    </xf>
    <xf numFmtId="0" fontId="3" fillId="0" borderId="1" xfId="2" applyBorder="1" applyAlignment="1">
      <alignment horizontal="left" vertical="top"/>
    </xf>
    <xf numFmtId="0" fontId="3" fillId="0" borderId="0" xfId="2" applyAlignment="1">
      <alignment horizontal="left" vertical="top"/>
    </xf>
    <xf numFmtId="0" fontId="0" fillId="0" borderId="0" xfId="0" applyAlignment="1">
      <alignment horizontal="left" vertical="top"/>
    </xf>
    <xf numFmtId="9" fontId="0" fillId="0" borderId="0" xfId="1" applyFont="1" applyAlignment="1">
      <alignment horizontal="left" vertical="top"/>
    </xf>
    <xf numFmtId="9" fontId="3" fillId="0" borderId="0" xfId="1" applyFont="1" applyAlignment="1">
      <alignment horizontal="left" vertical="top"/>
    </xf>
    <xf numFmtId="0" fontId="2" fillId="2" borderId="1" xfId="0" applyFont="1" applyFill="1" applyBorder="1" applyAlignment="1">
      <alignment horizontal="left" vertical="top"/>
    </xf>
    <xf numFmtId="0" fontId="0" fillId="2" borderId="1" xfId="0" applyFill="1" applyBorder="1" applyAlignment="1">
      <alignment horizontal="left"/>
    </xf>
    <xf numFmtId="0" fontId="0" fillId="2" borderId="0" xfId="0" applyFill="1" applyAlignment="1">
      <alignment horizontal="left"/>
    </xf>
    <xf numFmtId="0" fontId="4" fillId="0" borderId="1" xfId="0" applyFont="1" applyBorder="1" applyAlignment="1">
      <alignment horizontal="left" vertical="center" wrapText="1"/>
    </xf>
    <xf numFmtId="0" fontId="0" fillId="0" borderId="0" xfId="0" applyFill="1" applyAlignment="1">
      <alignment horizontal="left"/>
    </xf>
    <xf numFmtId="0" fontId="0" fillId="0" borderId="1" xfId="0" applyBorder="1" applyAlignment="1">
      <alignment horizontal="left"/>
    </xf>
    <xf numFmtId="0" fontId="4" fillId="0" borderId="1" xfId="0" applyFont="1" applyFill="1" applyBorder="1" applyAlignment="1">
      <alignment horizontal="left" vertical="center" wrapText="1"/>
    </xf>
    <xf numFmtId="0" fontId="0" fillId="3" borderId="0" xfId="0" applyFill="1" applyAlignment="1">
      <alignment horizontal="left" vertical="top"/>
    </xf>
    <xf numFmtId="0" fontId="3" fillId="4" borderId="0" xfId="2" applyFill="1" applyAlignment="1">
      <alignment horizontal="left" vertical="top"/>
    </xf>
    <xf numFmtId="0" fontId="3" fillId="4" borderId="0" xfId="2" applyFill="1" applyBorder="1" applyAlignment="1">
      <alignment horizontal="left" vertical="top"/>
    </xf>
    <xf numFmtId="0" fontId="0" fillId="4" borderId="0" xfId="0" applyFill="1" applyAlignment="1">
      <alignment horizontal="left" vertical="top"/>
    </xf>
    <xf numFmtId="9" fontId="0" fillId="4" borderId="0" xfId="1" applyFont="1" applyFill="1" applyAlignment="1">
      <alignment horizontal="left" vertical="top"/>
    </xf>
    <xf numFmtId="0" fontId="0" fillId="4" borderId="0" xfId="0" applyFill="1" applyBorder="1" applyAlignment="1">
      <alignment horizontal="left" vertical="top"/>
    </xf>
    <xf numFmtId="0" fontId="0" fillId="4" borderId="0" xfId="0" applyFill="1" applyBorder="1" applyAlignment="1">
      <alignment horizontal="left"/>
    </xf>
    <xf numFmtId="0" fontId="0" fillId="4" borderId="0" xfId="0" applyFill="1"/>
    <xf numFmtId="9" fontId="3" fillId="4" borderId="0" xfId="1" applyFont="1" applyFill="1" applyAlignment="1">
      <alignment horizontal="left" vertical="top"/>
    </xf>
    <xf numFmtId="0" fontId="0" fillId="4" borderId="0" xfId="0" applyFill="1" applyAlignment="1">
      <alignment horizontal="left"/>
    </xf>
    <xf numFmtId="0" fontId="2" fillId="2" borderId="2" xfId="0" applyFont="1" applyFill="1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3" fillId="0" borderId="2" xfId="2" applyBorder="1" applyAlignment="1">
      <alignment horizontal="left" vertical="top"/>
    </xf>
    <xf numFmtId="0" fontId="2" fillId="2" borderId="0" xfId="0" applyFont="1" applyFill="1" applyBorder="1" applyAlignment="1">
      <alignment horizontal="left" vertical="top"/>
    </xf>
    <xf numFmtId="0" fontId="2" fillId="2" borderId="0" xfId="0" applyFont="1" applyFill="1" applyBorder="1" applyAlignment="1">
      <alignment horizontal="left" vertical="top"/>
    </xf>
    <xf numFmtId="0" fontId="2" fillId="4" borderId="0" xfId="0" applyFont="1" applyFill="1" applyBorder="1" applyAlignment="1">
      <alignment horizontal="left" vertical="top"/>
    </xf>
    <xf numFmtId="0" fontId="2" fillId="4" borderId="0" xfId="0" applyFont="1" applyFill="1" applyBorder="1" applyAlignment="1">
      <alignment horizontal="left"/>
    </xf>
    <xf numFmtId="0" fontId="2" fillId="2" borderId="0" xfId="0" applyFont="1" applyFill="1" applyBorder="1" applyAlignment="1">
      <alignment horizontal="left"/>
    </xf>
  </cellXfs>
  <cellStyles count="3">
    <cellStyle name="Normal" xfId="0" builtinId="0"/>
    <cellStyle name="Normal 2" xfId="2" xr:uid="{1DC39592-9FA4-4643-8553-F73B9C7A0B67}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4D552-7DDF-634B-BBDD-5B342F80E14D}">
  <sheetPr codeName="Sheet1"/>
  <dimension ref="A1:Q963"/>
  <sheetViews>
    <sheetView tabSelected="1" topLeftCell="J1" workbookViewId="0">
      <selection activeCell="I23" sqref="I23"/>
    </sheetView>
  </sheetViews>
  <sheetFormatPr baseColWidth="10" defaultRowHeight="16" x14ac:dyDescent="0.2"/>
  <cols>
    <col min="1" max="1" width="10.83203125" style="2"/>
    <col min="3" max="3" width="17.1640625" customWidth="1"/>
    <col min="4" max="4" width="14.6640625" customWidth="1"/>
    <col min="5" max="5" width="3.83203125" style="28" customWidth="1"/>
    <col min="6" max="6" width="7.83203125" style="1" bestFit="1" customWidth="1"/>
    <col min="7" max="7" width="19.33203125" style="1" customWidth="1"/>
    <col min="8" max="8" width="18" style="1" customWidth="1"/>
    <col min="9" max="9" width="4.33203125" style="30" customWidth="1"/>
    <col min="10" max="10" width="12.6640625" style="1" bestFit="1" customWidth="1"/>
    <col min="11" max="11" width="18.1640625" style="1" customWidth="1"/>
    <col min="12" max="12" width="16.6640625" style="1" customWidth="1"/>
    <col min="13" max="13" width="5" style="30" customWidth="1"/>
    <col min="14" max="14" width="12.6640625" style="1" customWidth="1"/>
    <col min="15" max="16" width="17.6640625" style="1" customWidth="1"/>
    <col min="17" max="17" width="4.5" style="30" customWidth="1"/>
    <col min="18" max="16384" width="10.83203125" style="1"/>
  </cols>
  <sheetData>
    <row r="1" spans="1:17" s="38" customFormat="1" x14ac:dyDescent="0.2">
      <c r="A1" s="34" t="s">
        <v>0</v>
      </c>
      <c r="B1" s="34" t="s">
        <v>17</v>
      </c>
      <c r="C1" s="35" t="s">
        <v>18</v>
      </c>
      <c r="D1" s="35"/>
      <c r="E1" s="36"/>
      <c r="F1" s="34" t="s">
        <v>11</v>
      </c>
      <c r="G1" s="35" t="s">
        <v>9</v>
      </c>
      <c r="H1" s="35"/>
      <c r="I1" s="36"/>
      <c r="J1" s="34" t="s">
        <v>1</v>
      </c>
      <c r="K1" s="35" t="s">
        <v>10</v>
      </c>
      <c r="L1" s="35"/>
      <c r="M1" s="36"/>
      <c r="N1" s="34" t="s">
        <v>8</v>
      </c>
      <c r="O1" s="35" t="s">
        <v>12</v>
      </c>
      <c r="P1" s="35"/>
      <c r="Q1" s="37"/>
    </row>
    <row r="2" spans="1:17" x14ac:dyDescent="0.2">
      <c r="A2" s="31">
        <v>1</v>
      </c>
      <c r="B2" s="11">
        <v>0</v>
      </c>
      <c r="C2" s="32" t="s">
        <v>13</v>
      </c>
      <c r="D2" s="33">
        <f>COUNTIF($B$2:$B$58,0)</f>
        <v>8</v>
      </c>
      <c r="E2" s="23"/>
      <c r="F2" s="10">
        <v>1</v>
      </c>
      <c r="G2" s="32" t="s">
        <v>13</v>
      </c>
      <c r="H2" s="33">
        <f>COUNTIF($F$2:$F$58,0)</f>
        <v>8</v>
      </c>
      <c r="I2" s="23"/>
      <c r="J2">
        <v>1</v>
      </c>
      <c r="K2" s="32" t="s">
        <v>13</v>
      </c>
      <c r="L2" s="33">
        <f>COUNTIF($J$2:$J$58,0)</f>
        <v>9</v>
      </c>
      <c r="M2" s="23"/>
      <c r="N2">
        <v>1</v>
      </c>
      <c r="O2" s="32" t="s">
        <v>14</v>
      </c>
      <c r="P2" s="33">
        <f>COUNTIF($N$2:$N$58,0)</f>
        <v>9</v>
      </c>
    </row>
    <row r="3" spans="1:17" x14ac:dyDescent="0.2">
      <c r="A3" s="6">
        <v>2</v>
      </c>
      <c r="B3" s="11">
        <v>0</v>
      </c>
      <c r="C3" s="9" t="s">
        <v>2</v>
      </c>
      <c r="D3" s="9">
        <f>COUNTIF($B$2:$B$58,1)</f>
        <v>17</v>
      </c>
      <c r="E3" s="23"/>
      <c r="F3" s="10">
        <v>3</v>
      </c>
      <c r="G3" s="9" t="s">
        <v>2</v>
      </c>
      <c r="H3" s="9">
        <f>COUNTIF($F$2:$F$58,1)</f>
        <v>19</v>
      </c>
      <c r="I3" s="23"/>
      <c r="J3">
        <v>3</v>
      </c>
      <c r="K3" s="9" t="s">
        <v>2</v>
      </c>
      <c r="L3" s="9">
        <f>COUNTIF($J$2:$J$58,1)</f>
        <v>17</v>
      </c>
      <c r="M3" s="23"/>
      <c r="N3">
        <v>3</v>
      </c>
      <c r="O3" s="9" t="s">
        <v>2</v>
      </c>
      <c r="P3" s="9">
        <f>COUNTIF($N$2:$N$58,1)</f>
        <v>17</v>
      </c>
    </row>
    <row r="4" spans="1:17" x14ac:dyDescent="0.2">
      <c r="A4" s="6">
        <v>3</v>
      </c>
      <c r="B4" s="11">
        <v>0</v>
      </c>
      <c r="C4" s="9" t="s">
        <v>3</v>
      </c>
      <c r="D4" s="9">
        <f>COUNTIF($B$2:$B$58,2)</f>
        <v>14</v>
      </c>
      <c r="E4" s="23"/>
      <c r="F4" s="10">
        <v>2</v>
      </c>
      <c r="G4" s="9" t="s">
        <v>3</v>
      </c>
      <c r="H4" s="9">
        <f>COUNTIF($F$2:$F$58,2)</f>
        <v>13</v>
      </c>
      <c r="I4" s="23"/>
      <c r="J4">
        <v>2</v>
      </c>
      <c r="K4" s="9" t="s">
        <v>3</v>
      </c>
      <c r="L4" s="9">
        <f>COUNTIF($J$2:$J$58,2)</f>
        <v>14</v>
      </c>
      <c r="M4" s="23"/>
      <c r="N4">
        <v>2</v>
      </c>
      <c r="O4" s="9" t="s">
        <v>3</v>
      </c>
      <c r="P4" s="9">
        <f>COUNTIF($N$2:$N$58,2)</f>
        <v>14</v>
      </c>
    </row>
    <row r="5" spans="1:17" x14ac:dyDescent="0.2">
      <c r="A5" s="6">
        <v>4</v>
      </c>
      <c r="B5" s="11">
        <v>0</v>
      </c>
      <c r="C5" s="9" t="s">
        <v>4</v>
      </c>
      <c r="D5" s="9">
        <f>COUNTIF($B$2:$B$58,3)</f>
        <v>11</v>
      </c>
      <c r="E5" s="23"/>
      <c r="F5" s="10">
        <v>2</v>
      </c>
      <c r="G5" s="9" t="s">
        <v>4</v>
      </c>
      <c r="H5" s="9">
        <f>COUNTIF($F$2:$F$58,3)</f>
        <v>9</v>
      </c>
      <c r="I5" s="23"/>
      <c r="J5">
        <v>2</v>
      </c>
      <c r="K5" s="9" t="s">
        <v>4</v>
      </c>
      <c r="L5" s="9">
        <f>COUNTIF($J$2:$J$58,3)</f>
        <v>8</v>
      </c>
      <c r="M5" s="23"/>
      <c r="N5">
        <v>2</v>
      </c>
      <c r="O5" s="9" t="s">
        <v>4</v>
      </c>
      <c r="P5" s="9">
        <f>COUNTIF($N$2:$N$58,3)</f>
        <v>9</v>
      </c>
    </row>
    <row r="6" spans="1:17" x14ac:dyDescent="0.2">
      <c r="A6" s="6">
        <v>5</v>
      </c>
      <c r="B6" s="11">
        <v>0</v>
      </c>
      <c r="C6" s="9" t="s">
        <v>5</v>
      </c>
      <c r="D6" s="9">
        <f>COUNTIF($B$2:$B$58,4)</f>
        <v>5</v>
      </c>
      <c r="E6" s="23"/>
      <c r="F6" s="10">
        <v>1</v>
      </c>
      <c r="G6" s="9" t="s">
        <v>5</v>
      </c>
      <c r="H6" s="9">
        <f>COUNTIF($F$2:$F$58,4)</f>
        <v>4</v>
      </c>
      <c r="I6" s="23"/>
      <c r="J6">
        <v>1</v>
      </c>
      <c r="K6" s="9" t="s">
        <v>5</v>
      </c>
      <c r="L6" s="9">
        <f>COUNTIF($J$2:$J$58,4)</f>
        <v>5</v>
      </c>
      <c r="M6" s="23"/>
      <c r="N6">
        <v>1</v>
      </c>
      <c r="O6" s="9" t="s">
        <v>5</v>
      </c>
      <c r="P6" s="9">
        <f>COUNTIF($N$2:$N$58,4)</f>
        <v>4</v>
      </c>
    </row>
    <row r="7" spans="1:17" x14ac:dyDescent="0.2">
      <c r="A7" s="6">
        <v>6</v>
      </c>
      <c r="B7" s="11">
        <v>0</v>
      </c>
      <c r="C7" s="9" t="s">
        <v>6</v>
      </c>
      <c r="D7" s="9">
        <f>COUNTIF($B$2:$B$58,5)</f>
        <v>1</v>
      </c>
      <c r="E7" s="23"/>
      <c r="F7" s="10">
        <v>2</v>
      </c>
      <c r="G7" s="9" t="s">
        <v>6</v>
      </c>
      <c r="H7" s="9">
        <f>COUNTIF($F$2:$F$58,5)</f>
        <v>3</v>
      </c>
      <c r="I7" s="23"/>
      <c r="J7">
        <v>2</v>
      </c>
      <c r="K7" s="9" t="s">
        <v>6</v>
      </c>
      <c r="L7" s="9">
        <f>COUNTIF($J$2:$J$58,5)</f>
        <v>4</v>
      </c>
      <c r="M7" s="23"/>
      <c r="N7">
        <v>2</v>
      </c>
      <c r="O7" s="9" t="s">
        <v>6</v>
      </c>
      <c r="P7" s="9">
        <f>COUNTIF($N$2:$N$58,5)</f>
        <v>3</v>
      </c>
    </row>
    <row r="8" spans="1:17" x14ac:dyDescent="0.2">
      <c r="A8" s="6">
        <v>7</v>
      </c>
      <c r="B8" s="11">
        <v>0</v>
      </c>
      <c r="C8" s="9" t="s">
        <v>7</v>
      </c>
      <c r="D8" s="9">
        <f>COUNTIF($B$2:$B$58,6)</f>
        <v>1</v>
      </c>
      <c r="E8" s="23"/>
      <c r="F8" s="10">
        <v>2</v>
      </c>
      <c r="G8" s="9" t="s">
        <v>7</v>
      </c>
      <c r="H8" s="9">
        <f>COUNTIF($F$2:$F$58,6)</f>
        <v>1</v>
      </c>
      <c r="I8" s="23"/>
      <c r="J8">
        <v>2</v>
      </c>
      <c r="K8" s="9" t="s">
        <v>7</v>
      </c>
      <c r="L8" s="9">
        <f>COUNTIF($J$2:$J$58,6)</f>
        <v>0</v>
      </c>
      <c r="M8" s="23"/>
      <c r="N8">
        <v>2</v>
      </c>
      <c r="O8" s="9" t="s">
        <v>7</v>
      </c>
      <c r="P8" s="9">
        <f>COUNTIF($N$2:$N$58,6)</f>
        <v>1</v>
      </c>
    </row>
    <row r="9" spans="1:17" x14ac:dyDescent="0.2">
      <c r="A9" s="6">
        <v>8</v>
      </c>
      <c r="B9" s="11">
        <v>0</v>
      </c>
      <c r="E9" s="24"/>
      <c r="F9" s="10">
        <v>0</v>
      </c>
      <c r="I9" s="22"/>
      <c r="J9">
        <v>0</v>
      </c>
      <c r="M9" s="24"/>
      <c r="N9">
        <v>0</v>
      </c>
    </row>
    <row r="10" spans="1:17" x14ac:dyDescent="0.2">
      <c r="A10" s="6">
        <v>9</v>
      </c>
      <c r="B10" s="11">
        <v>1</v>
      </c>
      <c r="C10" s="11" t="s">
        <v>19</v>
      </c>
      <c r="D10" s="11">
        <f>SUM(D2:D8)</f>
        <v>57</v>
      </c>
      <c r="E10" s="24"/>
      <c r="F10" s="10">
        <v>4</v>
      </c>
      <c r="G10" s="10" t="s">
        <v>15</v>
      </c>
      <c r="H10" s="10">
        <f>SUM(H2:H8)</f>
        <v>57</v>
      </c>
      <c r="I10" s="22"/>
      <c r="J10">
        <v>4</v>
      </c>
      <c r="K10" s="10" t="s">
        <v>15</v>
      </c>
      <c r="L10" s="11">
        <f>SUM(L2:L8)</f>
        <v>57</v>
      </c>
      <c r="M10" s="24"/>
      <c r="N10">
        <v>4</v>
      </c>
      <c r="O10" s="11" t="s">
        <v>15</v>
      </c>
      <c r="P10" s="11">
        <f>SUM(P2:P8)</f>
        <v>57</v>
      </c>
    </row>
    <row r="11" spans="1:17" x14ac:dyDescent="0.2">
      <c r="A11" s="6">
        <v>10</v>
      </c>
      <c r="B11" s="11">
        <v>4</v>
      </c>
      <c r="C11" s="11" t="s">
        <v>16</v>
      </c>
      <c r="D11" s="11">
        <f>AVERAGE(B2:B58)</f>
        <v>1.9122807017543859</v>
      </c>
      <c r="E11" s="24"/>
      <c r="F11" s="10">
        <v>3</v>
      </c>
      <c r="G11" s="10" t="s">
        <v>16</v>
      </c>
      <c r="H11" s="10">
        <f>AVERAGE(F2:F58)</f>
        <v>1.9122807017543859</v>
      </c>
      <c r="I11" s="22"/>
      <c r="J11">
        <v>3</v>
      </c>
      <c r="K11" s="10" t="s">
        <v>16</v>
      </c>
      <c r="L11" s="11">
        <f>AVERAGE(J2:J58)</f>
        <v>1.9122807017543859</v>
      </c>
      <c r="M11" s="24"/>
      <c r="N11">
        <v>3</v>
      </c>
      <c r="O11" s="11" t="s">
        <v>16</v>
      </c>
      <c r="P11" s="11">
        <f>AVERAGE(N2:N58)</f>
        <v>1.9122807017543859</v>
      </c>
    </row>
    <row r="12" spans="1:17" x14ac:dyDescent="0.2">
      <c r="A12" s="6">
        <v>11</v>
      </c>
      <c r="B12" s="11">
        <v>4</v>
      </c>
      <c r="C12" s="11" t="s">
        <v>20</v>
      </c>
      <c r="D12" s="11">
        <v>0</v>
      </c>
      <c r="E12" s="24"/>
      <c r="F12" s="10">
        <v>1</v>
      </c>
      <c r="G12" s="10" t="s">
        <v>22</v>
      </c>
      <c r="H12" s="10">
        <v>0</v>
      </c>
      <c r="I12" s="22"/>
      <c r="J12">
        <v>1</v>
      </c>
      <c r="K12" s="10" t="s">
        <v>22</v>
      </c>
      <c r="L12" s="11">
        <v>0</v>
      </c>
      <c r="M12" s="24"/>
      <c r="N12">
        <v>1</v>
      </c>
      <c r="O12" s="11" t="s">
        <v>22</v>
      </c>
      <c r="P12" s="11">
        <v>0</v>
      </c>
    </row>
    <row r="13" spans="1:17" x14ac:dyDescent="0.2">
      <c r="A13" s="6">
        <v>12</v>
      </c>
      <c r="B13" s="11">
        <v>2</v>
      </c>
      <c r="C13" s="11" t="s">
        <v>21</v>
      </c>
      <c r="D13" s="11">
        <v>6</v>
      </c>
      <c r="E13" s="24"/>
      <c r="F13" s="10">
        <v>1</v>
      </c>
      <c r="G13" s="10" t="s">
        <v>21</v>
      </c>
      <c r="H13" s="10">
        <v>6</v>
      </c>
      <c r="I13" s="22"/>
      <c r="J13">
        <v>1</v>
      </c>
      <c r="K13" s="10" t="s">
        <v>21</v>
      </c>
      <c r="L13" s="11">
        <v>5</v>
      </c>
      <c r="M13" s="24"/>
      <c r="N13">
        <v>1</v>
      </c>
      <c r="O13" s="11" t="s">
        <v>23</v>
      </c>
      <c r="P13" s="11">
        <v>6</v>
      </c>
    </row>
    <row r="14" spans="1:17" x14ac:dyDescent="0.2">
      <c r="A14" s="6">
        <v>13</v>
      </c>
      <c r="B14" s="11">
        <v>2</v>
      </c>
      <c r="C14" s="11"/>
      <c r="D14" s="11"/>
      <c r="E14" s="25"/>
      <c r="F14" s="10">
        <v>1</v>
      </c>
      <c r="G14" s="10"/>
      <c r="H14" s="10"/>
      <c r="I14" s="29"/>
      <c r="J14">
        <v>1</v>
      </c>
      <c r="K14" s="10"/>
      <c r="L14" s="11"/>
      <c r="M14" s="25"/>
      <c r="N14">
        <v>1</v>
      </c>
      <c r="O14" s="11"/>
      <c r="P14" s="11"/>
    </row>
    <row r="15" spans="1:17" x14ac:dyDescent="0.2">
      <c r="A15" s="6">
        <v>14</v>
      </c>
      <c r="B15" s="11">
        <v>3</v>
      </c>
      <c r="C15" s="11" t="s">
        <v>25</v>
      </c>
      <c r="D15" s="12">
        <f>SUM(D2:D5)/D10</f>
        <v>0.8771929824561403</v>
      </c>
      <c r="E15" s="24"/>
      <c r="F15" s="10">
        <v>1</v>
      </c>
      <c r="G15" s="10" t="s">
        <v>24</v>
      </c>
      <c r="H15" s="13">
        <f>SUM(H2:H5)/H10</f>
        <v>0.85964912280701755</v>
      </c>
      <c r="I15" s="22"/>
      <c r="J15">
        <v>0</v>
      </c>
      <c r="K15" s="10" t="s">
        <v>24</v>
      </c>
      <c r="L15" s="12">
        <f>SUM(L2:L5)/L10</f>
        <v>0.84210526315789469</v>
      </c>
      <c r="M15" s="24"/>
      <c r="N15">
        <v>0</v>
      </c>
      <c r="O15" s="10" t="s">
        <v>24</v>
      </c>
      <c r="P15" s="12">
        <f>SUM(P2:P5)/P10</f>
        <v>0.85964912280701755</v>
      </c>
    </row>
    <row r="16" spans="1:17" x14ac:dyDescent="0.2">
      <c r="A16" s="6">
        <v>15</v>
      </c>
      <c r="B16" s="11">
        <v>2</v>
      </c>
      <c r="C16" s="11"/>
      <c r="D16" s="11"/>
      <c r="E16" s="24"/>
      <c r="F16" s="10">
        <v>2</v>
      </c>
      <c r="G16" s="10"/>
      <c r="H16" s="10"/>
      <c r="I16" s="22"/>
      <c r="J16">
        <v>2</v>
      </c>
      <c r="K16" s="10"/>
      <c r="L16" s="11"/>
      <c r="M16" s="24"/>
      <c r="N16">
        <v>2</v>
      </c>
      <c r="O16" s="11"/>
      <c r="P16" s="11"/>
    </row>
    <row r="17" spans="1:16" x14ac:dyDescent="0.2">
      <c r="A17" s="6">
        <v>16</v>
      </c>
      <c r="B17" s="11">
        <v>1</v>
      </c>
      <c r="C17" s="21"/>
      <c r="D17" s="21"/>
      <c r="E17" s="26"/>
      <c r="F17" s="10">
        <v>3</v>
      </c>
      <c r="G17" s="21"/>
      <c r="H17" s="21"/>
      <c r="I17" s="24"/>
      <c r="J17">
        <v>3</v>
      </c>
      <c r="K17" s="21"/>
      <c r="L17" s="21"/>
      <c r="M17" s="24"/>
      <c r="N17">
        <v>3</v>
      </c>
      <c r="O17" s="21"/>
      <c r="P17" s="21"/>
    </row>
    <row r="18" spans="1:16" x14ac:dyDescent="0.2">
      <c r="A18" s="6">
        <v>17</v>
      </c>
      <c r="B18" s="11">
        <v>2</v>
      </c>
      <c r="C18" s="1" t="s">
        <v>27</v>
      </c>
      <c r="D18" s="1" t="s">
        <v>48</v>
      </c>
      <c r="E18" s="24"/>
      <c r="F18" s="10">
        <v>5</v>
      </c>
      <c r="G18" s="1" t="s">
        <v>27</v>
      </c>
      <c r="H18" s="1" t="s">
        <v>28</v>
      </c>
      <c r="I18" s="22"/>
      <c r="J18">
        <v>5</v>
      </c>
      <c r="K18" s="1" t="s">
        <v>27</v>
      </c>
      <c r="L18" s="1" t="s">
        <v>28</v>
      </c>
      <c r="N18">
        <v>5</v>
      </c>
      <c r="O18" s="1" t="s">
        <v>27</v>
      </c>
      <c r="P18" s="1" t="s">
        <v>28</v>
      </c>
    </row>
    <row r="19" spans="1:16" x14ac:dyDescent="0.2">
      <c r="A19" s="6">
        <v>18</v>
      </c>
      <c r="B19" s="11">
        <v>3</v>
      </c>
      <c r="C19" s="11" t="s">
        <v>26</v>
      </c>
      <c r="D19" s="11" t="s">
        <v>48</v>
      </c>
      <c r="E19" s="24"/>
      <c r="F19" s="10">
        <v>2</v>
      </c>
      <c r="G19" s="11" t="s">
        <v>26</v>
      </c>
      <c r="H19" s="10">
        <v>191</v>
      </c>
      <c r="I19" s="22"/>
      <c r="J19">
        <v>2</v>
      </c>
      <c r="K19" s="11" t="s">
        <v>26</v>
      </c>
      <c r="L19" s="11">
        <v>195</v>
      </c>
      <c r="M19" s="24"/>
      <c r="N19">
        <v>2</v>
      </c>
      <c r="O19" s="11" t="s">
        <v>26</v>
      </c>
      <c r="P19" s="11">
        <v>191</v>
      </c>
    </row>
    <row r="20" spans="1:16" x14ac:dyDescent="0.2">
      <c r="A20" s="6">
        <v>19</v>
      </c>
      <c r="B20" s="11">
        <v>1</v>
      </c>
      <c r="C20" s="11" t="s">
        <v>29</v>
      </c>
      <c r="D20" s="11" t="s">
        <v>49</v>
      </c>
      <c r="E20" s="24"/>
      <c r="F20" s="10">
        <v>0</v>
      </c>
      <c r="G20" s="10" t="s">
        <v>29</v>
      </c>
      <c r="H20" s="10" t="s">
        <v>50</v>
      </c>
      <c r="I20" s="22"/>
      <c r="J20">
        <v>0</v>
      </c>
      <c r="K20" s="10" t="s">
        <v>29</v>
      </c>
      <c r="L20" s="11" t="s">
        <v>30</v>
      </c>
      <c r="M20" s="24"/>
      <c r="N20">
        <v>0</v>
      </c>
      <c r="O20" s="11" t="s">
        <v>31</v>
      </c>
      <c r="P20" s="11" t="s">
        <v>30</v>
      </c>
    </row>
    <row r="21" spans="1:16" x14ac:dyDescent="0.2">
      <c r="A21" s="6">
        <v>20</v>
      </c>
      <c r="B21" s="11">
        <v>1</v>
      </c>
      <c r="C21" s="11"/>
      <c r="D21" s="11"/>
      <c r="E21" s="24"/>
      <c r="F21" s="10">
        <v>6</v>
      </c>
      <c r="G21" s="10"/>
      <c r="H21" s="10"/>
      <c r="I21" s="22"/>
      <c r="J21">
        <v>5</v>
      </c>
      <c r="K21" s="10"/>
      <c r="L21" s="11"/>
      <c r="M21" s="24"/>
      <c r="N21">
        <v>6</v>
      </c>
      <c r="O21" s="11"/>
      <c r="P21" s="11"/>
    </row>
    <row r="22" spans="1:16" x14ac:dyDescent="0.2">
      <c r="A22" s="6">
        <v>21</v>
      </c>
      <c r="B22" s="11">
        <v>1</v>
      </c>
      <c r="C22" s="11"/>
      <c r="D22" s="11"/>
      <c r="E22" s="24"/>
      <c r="F22" s="10">
        <v>2</v>
      </c>
      <c r="G22" s="10"/>
      <c r="H22" s="10"/>
      <c r="I22" s="22"/>
      <c r="J22">
        <v>2</v>
      </c>
      <c r="K22" s="10"/>
      <c r="L22" s="11"/>
      <c r="M22" s="24"/>
      <c r="N22">
        <v>2</v>
      </c>
      <c r="O22" s="11"/>
      <c r="P22" s="11"/>
    </row>
    <row r="23" spans="1:16" x14ac:dyDescent="0.2">
      <c r="A23" s="6">
        <v>22</v>
      </c>
      <c r="B23" s="11">
        <v>1</v>
      </c>
      <c r="C23" s="11"/>
      <c r="D23" s="11"/>
      <c r="E23" s="24"/>
      <c r="F23" s="10">
        <v>0</v>
      </c>
      <c r="G23" s="10"/>
      <c r="H23" s="10"/>
      <c r="I23" s="22"/>
      <c r="J23">
        <v>0</v>
      </c>
      <c r="K23" s="10"/>
      <c r="L23" s="11"/>
      <c r="M23" s="24"/>
      <c r="N23">
        <v>0</v>
      </c>
      <c r="O23" s="11"/>
      <c r="P23" s="11"/>
    </row>
    <row r="24" spans="1:16" x14ac:dyDescent="0.2">
      <c r="A24" s="6">
        <v>23</v>
      </c>
      <c r="B24" s="11">
        <v>2</v>
      </c>
      <c r="C24" s="11"/>
      <c r="D24" s="11"/>
      <c r="E24" s="24"/>
      <c r="F24" s="10">
        <v>4</v>
      </c>
      <c r="G24" s="10"/>
      <c r="H24" s="10"/>
      <c r="I24" s="22"/>
      <c r="J24">
        <v>4</v>
      </c>
      <c r="K24" s="10"/>
      <c r="L24" s="11"/>
      <c r="M24" s="24"/>
      <c r="N24">
        <v>4</v>
      </c>
      <c r="O24" s="11"/>
      <c r="P24" s="11"/>
    </row>
    <row r="25" spans="1:16" x14ac:dyDescent="0.2">
      <c r="A25" s="6">
        <v>24</v>
      </c>
      <c r="B25" s="11">
        <v>2</v>
      </c>
      <c r="C25" s="11"/>
      <c r="D25" s="11"/>
      <c r="E25" s="24"/>
      <c r="F25" s="10">
        <v>3</v>
      </c>
      <c r="G25" s="10"/>
      <c r="H25" s="10"/>
      <c r="I25" s="22"/>
      <c r="J25">
        <v>3</v>
      </c>
      <c r="K25" s="10"/>
      <c r="L25" s="11"/>
      <c r="M25" s="24"/>
      <c r="N25">
        <v>3</v>
      </c>
      <c r="O25" s="11"/>
      <c r="P25" s="11"/>
    </row>
    <row r="26" spans="1:16" x14ac:dyDescent="0.2">
      <c r="A26" s="6">
        <v>25</v>
      </c>
      <c r="B26" s="11">
        <v>3</v>
      </c>
      <c r="C26" s="11"/>
      <c r="D26" s="11"/>
      <c r="E26" s="24"/>
      <c r="F26" s="10">
        <v>4</v>
      </c>
      <c r="G26" s="10"/>
      <c r="H26" s="10"/>
      <c r="I26" s="22"/>
      <c r="J26">
        <v>4</v>
      </c>
      <c r="K26" s="10"/>
      <c r="L26" s="11"/>
      <c r="M26" s="24"/>
      <c r="N26">
        <v>4</v>
      </c>
      <c r="O26" s="11"/>
      <c r="P26" s="11"/>
    </row>
    <row r="27" spans="1:16" x14ac:dyDescent="0.2">
      <c r="A27" s="6">
        <v>26</v>
      </c>
      <c r="B27" s="11">
        <v>2</v>
      </c>
      <c r="C27" s="11"/>
      <c r="D27" s="11"/>
      <c r="E27" s="24"/>
      <c r="F27" s="10">
        <v>2</v>
      </c>
      <c r="G27" s="10"/>
      <c r="H27" s="10"/>
      <c r="I27" s="22"/>
      <c r="J27">
        <v>2</v>
      </c>
      <c r="K27" s="10"/>
      <c r="L27" s="11"/>
      <c r="M27" s="24"/>
      <c r="N27">
        <v>2</v>
      </c>
      <c r="O27" s="11"/>
      <c r="P27" s="11"/>
    </row>
    <row r="28" spans="1:16" x14ac:dyDescent="0.2">
      <c r="A28" s="6">
        <v>27</v>
      </c>
      <c r="B28" s="11">
        <v>6</v>
      </c>
      <c r="C28" s="11"/>
      <c r="D28" s="11"/>
      <c r="E28" s="24"/>
      <c r="F28" s="10">
        <v>0</v>
      </c>
      <c r="G28" s="10"/>
      <c r="H28" s="10"/>
      <c r="I28" s="22"/>
      <c r="J28">
        <v>0</v>
      </c>
      <c r="K28" s="10"/>
      <c r="L28" s="11"/>
      <c r="M28" s="24"/>
      <c r="N28">
        <v>0</v>
      </c>
      <c r="O28" s="11"/>
      <c r="P28" s="11"/>
    </row>
    <row r="29" spans="1:16" x14ac:dyDescent="0.2">
      <c r="A29" s="6">
        <v>28</v>
      </c>
      <c r="B29" s="11">
        <v>4</v>
      </c>
      <c r="C29" s="11"/>
      <c r="D29" s="11"/>
      <c r="E29" s="24"/>
      <c r="F29" s="10">
        <v>5</v>
      </c>
      <c r="G29" s="10"/>
      <c r="H29" s="10"/>
      <c r="I29" s="22"/>
      <c r="J29">
        <v>5</v>
      </c>
      <c r="K29" s="10"/>
      <c r="L29" s="11"/>
      <c r="M29" s="24"/>
      <c r="N29">
        <v>5</v>
      </c>
      <c r="O29" s="11"/>
      <c r="P29" s="11"/>
    </row>
    <row r="30" spans="1:16" x14ac:dyDescent="0.2">
      <c r="A30" s="6">
        <v>29</v>
      </c>
      <c r="B30" s="11">
        <v>3</v>
      </c>
      <c r="C30" s="11"/>
      <c r="D30" s="11"/>
      <c r="E30" s="24"/>
      <c r="F30" s="10">
        <v>4</v>
      </c>
      <c r="G30" s="10"/>
      <c r="H30" s="10"/>
      <c r="I30" s="22"/>
      <c r="J30">
        <v>4</v>
      </c>
      <c r="K30" s="10"/>
      <c r="L30" s="11"/>
      <c r="M30" s="24"/>
      <c r="N30">
        <v>4</v>
      </c>
      <c r="O30" s="11"/>
      <c r="P30" s="11"/>
    </row>
    <row r="31" spans="1:16" x14ac:dyDescent="0.2">
      <c r="A31" s="6">
        <v>30</v>
      </c>
      <c r="B31" s="11">
        <v>5</v>
      </c>
      <c r="C31" s="11"/>
      <c r="D31" s="11"/>
      <c r="E31" s="24"/>
      <c r="F31" s="10">
        <v>1</v>
      </c>
      <c r="G31" s="10"/>
      <c r="H31" s="10"/>
      <c r="I31" s="22"/>
      <c r="J31">
        <v>1</v>
      </c>
      <c r="K31" s="10"/>
      <c r="L31" s="11"/>
      <c r="M31" s="24"/>
      <c r="N31">
        <v>1</v>
      </c>
      <c r="O31" s="11"/>
      <c r="P31" s="11"/>
    </row>
    <row r="32" spans="1:16" x14ac:dyDescent="0.2">
      <c r="A32" s="6">
        <v>31</v>
      </c>
      <c r="B32" s="11">
        <v>1</v>
      </c>
      <c r="C32" s="11"/>
      <c r="D32" s="11"/>
      <c r="E32" s="24"/>
      <c r="F32" s="10">
        <v>3</v>
      </c>
      <c r="G32" s="10"/>
      <c r="H32" s="10"/>
      <c r="I32" s="22"/>
      <c r="J32">
        <v>3</v>
      </c>
      <c r="K32" s="10"/>
      <c r="L32" s="11"/>
      <c r="M32" s="24"/>
      <c r="N32">
        <v>3</v>
      </c>
      <c r="O32" s="11"/>
      <c r="P32" s="11"/>
    </row>
    <row r="33" spans="1:16" x14ac:dyDescent="0.2">
      <c r="A33" s="6">
        <v>32</v>
      </c>
      <c r="B33" s="11">
        <v>3</v>
      </c>
      <c r="C33" s="11"/>
      <c r="D33" s="11"/>
      <c r="E33" s="24"/>
      <c r="F33" s="10">
        <v>1</v>
      </c>
      <c r="G33" s="10"/>
      <c r="H33" s="10"/>
      <c r="I33" s="22"/>
      <c r="J33">
        <v>1</v>
      </c>
      <c r="K33" s="10"/>
      <c r="L33" s="11"/>
      <c r="M33" s="24"/>
      <c r="N33">
        <v>1</v>
      </c>
      <c r="O33" s="11"/>
      <c r="P33" s="11"/>
    </row>
    <row r="34" spans="1:16" x14ac:dyDescent="0.2">
      <c r="A34" s="6">
        <v>33</v>
      </c>
      <c r="B34" s="11">
        <v>4</v>
      </c>
      <c r="C34" s="11"/>
      <c r="D34" s="11"/>
      <c r="E34" s="24"/>
      <c r="F34" s="10">
        <v>2</v>
      </c>
      <c r="G34" s="10"/>
      <c r="H34" s="10"/>
      <c r="I34" s="22"/>
      <c r="J34">
        <v>2</v>
      </c>
      <c r="K34" s="10"/>
      <c r="L34" s="11"/>
      <c r="M34" s="24"/>
      <c r="N34">
        <v>2</v>
      </c>
      <c r="O34" s="11"/>
      <c r="P34" s="11"/>
    </row>
    <row r="35" spans="1:16" x14ac:dyDescent="0.2">
      <c r="A35" s="6">
        <v>34</v>
      </c>
      <c r="B35" s="11">
        <v>1</v>
      </c>
      <c r="C35" s="11"/>
      <c r="D35" s="11"/>
      <c r="E35" s="24"/>
      <c r="F35" s="10">
        <v>1</v>
      </c>
      <c r="G35" s="10"/>
      <c r="H35" s="10"/>
      <c r="I35" s="22"/>
      <c r="J35">
        <v>1</v>
      </c>
      <c r="K35" s="10"/>
      <c r="L35" s="11"/>
      <c r="M35" s="24"/>
      <c r="N35">
        <v>1</v>
      </c>
      <c r="O35" s="11"/>
      <c r="P35" s="11"/>
    </row>
    <row r="36" spans="1:16" x14ac:dyDescent="0.2">
      <c r="A36" s="6">
        <v>35</v>
      </c>
      <c r="B36" s="11">
        <v>2</v>
      </c>
      <c r="C36" s="11"/>
      <c r="D36" s="11"/>
      <c r="E36" s="24"/>
      <c r="F36" s="10">
        <v>3</v>
      </c>
      <c r="G36" s="10"/>
      <c r="H36" s="10"/>
      <c r="I36" s="22"/>
      <c r="J36">
        <v>4</v>
      </c>
      <c r="K36" s="10"/>
      <c r="L36" s="11"/>
      <c r="M36" s="24"/>
      <c r="N36">
        <v>3</v>
      </c>
      <c r="O36" s="11"/>
      <c r="P36" s="11"/>
    </row>
    <row r="37" spans="1:16" x14ac:dyDescent="0.2">
      <c r="A37" s="6">
        <v>36</v>
      </c>
      <c r="B37" s="11">
        <v>3</v>
      </c>
      <c r="C37" s="11"/>
      <c r="D37" s="11"/>
      <c r="E37" s="24"/>
      <c r="F37" s="10">
        <v>1</v>
      </c>
      <c r="G37" s="10"/>
      <c r="H37" s="10"/>
      <c r="I37" s="22"/>
      <c r="J37">
        <v>1</v>
      </c>
      <c r="K37" s="10"/>
      <c r="L37" s="11"/>
      <c r="M37" s="24"/>
      <c r="N37">
        <v>1</v>
      </c>
      <c r="O37" s="11"/>
      <c r="P37" s="11"/>
    </row>
    <row r="38" spans="1:16" x14ac:dyDescent="0.2">
      <c r="A38" s="6">
        <v>37</v>
      </c>
      <c r="B38" s="11">
        <v>1</v>
      </c>
      <c r="C38" s="11"/>
      <c r="D38" s="11"/>
      <c r="E38" s="24"/>
      <c r="F38" s="10">
        <v>1</v>
      </c>
      <c r="G38" s="10"/>
      <c r="H38" s="10"/>
      <c r="I38" s="22"/>
      <c r="J38">
        <v>1</v>
      </c>
      <c r="K38" s="10"/>
      <c r="L38" s="11"/>
      <c r="M38" s="24"/>
      <c r="N38">
        <v>1</v>
      </c>
      <c r="O38" s="11"/>
      <c r="P38" s="11"/>
    </row>
    <row r="39" spans="1:16" x14ac:dyDescent="0.2">
      <c r="A39" s="6">
        <v>38</v>
      </c>
      <c r="B39" s="11">
        <v>2</v>
      </c>
      <c r="C39" s="11"/>
      <c r="D39" s="11"/>
      <c r="E39" s="24"/>
      <c r="F39" s="10">
        <v>1</v>
      </c>
      <c r="G39" s="10"/>
      <c r="H39" s="10"/>
      <c r="I39" s="22"/>
      <c r="J39">
        <v>1</v>
      </c>
      <c r="K39" s="10"/>
      <c r="L39" s="11"/>
      <c r="M39" s="24"/>
      <c r="N39">
        <v>1</v>
      </c>
      <c r="O39" s="11"/>
      <c r="P39" s="11"/>
    </row>
    <row r="40" spans="1:16" x14ac:dyDescent="0.2">
      <c r="A40" s="6">
        <v>39</v>
      </c>
      <c r="B40" s="11">
        <v>3</v>
      </c>
      <c r="C40" s="11"/>
      <c r="D40" s="11"/>
      <c r="E40" s="24"/>
      <c r="F40" s="10">
        <v>1</v>
      </c>
      <c r="G40" s="10"/>
      <c r="H40" s="10"/>
      <c r="I40" s="22"/>
      <c r="J40">
        <v>1</v>
      </c>
      <c r="K40" s="10"/>
      <c r="L40" s="11"/>
      <c r="M40" s="24"/>
      <c r="N40">
        <v>1</v>
      </c>
      <c r="O40" s="11"/>
      <c r="P40" s="11"/>
    </row>
    <row r="41" spans="1:16" x14ac:dyDescent="0.2">
      <c r="A41" s="6">
        <v>40</v>
      </c>
      <c r="B41" s="11">
        <v>2</v>
      </c>
      <c r="C41" s="11"/>
      <c r="D41" s="11"/>
      <c r="E41" s="24"/>
      <c r="F41" s="10">
        <v>1</v>
      </c>
      <c r="G41" s="10"/>
      <c r="H41" s="10"/>
      <c r="I41" s="22"/>
      <c r="J41">
        <v>1</v>
      </c>
      <c r="K41" s="10"/>
      <c r="L41" s="11"/>
      <c r="M41" s="24"/>
      <c r="N41">
        <v>1</v>
      </c>
      <c r="O41" s="11"/>
      <c r="P41" s="11"/>
    </row>
    <row r="42" spans="1:16" x14ac:dyDescent="0.2">
      <c r="A42" s="6">
        <v>41</v>
      </c>
      <c r="B42" s="11">
        <v>2</v>
      </c>
      <c r="C42" s="11"/>
      <c r="D42" s="11"/>
      <c r="E42" s="24"/>
      <c r="F42" s="10">
        <v>2</v>
      </c>
      <c r="G42" s="10"/>
      <c r="H42" s="10"/>
      <c r="I42" s="22"/>
      <c r="J42">
        <v>2</v>
      </c>
      <c r="K42" s="10"/>
      <c r="L42" s="11"/>
      <c r="M42" s="24"/>
      <c r="N42">
        <v>2</v>
      </c>
      <c r="O42" s="11"/>
      <c r="P42" s="11"/>
    </row>
    <row r="43" spans="1:16" x14ac:dyDescent="0.2">
      <c r="A43" s="6">
        <v>42</v>
      </c>
      <c r="B43" s="11">
        <v>2</v>
      </c>
      <c r="C43" s="11"/>
      <c r="D43" s="11"/>
      <c r="E43" s="24"/>
      <c r="F43" s="10">
        <v>2</v>
      </c>
      <c r="G43" s="10"/>
      <c r="H43" s="10"/>
      <c r="I43" s="22"/>
      <c r="J43">
        <v>2</v>
      </c>
      <c r="K43" s="10"/>
      <c r="L43" s="11"/>
      <c r="M43" s="24"/>
      <c r="N43">
        <v>2</v>
      </c>
      <c r="O43" s="11"/>
      <c r="P43" s="11"/>
    </row>
    <row r="44" spans="1:16" x14ac:dyDescent="0.2">
      <c r="A44" s="6">
        <v>43</v>
      </c>
      <c r="B44" s="11">
        <v>2</v>
      </c>
      <c r="C44" s="11"/>
      <c r="D44" s="11"/>
      <c r="E44" s="24"/>
      <c r="F44" s="10">
        <v>0</v>
      </c>
      <c r="G44" s="10"/>
      <c r="H44" s="10"/>
      <c r="I44" s="22"/>
      <c r="J44">
        <v>0</v>
      </c>
      <c r="K44" s="10"/>
      <c r="L44" s="11"/>
      <c r="M44" s="24"/>
      <c r="N44">
        <v>0</v>
      </c>
      <c r="O44" s="11"/>
      <c r="P44" s="11"/>
    </row>
    <row r="45" spans="1:16" x14ac:dyDescent="0.2">
      <c r="A45" s="6">
        <v>44</v>
      </c>
      <c r="B45" s="11">
        <v>3</v>
      </c>
      <c r="C45" s="11"/>
      <c r="D45" s="11"/>
      <c r="E45" s="24"/>
      <c r="F45" s="10">
        <v>3</v>
      </c>
      <c r="G45" s="10"/>
      <c r="H45" s="10"/>
      <c r="I45" s="22"/>
      <c r="J45">
        <v>3</v>
      </c>
      <c r="K45" s="10"/>
      <c r="L45" s="11"/>
      <c r="M45" s="24"/>
      <c r="N45">
        <v>3</v>
      </c>
      <c r="O45" s="11"/>
      <c r="P45" s="11"/>
    </row>
    <row r="46" spans="1:16" x14ac:dyDescent="0.2">
      <c r="A46" s="6">
        <v>45</v>
      </c>
      <c r="B46" s="11">
        <v>1</v>
      </c>
      <c r="C46" s="11"/>
      <c r="D46" s="11"/>
      <c r="E46" s="24"/>
      <c r="F46" s="10">
        <v>0</v>
      </c>
      <c r="G46" s="10"/>
      <c r="H46" s="10"/>
      <c r="I46" s="22"/>
      <c r="J46">
        <v>0</v>
      </c>
      <c r="K46" s="10"/>
      <c r="L46" s="11"/>
      <c r="M46" s="24"/>
      <c r="N46">
        <v>0</v>
      </c>
      <c r="O46" s="11"/>
      <c r="P46" s="11"/>
    </row>
    <row r="47" spans="1:16" x14ac:dyDescent="0.2">
      <c r="A47" s="6">
        <v>46</v>
      </c>
      <c r="B47" s="11">
        <v>3</v>
      </c>
      <c r="C47" s="11"/>
      <c r="D47" s="11"/>
      <c r="E47" s="24"/>
      <c r="F47" s="10">
        <v>2</v>
      </c>
      <c r="G47" s="10"/>
      <c r="H47" s="10"/>
      <c r="I47" s="22"/>
      <c r="J47">
        <v>2</v>
      </c>
      <c r="K47" s="10"/>
      <c r="L47" s="11"/>
      <c r="M47" s="24"/>
      <c r="N47">
        <v>2</v>
      </c>
      <c r="O47" s="11"/>
      <c r="P47" s="11"/>
    </row>
    <row r="48" spans="1:16" x14ac:dyDescent="0.2">
      <c r="A48" s="6">
        <v>47</v>
      </c>
      <c r="B48" s="11">
        <v>2</v>
      </c>
      <c r="C48" s="11"/>
      <c r="D48" s="11"/>
      <c r="E48" s="24"/>
      <c r="F48" s="10">
        <v>1</v>
      </c>
      <c r="G48" s="10"/>
      <c r="H48" s="10"/>
      <c r="I48" s="22"/>
      <c r="J48">
        <v>1</v>
      </c>
      <c r="K48" s="10"/>
      <c r="L48" s="11"/>
      <c r="M48" s="24"/>
      <c r="N48">
        <v>1</v>
      </c>
      <c r="O48" s="11"/>
      <c r="P48" s="11"/>
    </row>
    <row r="49" spans="1:17" x14ac:dyDescent="0.2">
      <c r="A49" s="6">
        <v>48</v>
      </c>
      <c r="B49" s="11">
        <v>1</v>
      </c>
      <c r="C49" s="11"/>
      <c r="D49" s="11"/>
      <c r="E49" s="24"/>
      <c r="F49" s="10">
        <v>0</v>
      </c>
      <c r="G49" s="10"/>
      <c r="H49" s="10"/>
      <c r="I49" s="22"/>
      <c r="J49">
        <v>0</v>
      </c>
      <c r="K49" s="10"/>
      <c r="L49" s="11"/>
      <c r="M49" s="24"/>
      <c r="N49">
        <v>0</v>
      </c>
      <c r="O49" s="11"/>
      <c r="P49" s="11"/>
    </row>
    <row r="50" spans="1:17" x14ac:dyDescent="0.2">
      <c r="A50" s="6">
        <v>49</v>
      </c>
      <c r="B50" s="11">
        <v>1</v>
      </c>
      <c r="C50" s="11"/>
      <c r="D50" s="11"/>
      <c r="E50" s="24"/>
      <c r="F50" s="10">
        <v>2</v>
      </c>
      <c r="G50" s="10"/>
      <c r="H50" s="10"/>
      <c r="I50" s="22"/>
      <c r="J50">
        <v>2</v>
      </c>
      <c r="K50" s="10"/>
      <c r="L50" s="11"/>
      <c r="M50" s="24"/>
      <c r="N50">
        <v>2</v>
      </c>
      <c r="O50" s="11"/>
      <c r="P50" s="11"/>
    </row>
    <row r="51" spans="1:17" x14ac:dyDescent="0.2">
      <c r="A51" s="6">
        <v>50</v>
      </c>
      <c r="B51" s="11">
        <v>3</v>
      </c>
      <c r="C51" s="11"/>
      <c r="D51" s="11"/>
      <c r="E51" s="24"/>
      <c r="F51" s="10">
        <v>1</v>
      </c>
      <c r="G51" s="10"/>
      <c r="H51" s="10"/>
      <c r="I51" s="22"/>
      <c r="J51">
        <v>1</v>
      </c>
      <c r="K51" s="10"/>
      <c r="L51" s="11"/>
      <c r="M51" s="24"/>
      <c r="N51">
        <v>1</v>
      </c>
      <c r="O51" s="11"/>
      <c r="P51" s="11"/>
    </row>
    <row r="52" spans="1:17" x14ac:dyDescent="0.2">
      <c r="A52" s="6">
        <v>51</v>
      </c>
      <c r="B52" s="11">
        <v>1</v>
      </c>
      <c r="C52" s="11"/>
      <c r="D52" s="11"/>
      <c r="E52" s="24"/>
      <c r="F52" s="10">
        <v>1</v>
      </c>
      <c r="G52" s="10"/>
      <c r="H52" s="10"/>
      <c r="I52" s="22"/>
      <c r="J52">
        <v>1</v>
      </c>
      <c r="K52" s="10"/>
      <c r="L52" s="11"/>
      <c r="M52" s="24"/>
      <c r="N52">
        <v>1</v>
      </c>
      <c r="O52" s="11"/>
      <c r="P52" s="11"/>
    </row>
    <row r="53" spans="1:17" x14ac:dyDescent="0.2">
      <c r="A53" s="6">
        <v>52</v>
      </c>
      <c r="B53" s="11">
        <v>1</v>
      </c>
      <c r="C53" s="11"/>
      <c r="D53" s="11"/>
      <c r="E53" s="24"/>
      <c r="F53" s="10">
        <v>5</v>
      </c>
      <c r="G53" s="10"/>
      <c r="H53" s="10"/>
      <c r="I53" s="22"/>
      <c r="J53">
        <v>5</v>
      </c>
      <c r="K53" s="10"/>
      <c r="L53" s="11"/>
      <c r="M53" s="24"/>
      <c r="N53">
        <v>5</v>
      </c>
      <c r="O53" s="11"/>
      <c r="P53" s="11"/>
    </row>
    <row r="54" spans="1:17" x14ac:dyDescent="0.2">
      <c r="A54" s="6">
        <v>53</v>
      </c>
      <c r="B54" s="11">
        <v>4</v>
      </c>
      <c r="C54" s="11"/>
      <c r="D54" s="11"/>
      <c r="E54" s="24"/>
      <c r="F54" s="10">
        <v>1</v>
      </c>
      <c r="G54" s="10"/>
      <c r="H54" s="10"/>
      <c r="I54" s="22"/>
      <c r="J54">
        <v>2</v>
      </c>
      <c r="K54" s="10"/>
      <c r="L54" s="11"/>
      <c r="M54" s="24"/>
      <c r="N54">
        <v>2</v>
      </c>
      <c r="O54" s="11"/>
      <c r="P54" s="11"/>
    </row>
    <row r="55" spans="1:17" x14ac:dyDescent="0.2">
      <c r="A55" s="6">
        <v>54</v>
      </c>
      <c r="B55" s="11">
        <v>1</v>
      </c>
      <c r="C55" s="11"/>
      <c r="D55" s="11"/>
      <c r="E55" s="24"/>
      <c r="F55" s="10">
        <v>1</v>
      </c>
      <c r="G55" s="10"/>
      <c r="H55" s="10"/>
      <c r="I55" s="22"/>
      <c r="J55">
        <v>1</v>
      </c>
      <c r="K55" s="10"/>
      <c r="L55" s="11"/>
      <c r="M55" s="24"/>
      <c r="N55">
        <v>1</v>
      </c>
      <c r="O55" s="11"/>
      <c r="P55" s="11"/>
    </row>
    <row r="56" spans="1:17" x14ac:dyDescent="0.2">
      <c r="A56" s="6">
        <v>55</v>
      </c>
      <c r="B56" s="11">
        <v>1</v>
      </c>
      <c r="C56" s="11"/>
      <c r="D56" s="11"/>
      <c r="E56" s="24"/>
      <c r="F56" s="10">
        <v>0</v>
      </c>
      <c r="G56" s="10"/>
      <c r="H56" s="10"/>
      <c r="I56" s="22"/>
      <c r="J56">
        <v>0</v>
      </c>
      <c r="K56" s="10"/>
      <c r="L56" s="11"/>
      <c r="M56" s="24"/>
      <c r="N56">
        <v>0</v>
      </c>
      <c r="O56" s="11"/>
      <c r="P56" s="11"/>
    </row>
    <row r="57" spans="1:17" x14ac:dyDescent="0.2">
      <c r="A57" s="6">
        <v>56</v>
      </c>
      <c r="B57" s="11">
        <v>3</v>
      </c>
      <c r="C57" s="11"/>
      <c r="D57" s="11"/>
      <c r="E57" s="24"/>
      <c r="F57" s="10">
        <v>3</v>
      </c>
      <c r="G57" s="10"/>
      <c r="H57" s="10"/>
      <c r="I57" s="22"/>
      <c r="J57">
        <v>3</v>
      </c>
      <c r="K57" s="10"/>
      <c r="L57" s="11"/>
      <c r="M57" s="24"/>
      <c r="N57">
        <v>3</v>
      </c>
      <c r="O57" s="11"/>
      <c r="P57" s="11"/>
    </row>
    <row r="58" spans="1:17" x14ac:dyDescent="0.2">
      <c r="A58" s="6">
        <v>57</v>
      </c>
      <c r="B58" s="11">
        <v>1</v>
      </c>
      <c r="C58" s="11"/>
      <c r="D58" s="11"/>
      <c r="E58" s="24"/>
      <c r="F58" s="10">
        <v>3</v>
      </c>
      <c r="G58" s="10"/>
      <c r="H58" s="10"/>
      <c r="I58" s="22"/>
      <c r="J58">
        <v>3</v>
      </c>
      <c r="K58" s="10"/>
      <c r="L58" s="11"/>
      <c r="M58" s="24"/>
      <c r="N58">
        <v>3</v>
      </c>
      <c r="O58" s="11"/>
      <c r="P58" s="11"/>
    </row>
    <row r="59" spans="1:17" s="5" customFormat="1" x14ac:dyDescent="0.2">
      <c r="A59" s="4"/>
      <c r="E59" s="27"/>
      <c r="I59" s="27"/>
      <c r="M59" s="27"/>
      <c r="Q59" s="27"/>
    </row>
    <row r="60" spans="1:17" s="5" customFormat="1" x14ac:dyDescent="0.2">
      <c r="A60" s="4"/>
      <c r="E60" s="27"/>
      <c r="I60" s="27"/>
      <c r="M60" s="27"/>
      <c r="Q60" s="27"/>
    </row>
    <row r="61" spans="1:17" s="5" customFormat="1" x14ac:dyDescent="0.2">
      <c r="A61" s="4"/>
      <c r="E61" s="27"/>
      <c r="I61" s="27"/>
      <c r="M61" s="27"/>
      <c r="Q61" s="27"/>
    </row>
    <row r="62" spans="1:17" s="5" customFormat="1" x14ac:dyDescent="0.2">
      <c r="A62" s="4"/>
      <c r="E62" s="27"/>
      <c r="I62" s="27"/>
      <c r="M62" s="27"/>
      <c r="Q62" s="27"/>
    </row>
    <row r="63" spans="1:17" s="5" customFormat="1" x14ac:dyDescent="0.2">
      <c r="A63" s="4"/>
      <c r="E63" s="27"/>
      <c r="I63" s="27"/>
      <c r="M63" s="27"/>
      <c r="Q63" s="27"/>
    </row>
    <row r="64" spans="1:17" s="5" customFormat="1" x14ac:dyDescent="0.2">
      <c r="A64" s="4"/>
      <c r="E64" s="27"/>
      <c r="I64" s="27"/>
      <c r="M64" s="27"/>
      <c r="Q64" s="27"/>
    </row>
    <row r="65" spans="1:17" s="5" customFormat="1" x14ac:dyDescent="0.2">
      <c r="A65" s="4"/>
      <c r="E65" s="27"/>
      <c r="I65" s="27"/>
      <c r="M65" s="27"/>
      <c r="Q65" s="27"/>
    </row>
    <row r="66" spans="1:17" s="5" customFormat="1" x14ac:dyDescent="0.2">
      <c r="A66" s="4"/>
      <c r="E66" s="27"/>
      <c r="I66" s="27"/>
      <c r="M66" s="27"/>
      <c r="Q66" s="27"/>
    </row>
    <row r="67" spans="1:17" s="5" customFormat="1" x14ac:dyDescent="0.2">
      <c r="A67" s="4"/>
      <c r="E67" s="27"/>
      <c r="I67" s="27"/>
      <c r="M67" s="27"/>
      <c r="Q67" s="27"/>
    </row>
    <row r="68" spans="1:17" s="5" customFormat="1" x14ac:dyDescent="0.2">
      <c r="A68" s="4"/>
      <c r="E68" s="27"/>
      <c r="I68" s="27"/>
      <c r="M68" s="27"/>
      <c r="Q68" s="27"/>
    </row>
    <row r="69" spans="1:17" s="5" customFormat="1" x14ac:dyDescent="0.2">
      <c r="A69" s="4"/>
      <c r="E69" s="27"/>
      <c r="I69" s="27"/>
      <c r="M69" s="27"/>
      <c r="Q69" s="27"/>
    </row>
    <row r="70" spans="1:17" s="5" customFormat="1" x14ac:dyDescent="0.2">
      <c r="A70" s="4"/>
      <c r="E70" s="27"/>
      <c r="I70" s="27"/>
      <c r="M70" s="27"/>
      <c r="Q70" s="27"/>
    </row>
    <row r="71" spans="1:17" s="5" customFormat="1" x14ac:dyDescent="0.2">
      <c r="A71" s="4"/>
      <c r="E71" s="27"/>
      <c r="I71" s="27"/>
      <c r="M71" s="27"/>
      <c r="Q71" s="27"/>
    </row>
    <row r="72" spans="1:17" s="5" customFormat="1" x14ac:dyDescent="0.2">
      <c r="A72" s="4"/>
      <c r="E72" s="27"/>
      <c r="I72" s="27"/>
      <c r="M72" s="27"/>
      <c r="Q72" s="27"/>
    </row>
    <row r="73" spans="1:17" s="5" customFormat="1" x14ac:dyDescent="0.2">
      <c r="A73" s="4"/>
      <c r="E73" s="27"/>
      <c r="I73" s="27"/>
      <c r="M73" s="27"/>
      <c r="Q73" s="27"/>
    </row>
    <row r="74" spans="1:17" s="5" customFormat="1" x14ac:dyDescent="0.2">
      <c r="A74" s="4"/>
      <c r="E74" s="27"/>
      <c r="I74" s="27"/>
      <c r="M74" s="27"/>
      <c r="Q74" s="27"/>
    </row>
    <row r="75" spans="1:17" s="5" customFormat="1" x14ac:dyDescent="0.2">
      <c r="A75" s="4"/>
      <c r="E75" s="27"/>
      <c r="I75" s="27"/>
      <c r="M75" s="27"/>
      <c r="Q75" s="27"/>
    </row>
    <row r="76" spans="1:17" s="5" customFormat="1" x14ac:dyDescent="0.2">
      <c r="A76" s="4"/>
      <c r="E76" s="27"/>
      <c r="I76" s="27"/>
      <c r="M76" s="27"/>
      <c r="Q76" s="27"/>
    </row>
    <row r="77" spans="1:17" s="5" customFormat="1" x14ac:dyDescent="0.2">
      <c r="A77" s="4"/>
      <c r="E77" s="27"/>
      <c r="I77" s="27"/>
      <c r="M77" s="27"/>
      <c r="Q77" s="27"/>
    </row>
    <row r="78" spans="1:17" s="5" customFormat="1" x14ac:dyDescent="0.2">
      <c r="A78" s="4"/>
      <c r="E78" s="27"/>
      <c r="I78" s="27"/>
      <c r="M78" s="27"/>
      <c r="Q78" s="27"/>
    </row>
    <row r="79" spans="1:17" s="5" customFormat="1" x14ac:dyDescent="0.2">
      <c r="A79" s="4"/>
      <c r="E79" s="27"/>
      <c r="I79" s="27"/>
      <c r="M79" s="27"/>
      <c r="Q79" s="27"/>
    </row>
    <row r="80" spans="1:17" s="5" customFormat="1" x14ac:dyDescent="0.2">
      <c r="A80" s="4"/>
      <c r="E80" s="27"/>
      <c r="I80" s="27"/>
      <c r="M80" s="27"/>
      <c r="Q80" s="27"/>
    </row>
    <row r="81" spans="1:17" s="5" customFormat="1" x14ac:dyDescent="0.2">
      <c r="A81" s="4"/>
      <c r="E81" s="27"/>
      <c r="I81" s="27"/>
      <c r="M81" s="27"/>
      <c r="Q81" s="27"/>
    </row>
    <row r="82" spans="1:17" s="5" customFormat="1" x14ac:dyDescent="0.2">
      <c r="A82" s="4"/>
      <c r="E82" s="27"/>
      <c r="I82" s="27"/>
      <c r="M82" s="27"/>
      <c r="Q82" s="27"/>
    </row>
    <row r="83" spans="1:17" s="5" customFormat="1" x14ac:dyDescent="0.2">
      <c r="A83" s="4"/>
      <c r="E83" s="27"/>
      <c r="I83" s="27"/>
      <c r="M83" s="27"/>
      <c r="Q83" s="27"/>
    </row>
    <row r="84" spans="1:17" s="5" customFormat="1" x14ac:dyDescent="0.2">
      <c r="A84" s="4"/>
      <c r="E84" s="27"/>
      <c r="I84" s="27"/>
      <c r="M84" s="27"/>
      <c r="Q84" s="27"/>
    </row>
    <row r="85" spans="1:17" s="5" customFormat="1" x14ac:dyDescent="0.2">
      <c r="A85" s="4"/>
      <c r="E85" s="27"/>
      <c r="I85" s="27"/>
      <c r="M85" s="27"/>
      <c r="Q85" s="27"/>
    </row>
    <row r="86" spans="1:17" s="5" customFormat="1" x14ac:dyDescent="0.2">
      <c r="A86" s="4"/>
      <c r="E86" s="27"/>
      <c r="I86" s="27"/>
      <c r="M86" s="27"/>
      <c r="Q86" s="27"/>
    </row>
    <row r="87" spans="1:17" s="5" customFormat="1" x14ac:dyDescent="0.2">
      <c r="A87" s="4"/>
      <c r="E87" s="27"/>
      <c r="I87" s="27"/>
      <c r="M87" s="27"/>
      <c r="Q87" s="27"/>
    </row>
    <row r="88" spans="1:17" s="5" customFormat="1" x14ac:dyDescent="0.2">
      <c r="A88" s="4"/>
      <c r="E88" s="27"/>
      <c r="I88" s="27"/>
      <c r="M88" s="27"/>
      <c r="Q88" s="27"/>
    </row>
    <row r="89" spans="1:17" s="5" customFormat="1" x14ac:dyDescent="0.2">
      <c r="A89" s="4"/>
      <c r="E89" s="27"/>
      <c r="I89" s="27"/>
      <c r="M89" s="27"/>
      <c r="Q89" s="27"/>
    </row>
    <row r="90" spans="1:17" s="5" customFormat="1" x14ac:dyDescent="0.2">
      <c r="A90" s="4"/>
      <c r="E90" s="27"/>
      <c r="I90" s="27"/>
      <c r="M90" s="27"/>
      <c r="Q90" s="27"/>
    </row>
    <row r="91" spans="1:17" s="5" customFormat="1" x14ac:dyDescent="0.2">
      <c r="A91" s="4"/>
      <c r="E91" s="27"/>
      <c r="I91" s="27"/>
      <c r="M91" s="27"/>
      <c r="Q91" s="27"/>
    </row>
    <row r="92" spans="1:17" s="5" customFormat="1" x14ac:dyDescent="0.2">
      <c r="A92" s="4"/>
      <c r="E92" s="27"/>
      <c r="I92" s="27"/>
      <c r="M92" s="27"/>
      <c r="Q92" s="27"/>
    </row>
    <row r="93" spans="1:17" s="5" customFormat="1" x14ac:dyDescent="0.2">
      <c r="A93" s="4"/>
      <c r="E93" s="27"/>
      <c r="I93" s="27"/>
      <c r="M93" s="27"/>
      <c r="Q93" s="27"/>
    </row>
    <row r="94" spans="1:17" s="5" customFormat="1" x14ac:dyDescent="0.2">
      <c r="A94" s="4"/>
      <c r="E94" s="27"/>
      <c r="I94" s="27"/>
      <c r="M94" s="27"/>
      <c r="Q94" s="27"/>
    </row>
    <row r="95" spans="1:17" s="5" customFormat="1" x14ac:dyDescent="0.2">
      <c r="A95" s="4"/>
      <c r="E95" s="27"/>
      <c r="I95" s="27"/>
      <c r="M95" s="27"/>
      <c r="Q95" s="27"/>
    </row>
    <row r="96" spans="1:17" s="5" customFormat="1" x14ac:dyDescent="0.2">
      <c r="A96" s="4"/>
      <c r="E96" s="27"/>
      <c r="I96" s="27"/>
      <c r="M96" s="27"/>
      <c r="Q96" s="27"/>
    </row>
    <row r="97" spans="1:17" s="5" customFormat="1" x14ac:dyDescent="0.2">
      <c r="A97" s="4"/>
      <c r="E97" s="27"/>
      <c r="I97" s="27"/>
      <c r="M97" s="27"/>
      <c r="Q97" s="27"/>
    </row>
    <row r="98" spans="1:17" s="5" customFormat="1" x14ac:dyDescent="0.2">
      <c r="A98" s="4"/>
      <c r="E98" s="27"/>
      <c r="I98" s="27"/>
      <c r="M98" s="27"/>
      <c r="Q98" s="27"/>
    </row>
    <row r="99" spans="1:17" s="5" customFormat="1" x14ac:dyDescent="0.2">
      <c r="A99" s="4"/>
      <c r="E99" s="27"/>
      <c r="I99" s="27"/>
      <c r="M99" s="27"/>
      <c r="Q99" s="27"/>
    </row>
    <row r="100" spans="1:17" s="5" customFormat="1" x14ac:dyDescent="0.2">
      <c r="A100" s="4"/>
      <c r="E100" s="27"/>
      <c r="I100" s="27"/>
      <c r="M100" s="27"/>
      <c r="Q100" s="27"/>
    </row>
    <row r="101" spans="1:17" s="5" customFormat="1" x14ac:dyDescent="0.2">
      <c r="A101" s="4"/>
      <c r="E101" s="27"/>
      <c r="I101" s="27"/>
      <c r="M101" s="27"/>
      <c r="Q101" s="27"/>
    </row>
    <row r="102" spans="1:17" s="5" customFormat="1" x14ac:dyDescent="0.2">
      <c r="A102" s="4"/>
      <c r="E102" s="27"/>
      <c r="I102" s="27"/>
      <c r="M102" s="27"/>
      <c r="Q102" s="27"/>
    </row>
    <row r="103" spans="1:17" s="5" customFormat="1" x14ac:dyDescent="0.2">
      <c r="A103" s="4"/>
      <c r="E103" s="27"/>
      <c r="I103" s="27"/>
      <c r="M103" s="27"/>
      <c r="Q103" s="27"/>
    </row>
    <row r="104" spans="1:17" s="5" customFormat="1" x14ac:dyDescent="0.2">
      <c r="A104" s="4"/>
      <c r="E104" s="27"/>
      <c r="I104" s="27"/>
      <c r="M104" s="27"/>
      <c r="Q104" s="27"/>
    </row>
    <row r="105" spans="1:17" s="5" customFormat="1" x14ac:dyDescent="0.2">
      <c r="A105" s="4"/>
      <c r="E105" s="27"/>
      <c r="I105" s="27"/>
      <c r="M105" s="27"/>
      <c r="Q105" s="27"/>
    </row>
    <row r="106" spans="1:17" s="5" customFormat="1" x14ac:dyDescent="0.2">
      <c r="A106" s="4"/>
      <c r="E106" s="27"/>
      <c r="I106" s="27"/>
      <c r="M106" s="27"/>
      <c r="Q106" s="27"/>
    </row>
    <row r="107" spans="1:17" s="5" customFormat="1" x14ac:dyDescent="0.2">
      <c r="A107" s="4"/>
      <c r="E107" s="27"/>
      <c r="I107" s="27"/>
      <c r="M107" s="27"/>
      <c r="Q107" s="27"/>
    </row>
    <row r="108" spans="1:17" s="5" customFormat="1" x14ac:dyDescent="0.2">
      <c r="A108" s="4"/>
      <c r="E108" s="27"/>
      <c r="I108" s="27"/>
      <c r="M108" s="27"/>
      <c r="Q108" s="27"/>
    </row>
    <row r="109" spans="1:17" s="5" customFormat="1" x14ac:dyDescent="0.2">
      <c r="A109" s="4"/>
      <c r="E109" s="27"/>
      <c r="I109" s="27"/>
      <c r="M109" s="27"/>
      <c r="Q109" s="27"/>
    </row>
    <row r="110" spans="1:17" s="5" customFormat="1" x14ac:dyDescent="0.2">
      <c r="A110" s="4"/>
      <c r="E110" s="27"/>
      <c r="I110" s="27"/>
      <c r="M110" s="27"/>
      <c r="Q110" s="27"/>
    </row>
    <row r="111" spans="1:17" s="5" customFormat="1" x14ac:dyDescent="0.2">
      <c r="A111" s="4"/>
      <c r="E111" s="27"/>
      <c r="I111" s="27"/>
      <c r="M111" s="27"/>
      <c r="Q111" s="27"/>
    </row>
    <row r="112" spans="1:17" s="5" customFormat="1" x14ac:dyDescent="0.2">
      <c r="A112" s="4"/>
      <c r="E112" s="27"/>
      <c r="I112" s="27"/>
      <c r="M112" s="27"/>
      <c r="Q112" s="27"/>
    </row>
    <row r="113" spans="1:17" s="5" customFormat="1" x14ac:dyDescent="0.2">
      <c r="A113" s="4"/>
      <c r="E113" s="27"/>
      <c r="I113" s="27"/>
      <c r="M113" s="27"/>
      <c r="Q113" s="27"/>
    </row>
    <row r="114" spans="1:17" s="5" customFormat="1" x14ac:dyDescent="0.2">
      <c r="A114" s="4"/>
      <c r="E114" s="27"/>
      <c r="I114" s="27"/>
      <c r="M114" s="27"/>
      <c r="Q114" s="27"/>
    </row>
    <row r="115" spans="1:17" s="5" customFormat="1" x14ac:dyDescent="0.2">
      <c r="A115" s="4"/>
      <c r="E115" s="27"/>
      <c r="I115" s="27"/>
      <c r="M115" s="27"/>
      <c r="Q115" s="27"/>
    </row>
    <row r="116" spans="1:17" s="5" customFormat="1" x14ac:dyDescent="0.2">
      <c r="A116" s="4"/>
      <c r="E116" s="27"/>
      <c r="I116" s="27"/>
      <c r="M116" s="27"/>
      <c r="Q116" s="27"/>
    </row>
    <row r="117" spans="1:17" s="5" customFormat="1" x14ac:dyDescent="0.2">
      <c r="A117" s="4"/>
      <c r="E117" s="27"/>
      <c r="I117" s="27"/>
      <c r="M117" s="27"/>
      <c r="Q117" s="27"/>
    </row>
    <row r="118" spans="1:17" s="5" customFormat="1" x14ac:dyDescent="0.2">
      <c r="A118" s="4"/>
      <c r="E118" s="27"/>
      <c r="I118" s="27"/>
      <c r="M118" s="27"/>
      <c r="Q118" s="27"/>
    </row>
    <row r="119" spans="1:17" s="5" customFormat="1" x14ac:dyDescent="0.2">
      <c r="A119" s="4"/>
      <c r="E119" s="27"/>
      <c r="I119" s="27"/>
      <c r="M119" s="27"/>
      <c r="Q119" s="27"/>
    </row>
    <row r="120" spans="1:17" s="5" customFormat="1" x14ac:dyDescent="0.2">
      <c r="A120" s="4"/>
      <c r="E120" s="27"/>
      <c r="I120" s="27"/>
      <c r="M120" s="27"/>
      <c r="Q120" s="27"/>
    </row>
    <row r="121" spans="1:17" s="5" customFormat="1" x14ac:dyDescent="0.2">
      <c r="A121" s="4"/>
      <c r="E121" s="27"/>
      <c r="I121" s="27"/>
      <c r="M121" s="27"/>
      <c r="Q121" s="27"/>
    </row>
    <row r="122" spans="1:17" s="5" customFormat="1" x14ac:dyDescent="0.2">
      <c r="A122" s="4"/>
      <c r="E122" s="27"/>
      <c r="I122" s="27"/>
      <c r="M122" s="27"/>
      <c r="Q122" s="27"/>
    </row>
    <row r="123" spans="1:17" s="5" customFormat="1" x14ac:dyDescent="0.2">
      <c r="A123" s="4"/>
      <c r="E123" s="27"/>
      <c r="I123" s="27"/>
      <c r="M123" s="27"/>
      <c r="Q123" s="27"/>
    </row>
    <row r="124" spans="1:17" s="5" customFormat="1" x14ac:dyDescent="0.2">
      <c r="A124" s="4"/>
      <c r="E124" s="27"/>
      <c r="I124" s="27"/>
      <c r="M124" s="27"/>
      <c r="Q124" s="27"/>
    </row>
    <row r="125" spans="1:17" s="5" customFormat="1" x14ac:dyDescent="0.2">
      <c r="A125" s="4"/>
      <c r="E125" s="27"/>
      <c r="I125" s="27"/>
      <c r="M125" s="27"/>
      <c r="Q125" s="27"/>
    </row>
    <row r="126" spans="1:17" s="5" customFormat="1" x14ac:dyDescent="0.2">
      <c r="A126" s="4"/>
      <c r="E126" s="27"/>
      <c r="I126" s="27"/>
      <c r="M126" s="27"/>
      <c r="Q126" s="27"/>
    </row>
    <row r="127" spans="1:17" s="5" customFormat="1" x14ac:dyDescent="0.2">
      <c r="A127" s="4"/>
      <c r="E127" s="27"/>
      <c r="I127" s="27"/>
      <c r="M127" s="27"/>
      <c r="Q127" s="27"/>
    </row>
    <row r="128" spans="1:17" s="5" customFormat="1" x14ac:dyDescent="0.2">
      <c r="A128" s="4"/>
      <c r="E128" s="27"/>
      <c r="I128" s="27"/>
      <c r="M128" s="27"/>
      <c r="Q128" s="27"/>
    </row>
    <row r="129" spans="1:17" s="5" customFormat="1" x14ac:dyDescent="0.2">
      <c r="A129" s="4"/>
      <c r="E129" s="27"/>
      <c r="I129" s="27"/>
      <c r="M129" s="27"/>
      <c r="Q129" s="27"/>
    </row>
    <row r="130" spans="1:17" s="5" customFormat="1" x14ac:dyDescent="0.2">
      <c r="A130" s="4"/>
      <c r="E130" s="27"/>
      <c r="I130" s="27"/>
      <c r="M130" s="27"/>
      <c r="Q130" s="27"/>
    </row>
    <row r="131" spans="1:17" s="5" customFormat="1" x14ac:dyDescent="0.2">
      <c r="A131" s="4"/>
      <c r="E131" s="27"/>
      <c r="I131" s="27"/>
      <c r="M131" s="27"/>
      <c r="Q131" s="27"/>
    </row>
    <row r="132" spans="1:17" s="5" customFormat="1" x14ac:dyDescent="0.2">
      <c r="A132" s="4"/>
      <c r="E132" s="27"/>
      <c r="I132" s="27"/>
      <c r="M132" s="27"/>
      <c r="Q132" s="27"/>
    </row>
    <row r="133" spans="1:17" s="5" customFormat="1" x14ac:dyDescent="0.2">
      <c r="A133" s="4"/>
      <c r="E133" s="27"/>
      <c r="I133" s="27"/>
      <c r="M133" s="27"/>
      <c r="Q133" s="27"/>
    </row>
    <row r="134" spans="1:17" s="5" customFormat="1" x14ac:dyDescent="0.2">
      <c r="A134" s="4"/>
      <c r="E134" s="27"/>
      <c r="I134" s="27"/>
      <c r="M134" s="27"/>
      <c r="Q134" s="27"/>
    </row>
    <row r="135" spans="1:17" s="5" customFormat="1" x14ac:dyDescent="0.2">
      <c r="A135" s="4"/>
      <c r="E135" s="27"/>
      <c r="I135" s="27"/>
      <c r="M135" s="27"/>
      <c r="Q135" s="27"/>
    </row>
    <row r="136" spans="1:17" s="5" customFormat="1" x14ac:dyDescent="0.2">
      <c r="A136" s="4"/>
      <c r="E136" s="27"/>
      <c r="I136" s="27"/>
      <c r="M136" s="27"/>
      <c r="Q136" s="27"/>
    </row>
    <row r="137" spans="1:17" s="5" customFormat="1" x14ac:dyDescent="0.2">
      <c r="A137" s="4"/>
      <c r="E137" s="27"/>
      <c r="I137" s="27"/>
      <c r="M137" s="27"/>
      <c r="Q137" s="27"/>
    </row>
    <row r="138" spans="1:17" s="5" customFormat="1" x14ac:dyDescent="0.2">
      <c r="A138" s="4"/>
      <c r="E138" s="27"/>
      <c r="I138" s="27"/>
      <c r="M138" s="27"/>
      <c r="Q138" s="27"/>
    </row>
    <row r="139" spans="1:17" s="5" customFormat="1" x14ac:dyDescent="0.2">
      <c r="A139" s="4"/>
      <c r="E139" s="27"/>
      <c r="I139" s="27"/>
      <c r="M139" s="27"/>
      <c r="Q139" s="27"/>
    </row>
    <row r="140" spans="1:17" s="5" customFormat="1" x14ac:dyDescent="0.2">
      <c r="A140" s="4"/>
      <c r="E140" s="27"/>
      <c r="I140" s="27"/>
      <c r="M140" s="27"/>
      <c r="Q140" s="27"/>
    </row>
    <row r="141" spans="1:17" s="5" customFormat="1" x14ac:dyDescent="0.2">
      <c r="A141" s="4"/>
      <c r="E141" s="27"/>
      <c r="I141" s="27"/>
      <c r="M141" s="27"/>
      <c r="Q141" s="27"/>
    </row>
    <row r="142" spans="1:17" s="5" customFormat="1" x14ac:dyDescent="0.2">
      <c r="A142" s="4"/>
      <c r="E142" s="27"/>
      <c r="I142" s="27"/>
      <c r="M142" s="27"/>
      <c r="Q142" s="27"/>
    </row>
    <row r="143" spans="1:17" s="5" customFormat="1" x14ac:dyDescent="0.2">
      <c r="A143" s="4"/>
      <c r="E143" s="27"/>
      <c r="I143" s="27"/>
      <c r="M143" s="27"/>
      <c r="Q143" s="27"/>
    </row>
    <row r="144" spans="1:17" s="5" customFormat="1" x14ac:dyDescent="0.2">
      <c r="A144" s="4"/>
      <c r="E144" s="27"/>
      <c r="I144" s="27"/>
      <c r="M144" s="27"/>
      <c r="Q144" s="27"/>
    </row>
    <row r="145" spans="1:17" s="5" customFormat="1" x14ac:dyDescent="0.2">
      <c r="A145" s="4"/>
      <c r="E145" s="27"/>
      <c r="I145" s="27"/>
      <c r="M145" s="27"/>
      <c r="Q145" s="27"/>
    </row>
    <row r="146" spans="1:17" s="5" customFormat="1" x14ac:dyDescent="0.2">
      <c r="A146" s="4"/>
      <c r="E146" s="27"/>
      <c r="I146" s="27"/>
      <c r="M146" s="27"/>
      <c r="Q146" s="27"/>
    </row>
    <row r="147" spans="1:17" s="5" customFormat="1" x14ac:dyDescent="0.2">
      <c r="A147" s="4"/>
      <c r="E147" s="27"/>
      <c r="I147" s="27"/>
      <c r="M147" s="27"/>
      <c r="Q147" s="27"/>
    </row>
    <row r="148" spans="1:17" s="5" customFormat="1" x14ac:dyDescent="0.2">
      <c r="A148" s="4"/>
      <c r="E148" s="27"/>
      <c r="I148" s="27"/>
      <c r="M148" s="27"/>
      <c r="Q148" s="27"/>
    </row>
    <row r="149" spans="1:17" s="5" customFormat="1" x14ac:dyDescent="0.2">
      <c r="A149" s="4"/>
      <c r="E149" s="27"/>
      <c r="I149" s="27"/>
      <c r="M149" s="27"/>
      <c r="Q149" s="27"/>
    </row>
    <row r="150" spans="1:17" s="5" customFormat="1" x14ac:dyDescent="0.2">
      <c r="A150" s="4"/>
      <c r="E150" s="27"/>
      <c r="I150" s="27"/>
      <c r="M150" s="27"/>
      <c r="Q150" s="27"/>
    </row>
    <row r="151" spans="1:17" s="5" customFormat="1" x14ac:dyDescent="0.2">
      <c r="A151" s="4"/>
      <c r="E151" s="27"/>
      <c r="I151" s="27"/>
      <c r="M151" s="27"/>
      <c r="Q151" s="27"/>
    </row>
    <row r="152" spans="1:17" s="5" customFormat="1" x14ac:dyDescent="0.2">
      <c r="A152" s="4"/>
      <c r="E152" s="27"/>
      <c r="I152" s="27"/>
      <c r="M152" s="27"/>
      <c r="Q152" s="27"/>
    </row>
    <row r="153" spans="1:17" s="5" customFormat="1" x14ac:dyDescent="0.2">
      <c r="A153" s="4"/>
      <c r="E153" s="27"/>
      <c r="I153" s="27"/>
      <c r="M153" s="27"/>
      <c r="Q153" s="27"/>
    </row>
    <row r="154" spans="1:17" s="5" customFormat="1" x14ac:dyDescent="0.2">
      <c r="A154" s="4"/>
      <c r="E154" s="27"/>
      <c r="I154" s="27"/>
      <c r="M154" s="27"/>
      <c r="Q154" s="27"/>
    </row>
    <row r="155" spans="1:17" s="5" customFormat="1" x14ac:dyDescent="0.2">
      <c r="A155" s="4"/>
      <c r="E155" s="27"/>
      <c r="I155" s="27"/>
      <c r="M155" s="27"/>
      <c r="Q155" s="27"/>
    </row>
    <row r="156" spans="1:17" s="5" customFormat="1" x14ac:dyDescent="0.2">
      <c r="A156" s="4"/>
      <c r="E156" s="27"/>
      <c r="I156" s="27"/>
      <c r="M156" s="27"/>
      <c r="Q156" s="27"/>
    </row>
    <row r="157" spans="1:17" s="5" customFormat="1" x14ac:dyDescent="0.2">
      <c r="A157" s="4"/>
      <c r="E157" s="27"/>
      <c r="I157" s="27"/>
      <c r="M157" s="27"/>
      <c r="Q157" s="27"/>
    </row>
    <row r="158" spans="1:17" s="5" customFormat="1" x14ac:dyDescent="0.2">
      <c r="A158" s="4"/>
      <c r="E158" s="27"/>
      <c r="I158" s="27"/>
      <c r="M158" s="27"/>
      <c r="Q158" s="27"/>
    </row>
    <row r="159" spans="1:17" s="5" customFormat="1" x14ac:dyDescent="0.2">
      <c r="A159" s="4"/>
      <c r="E159" s="27"/>
      <c r="I159" s="27"/>
      <c r="M159" s="27"/>
      <c r="Q159" s="27"/>
    </row>
    <row r="160" spans="1:17" s="5" customFormat="1" x14ac:dyDescent="0.2">
      <c r="A160" s="4"/>
      <c r="E160" s="27"/>
      <c r="I160" s="27"/>
      <c r="M160" s="27"/>
      <c r="Q160" s="27"/>
    </row>
    <row r="161" spans="1:17" s="5" customFormat="1" x14ac:dyDescent="0.2">
      <c r="A161" s="4"/>
      <c r="E161" s="27"/>
      <c r="I161" s="27"/>
      <c r="M161" s="27"/>
      <c r="Q161" s="27"/>
    </row>
    <row r="162" spans="1:17" s="5" customFormat="1" x14ac:dyDescent="0.2">
      <c r="A162" s="4"/>
      <c r="E162" s="27"/>
      <c r="I162" s="27"/>
      <c r="M162" s="27"/>
      <c r="Q162" s="27"/>
    </row>
    <row r="163" spans="1:17" s="5" customFormat="1" x14ac:dyDescent="0.2">
      <c r="A163" s="4"/>
      <c r="E163" s="27"/>
      <c r="I163" s="27"/>
      <c r="M163" s="27"/>
      <c r="Q163" s="27"/>
    </row>
    <row r="164" spans="1:17" s="5" customFormat="1" x14ac:dyDescent="0.2">
      <c r="A164" s="4"/>
      <c r="E164" s="27"/>
      <c r="I164" s="27"/>
      <c r="M164" s="27"/>
      <c r="Q164" s="27"/>
    </row>
    <row r="165" spans="1:17" s="5" customFormat="1" x14ac:dyDescent="0.2">
      <c r="A165" s="4"/>
      <c r="E165" s="27"/>
      <c r="I165" s="27"/>
      <c r="M165" s="27"/>
      <c r="Q165" s="27"/>
    </row>
    <row r="166" spans="1:17" s="5" customFormat="1" x14ac:dyDescent="0.2">
      <c r="A166" s="4"/>
      <c r="E166" s="27"/>
      <c r="I166" s="27"/>
      <c r="M166" s="27"/>
      <c r="Q166" s="27"/>
    </row>
    <row r="167" spans="1:17" s="5" customFormat="1" x14ac:dyDescent="0.2">
      <c r="A167" s="4"/>
      <c r="E167" s="27"/>
      <c r="I167" s="27"/>
      <c r="M167" s="27"/>
      <c r="Q167" s="27"/>
    </row>
    <row r="168" spans="1:17" s="5" customFormat="1" x14ac:dyDescent="0.2">
      <c r="A168" s="4"/>
      <c r="E168" s="27"/>
      <c r="I168" s="27"/>
      <c r="M168" s="27"/>
      <c r="Q168" s="27"/>
    </row>
    <row r="169" spans="1:17" s="5" customFormat="1" x14ac:dyDescent="0.2">
      <c r="A169" s="4"/>
      <c r="E169" s="27"/>
      <c r="I169" s="27"/>
      <c r="M169" s="27"/>
      <c r="Q169" s="27"/>
    </row>
    <row r="170" spans="1:17" s="5" customFormat="1" x14ac:dyDescent="0.2">
      <c r="A170" s="4"/>
      <c r="E170" s="27"/>
      <c r="I170" s="27"/>
      <c r="M170" s="27"/>
      <c r="Q170" s="27"/>
    </row>
    <row r="171" spans="1:17" s="5" customFormat="1" x14ac:dyDescent="0.2">
      <c r="A171" s="4"/>
      <c r="E171" s="27"/>
      <c r="I171" s="27"/>
      <c r="M171" s="27"/>
      <c r="Q171" s="27"/>
    </row>
    <row r="172" spans="1:17" s="5" customFormat="1" x14ac:dyDescent="0.2">
      <c r="A172" s="4"/>
      <c r="E172" s="27"/>
      <c r="I172" s="27"/>
      <c r="M172" s="27"/>
      <c r="Q172" s="27"/>
    </row>
    <row r="173" spans="1:17" s="5" customFormat="1" x14ac:dyDescent="0.2">
      <c r="A173" s="4"/>
      <c r="E173" s="27"/>
      <c r="I173" s="27"/>
      <c r="M173" s="27"/>
      <c r="Q173" s="27"/>
    </row>
    <row r="174" spans="1:17" s="5" customFormat="1" x14ac:dyDescent="0.2">
      <c r="A174" s="4"/>
      <c r="E174" s="27"/>
      <c r="I174" s="27"/>
      <c r="M174" s="27"/>
      <c r="Q174" s="27"/>
    </row>
    <row r="175" spans="1:17" s="5" customFormat="1" x14ac:dyDescent="0.2">
      <c r="A175" s="4"/>
      <c r="E175" s="27"/>
      <c r="I175" s="27"/>
      <c r="M175" s="27"/>
      <c r="Q175" s="27"/>
    </row>
    <row r="176" spans="1:17" s="5" customFormat="1" x14ac:dyDescent="0.2">
      <c r="A176" s="4"/>
      <c r="E176" s="27"/>
      <c r="I176" s="27"/>
      <c r="M176" s="27"/>
      <c r="Q176" s="27"/>
    </row>
    <row r="177" spans="1:17" s="5" customFormat="1" x14ac:dyDescent="0.2">
      <c r="A177" s="4"/>
      <c r="E177" s="27"/>
      <c r="I177" s="27"/>
      <c r="M177" s="27"/>
      <c r="Q177" s="27"/>
    </row>
    <row r="178" spans="1:17" s="5" customFormat="1" x14ac:dyDescent="0.2">
      <c r="A178" s="4"/>
      <c r="E178" s="27"/>
      <c r="I178" s="27"/>
      <c r="M178" s="27"/>
      <c r="Q178" s="27"/>
    </row>
    <row r="179" spans="1:17" s="5" customFormat="1" x14ac:dyDescent="0.2">
      <c r="A179" s="4"/>
      <c r="E179" s="27"/>
      <c r="I179" s="27"/>
      <c r="M179" s="27"/>
      <c r="Q179" s="27"/>
    </row>
    <row r="180" spans="1:17" s="5" customFormat="1" x14ac:dyDescent="0.2">
      <c r="A180" s="4"/>
      <c r="E180" s="27"/>
      <c r="I180" s="27"/>
      <c r="M180" s="27"/>
      <c r="Q180" s="27"/>
    </row>
    <row r="181" spans="1:17" s="5" customFormat="1" x14ac:dyDescent="0.2">
      <c r="A181" s="4"/>
      <c r="E181" s="27"/>
      <c r="I181" s="27"/>
      <c r="M181" s="27"/>
      <c r="Q181" s="27"/>
    </row>
    <row r="182" spans="1:17" s="5" customFormat="1" x14ac:dyDescent="0.2">
      <c r="A182" s="4"/>
      <c r="E182" s="27"/>
      <c r="I182" s="27"/>
      <c r="M182" s="27"/>
      <c r="Q182" s="27"/>
    </row>
    <row r="183" spans="1:17" s="5" customFormat="1" x14ac:dyDescent="0.2">
      <c r="A183" s="4"/>
      <c r="E183" s="27"/>
      <c r="I183" s="27"/>
      <c r="M183" s="27"/>
      <c r="Q183" s="27"/>
    </row>
    <row r="184" spans="1:17" s="5" customFormat="1" x14ac:dyDescent="0.2">
      <c r="A184" s="4"/>
      <c r="E184" s="27"/>
      <c r="I184" s="27"/>
      <c r="M184" s="27"/>
      <c r="Q184" s="27"/>
    </row>
    <row r="185" spans="1:17" s="5" customFormat="1" x14ac:dyDescent="0.2">
      <c r="A185" s="4"/>
      <c r="E185" s="27"/>
      <c r="I185" s="27"/>
      <c r="M185" s="27"/>
      <c r="Q185" s="27"/>
    </row>
    <row r="186" spans="1:17" s="5" customFormat="1" x14ac:dyDescent="0.2">
      <c r="A186" s="4"/>
      <c r="E186" s="27"/>
      <c r="I186" s="27"/>
      <c r="M186" s="27"/>
      <c r="Q186" s="27"/>
    </row>
    <row r="187" spans="1:17" s="5" customFormat="1" x14ac:dyDescent="0.2">
      <c r="A187" s="4"/>
      <c r="E187" s="27"/>
      <c r="I187" s="27"/>
      <c r="M187" s="27"/>
      <c r="Q187" s="27"/>
    </row>
    <row r="188" spans="1:17" s="5" customFormat="1" x14ac:dyDescent="0.2">
      <c r="A188" s="4"/>
      <c r="E188" s="27"/>
      <c r="I188" s="27"/>
      <c r="M188" s="27"/>
      <c r="Q188" s="27"/>
    </row>
    <row r="189" spans="1:17" s="5" customFormat="1" x14ac:dyDescent="0.2">
      <c r="A189" s="4"/>
      <c r="E189" s="27"/>
      <c r="I189" s="27"/>
      <c r="M189" s="27"/>
      <c r="Q189" s="27"/>
    </row>
    <row r="190" spans="1:17" s="5" customFormat="1" x14ac:dyDescent="0.2">
      <c r="A190" s="4"/>
      <c r="E190" s="27"/>
      <c r="I190" s="27"/>
      <c r="M190" s="27"/>
      <c r="Q190" s="27"/>
    </row>
    <row r="191" spans="1:17" s="5" customFormat="1" x14ac:dyDescent="0.2">
      <c r="A191" s="4"/>
      <c r="E191" s="27"/>
      <c r="I191" s="27"/>
      <c r="M191" s="27"/>
      <c r="Q191" s="27"/>
    </row>
    <row r="192" spans="1:17" s="5" customFormat="1" x14ac:dyDescent="0.2">
      <c r="A192" s="4"/>
      <c r="E192" s="27"/>
      <c r="I192" s="27"/>
      <c r="M192" s="27"/>
      <c r="Q192" s="27"/>
    </row>
    <row r="193" spans="1:17" s="5" customFormat="1" x14ac:dyDescent="0.2">
      <c r="A193" s="4"/>
      <c r="E193" s="27"/>
      <c r="I193" s="27"/>
      <c r="M193" s="27"/>
      <c r="Q193" s="27"/>
    </row>
    <row r="194" spans="1:17" s="5" customFormat="1" x14ac:dyDescent="0.2">
      <c r="A194" s="4"/>
      <c r="E194" s="27"/>
      <c r="I194" s="27"/>
      <c r="M194" s="27"/>
      <c r="Q194" s="27"/>
    </row>
    <row r="195" spans="1:17" s="5" customFormat="1" x14ac:dyDescent="0.2">
      <c r="A195" s="4"/>
      <c r="E195" s="27"/>
      <c r="I195" s="27"/>
      <c r="M195" s="27"/>
      <c r="Q195" s="27"/>
    </row>
    <row r="196" spans="1:17" s="5" customFormat="1" x14ac:dyDescent="0.2">
      <c r="A196" s="4"/>
      <c r="E196" s="27"/>
      <c r="I196" s="27"/>
      <c r="M196" s="27"/>
      <c r="Q196" s="27"/>
    </row>
    <row r="197" spans="1:17" s="5" customFormat="1" x14ac:dyDescent="0.2">
      <c r="A197" s="4"/>
      <c r="E197" s="27"/>
      <c r="I197" s="27"/>
      <c r="M197" s="27"/>
      <c r="Q197" s="27"/>
    </row>
    <row r="198" spans="1:17" s="5" customFormat="1" x14ac:dyDescent="0.2">
      <c r="A198" s="4"/>
      <c r="E198" s="27"/>
      <c r="I198" s="27"/>
      <c r="M198" s="27"/>
      <c r="Q198" s="27"/>
    </row>
    <row r="199" spans="1:17" s="5" customFormat="1" x14ac:dyDescent="0.2">
      <c r="A199" s="4"/>
      <c r="E199" s="27"/>
      <c r="I199" s="27"/>
      <c r="M199" s="27"/>
      <c r="Q199" s="27"/>
    </row>
    <row r="200" spans="1:17" s="5" customFormat="1" x14ac:dyDescent="0.2">
      <c r="A200" s="4"/>
      <c r="E200" s="27"/>
      <c r="I200" s="27"/>
      <c r="M200" s="27"/>
      <c r="Q200" s="27"/>
    </row>
    <row r="201" spans="1:17" s="5" customFormat="1" x14ac:dyDescent="0.2">
      <c r="A201" s="4"/>
      <c r="E201" s="27"/>
      <c r="I201" s="27"/>
      <c r="M201" s="27"/>
      <c r="Q201" s="27"/>
    </row>
    <row r="202" spans="1:17" s="5" customFormat="1" x14ac:dyDescent="0.2">
      <c r="A202" s="4"/>
      <c r="E202" s="27"/>
      <c r="I202" s="27"/>
      <c r="M202" s="27"/>
      <c r="Q202" s="27"/>
    </row>
    <row r="203" spans="1:17" s="5" customFormat="1" x14ac:dyDescent="0.2">
      <c r="A203" s="4"/>
      <c r="E203" s="27"/>
      <c r="I203" s="27"/>
      <c r="M203" s="27"/>
      <c r="Q203" s="27"/>
    </row>
    <row r="204" spans="1:17" s="5" customFormat="1" x14ac:dyDescent="0.2">
      <c r="A204" s="4"/>
      <c r="E204" s="27"/>
      <c r="I204" s="27"/>
      <c r="M204" s="27"/>
      <c r="Q204" s="27"/>
    </row>
    <row r="205" spans="1:17" s="5" customFormat="1" x14ac:dyDescent="0.2">
      <c r="A205" s="4"/>
      <c r="E205" s="27"/>
      <c r="I205" s="27"/>
      <c r="M205" s="27"/>
      <c r="Q205" s="27"/>
    </row>
    <row r="206" spans="1:17" s="5" customFormat="1" x14ac:dyDescent="0.2">
      <c r="A206" s="4"/>
      <c r="E206" s="27"/>
      <c r="I206" s="27"/>
      <c r="M206" s="27"/>
      <c r="Q206" s="27"/>
    </row>
    <row r="207" spans="1:17" s="5" customFormat="1" x14ac:dyDescent="0.2">
      <c r="A207" s="4"/>
      <c r="E207" s="27"/>
      <c r="I207" s="27"/>
      <c r="M207" s="27"/>
      <c r="Q207" s="27"/>
    </row>
    <row r="208" spans="1:17" s="5" customFormat="1" x14ac:dyDescent="0.2">
      <c r="A208" s="4"/>
      <c r="E208" s="27"/>
      <c r="I208" s="27"/>
      <c r="M208" s="27"/>
      <c r="Q208" s="27"/>
    </row>
    <row r="209" spans="1:17" s="5" customFormat="1" x14ac:dyDescent="0.2">
      <c r="A209" s="4"/>
      <c r="E209" s="27"/>
      <c r="I209" s="27"/>
      <c r="M209" s="27"/>
      <c r="Q209" s="27"/>
    </row>
    <row r="210" spans="1:17" s="5" customFormat="1" x14ac:dyDescent="0.2">
      <c r="A210" s="4"/>
      <c r="E210" s="27"/>
      <c r="I210" s="27"/>
      <c r="M210" s="27"/>
      <c r="Q210" s="27"/>
    </row>
    <row r="211" spans="1:17" s="5" customFormat="1" x14ac:dyDescent="0.2">
      <c r="A211" s="4"/>
      <c r="E211" s="27"/>
      <c r="I211" s="27"/>
      <c r="M211" s="27"/>
      <c r="Q211" s="27"/>
    </row>
    <row r="212" spans="1:17" s="5" customFormat="1" x14ac:dyDescent="0.2">
      <c r="A212" s="4"/>
      <c r="E212" s="27"/>
      <c r="I212" s="27"/>
      <c r="M212" s="27"/>
      <c r="Q212" s="27"/>
    </row>
    <row r="213" spans="1:17" s="5" customFormat="1" x14ac:dyDescent="0.2">
      <c r="A213" s="4"/>
      <c r="E213" s="27"/>
      <c r="I213" s="27"/>
      <c r="M213" s="27"/>
      <c r="Q213" s="27"/>
    </row>
    <row r="214" spans="1:17" s="5" customFormat="1" x14ac:dyDescent="0.2">
      <c r="A214" s="4"/>
      <c r="E214" s="27"/>
      <c r="I214" s="27"/>
      <c r="M214" s="27"/>
      <c r="Q214" s="27"/>
    </row>
    <row r="215" spans="1:17" s="5" customFormat="1" x14ac:dyDescent="0.2">
      <c r="A215" s="4"/>
      <c r="E215" s="27"/>
      <c r="I215" s="27"/>
      <c r="M215" s="27"/>
      <c r="Q215" s="27"/>
    </row>
    <row r="216" spans="1:17" s="5" customFormat="1" x14ac:dyDescent="0.2">
      <c r="A216" s="4"/>
      <c r="E216" s="27"/>
      <c r="I216" s="27"/>
      <c r="M216" s="27"/>
      <c r="Q216" s="27"/>
    </row>
    <row r="217" spans="1:17" s="5" customFormat="1" x14ac:dyDescent="0.2">
      <c r="A217" s="4"/>
      <c r="E217" s="27"/>
      <c r="I217" s="27"/>
      <c r="M217" s="27"/>
      <c r="Q217" s="27"/>
    </row>
    <row r="218" spans="1:17" s="5" customFormat="1" x14ac:dyDescent="0.2">
      <c r="A218" s="4"/>
      <c r="E218" s="27"/>
      <c r="I218" s="27"/>
      <c r="M218" s="27"/>
      <c r="Q218" s="27"/>
    </row>
    <row r="219" spans="1:17" s="5" customFormat="1" x14ac:dyDescent="0.2">
      <c r="A219" s="4"/>
      <c r="E219" s="27"/>
      <c r="I219" s="27"/>
      <c r="M219" s="27"/>
      <c r="Q219" s="27"/>
    </row>
    <row r="220" spans="1:17" s="5" customFormat="1" x14ac:dyDescent="0.2">
      <c r="A220" s="4"/>
      <c r="E220" s="27"/>
      <c r="I220" s="27"/>
      <c r="M220" s="27"/>
      <c r="Q220" s="27"/>
    </row>
    <row r="221" spans="1:17" s="5" customFormat="1" x14ac:dyDescent="0.2">
      <c r="A221" s="4"/>
      <c r="E221" s="27"/>
      <c r="I221" s="27"/>
      <c r="M221" s="27"/>
      <c r="Q221" s="27"/>
    </row>
    <row r="222" spans="1:17" s="5" customFormat="1" x14ac:dyDescent="0.2">
      <c r="A222" s="4"/>
      <c r="E222" s="27"/>
      <c r="I222" s="27"/>
      <c r="M222" s="27"/>
      <c r="Q222" s="27"/>
    </row>
    <row r="223" spans="1:17" s="5" customFormat="1" x14ac:dyDescent="0.2">
      <c r="A223" s="4"/>
      <c r="E223" s="27"/>
      <c r="I223" s="27"/>
      <c r="M223" s="27"/>
      <c r="Q223" s="27"/>
    </row>
    <row r="224" spans="1:17" s="5" customFormat="1" x14ac:dyDescent="0.2">
      <c r="A224" s="4"/>
      <c r="E224" s="27"/>
      <c r="I224" s="27"/>
      <c r="M224" s="27"/>
      <c r="Q224" s="27"/>
    </row>
    <row r="225" spans="1:17" s="5" customFormat="1" x14ac:dyDescent="0.2">
      <c r="A225" s="4"/>
      <c r="E225" s="27"/>
      <c r="I225" s="27"/>
      <c r="M225" s="27"/>
      <c r="Q225" s="27"/>
    </row>
    <row r="226" spans="1:17" s="5" customFormat="1" x14ac:dyDescent="0.2">
      <c r="A226" s="4"/>
      <c r="E226" s="27"/>
      <c r="I226" s="27"/>
      <c r="M226" s="27"/>
      <c r="Q226" s="27"/>
    </row>
    <row r="227" spans="1:17" s="5" customFormat="1" x14ac:dyDescent="0.2">
      <c r="A227" s="4"/>
      <c r="E227" s="27"/>
      <c r="I227" s="27"/>
      <c r="M227" s="27"/>
      <c r="Q227" s="27"/>
    </row>
    <row r="228" spans="1:17" s="5" customFormat="1" x14ac:dyDescent="0.2">
      <c r="A228" s="4"/>
      <c r="E228" s="27"/>
      <c r="I228" s="27"/>
      <c r="M228" s="27"/>
      <c r="Q228" s="27"/>
    </row>
    <row r="229" spans="1:17" s="5" customFormat="1" x14ac:dyDescent="0.2">
      <c r="A229" s="4"/>
      <c r="E229" s="27"/>
      <c r="I229" s="27"/>
      <c r="M229" s="27"/>
      <c r="Q229" s="27"/>
    </row>
    <row r="230" spans="1:17" s="5" customFormat="1" x14ac:dyDescent="0.2">
      <c r="A230" s="4"/>
      <c r="E230" s="27"/>
      <c r="I230" s="27"/>
      <c r="M230" s="27"/>
      <c r="Q230" s="27"/>
    </row>
    <row r="231" spans="1:17" s="5" customFormat="1" x14ac:dyDescent="0.2">
      <c r="A231" s="4"/>
      <c r="E231" s="27"/>
      <c r="I231" s="27"/>
      <c r="M231" s="27"/>
      <c r="Q231" s="27"/>
    </row>
    <row r="232" spans="1:17" s="5" customFormat="1" x14ac:dyDescent="0.2">
      <c r="A232" s="4"/>
      <c r="E232" s="27"/>
      <c r="I232" s="27"/>
      <c r="M232" s="27"/>
      <c r="Q232" s="27"/>
    </row>
    <row r="233" spans="1:17" s="5" customFormat="1" x14ac:dyDescent="0.2">
      <c r="A233" s="4"/>
      <c r="E233" s="27"/>
      <c r="I233" s="27"/>
      <c r="M233" s="27"/>
      <c r="Q233" s="27"/>
    </row>
    <row r="234" spans="1:17" s="5" customFormat="1" x14ac:dyDescent="0.2">
      <c r="A234" s="4"/>
      <c r="E234" s="27"/>
      <c r="I234" s="27"/>
      <c r="M234" s="27"/>
      <c r="Q234" s="27"/>
    </row>
    <row r="235" spans="1:17" s="5" customFormat="1" x14ac:dyDescent="0.2">
      <c r="A235" s="4"/>
      <c r="E235" s="27"/>
      <c r="I235" s="27"/>
      <c r="M235" s="27"/>
      <c r="Q235" s="27"/>
    </row>
    <row r="236" spans="1:17" s="5" customFormat="1" x14ac:dyDescent="0.2">
      <c r="A236" s="4"/>
      <c r="E236" s="27"/>
      <c r="I236" s="27"/>
      <c r="M236" s="27"/>
      <c r="Q236" s="27"/>
    </row>
    <row r="237" spans="1:17" s="5" customFormat="1" x14ac:dyDescent="0.2">
      <c r="A237" s="4"/>
      <c r="E237" s="27"/>
      <c r="I237" s="27"/>
      <c r="M237" s="27"/>
      <c r="Q237" s="27"/>
    </row>
    <row r="238" spans="1:17" s="5" customFormat="1" x14ac:dyDescent="0.2">
      <c r="A238" s="4"/>
      <c r="E238" s="27"/>
      <c r="I238" s="27"/>
      <c r="M238" s="27"/>
      <c r="Q238" s="27"/>
    </row>
    <row r="239" spans="1:17" s="5" customFormat="1" x14ac:dyDescent="0.2">
      <c r="A239" s="4"/>
      <c r="E239" s="27"/>
      <c r="I239" s="27"/>
      <c r="M239" s="27"/>
      <c r="Q239" s="27"/>
    </row>
    <row r="240" spans="1:17" s="5" customFormat="1" x14ac:dyDescent="0.2">
      <c r="A240" s="4"/>
      <c r="E240" s="27"/>
      <c r="I240" s="27"/>
      <c r="M240" s="27"/>
      <c r="Q240" s="27"/>
    </row>
    <row r="241" spans="1:17" s="5" customFormat="1" x14ac:dyDescent="0.2">
      <c r="A241" s="4"/>
      <c r="E241" s="27"/>
      <c r="I241" s="27"/>
      <c r="M241" s="27"/>
      <c r="Q241" s="27"/>
    </row>
    <row r="242" spans="1:17" s="5" customFormat="1" x14ac:dyDescent="0.2">
      <c r="A242" s="4"/>
      <c r="E242" s="27"/>
      <c r="I242" s="27"/>
      <c r="M242" s="27"/>
      <c r="Q242" s="27"/>
    </row>
    <row r="243" spans="1:17" s="5" customFormat="1" x14ac:dyDescent="0.2">
      <c r="A243" s="4"/>
      <c r="E243" s="27"/>
      <c r="I243" s="27"/>
      <c r="M243" s="27"/>
      <c r="Q243" s="27"/>
    </row>
    <row r="244" spans="1:17" s="5" customFormat="1" x14ac:dyDescent="0.2">
      <c r="A244" s="4"/>
      <c r="E244" s="27"/>
      <c r="I244" s="27"/>
      <c r="M244" s="27"/>
      <c r="Q244" s="27"/>
    </row>
    <row r="245" spans="1:17" s="5" customFormat="1" x14ac:dyDescent="0.2">
      <c r="A245" s="4"/>
      <c r="E245" s="27"/>
      <c r="I245" s="27"/>
      <c r="M245" s="27"/>
      <c r="Q245" s="27"/>
    </row>
    <row r="246" spans="1:17" s="5" customFormat="1" x14ac:dyDescent="0.2">
      <c r="A246" s="4"/>
      <c r="E246" s="27"/>
      <c r="I246" s="27"/>
      <c r="M246" s="27"/>
      <c r="Q246" s="27"/>
    </row>
    <row r="247" spans="1:17" s="5" customFormat="1" x14ac:dyDescent="0.2">
      <c r="A247" s="4"/>
      <c r="E247" s="27"/>
      <c r="I247" s="27"/>
      <c r="M247" s="27"/>
      <c r="Q247" s="27"/>
    </row>
    <row r="248" spans="1:17" s="5" customFormat="1" x14ac:dyDescent="0.2">
      <c r="A248" s="4"/>
      <c r="E248" s="27"/>
      <c r="I248" s="27"/>
      <c r="M248" s="27"/>
      <c r="Q248" s="27"/>
    </row>
    <row r="249" spans="1:17" s="5" customFormat="1" x14ac:dyDescent="0.2">
      <c r="A249" s="4"/>
      <c r="E249" s="27"/>
      <c r="I249" s="27"/>
      <c r="M249" s="27"/>
      <c r="Q249" s="27"/>
    </row>
    <row r="250" spans="1:17" s="5" customFormat="1" x14ac:dyDescent="0.2">
      <c r="A250" s="4"/>
      <c r="E250" s="27"/>
      <c r="I250" s="27"/>
      <c r="M250" s="27"/>
      <c r="Q250" s="27"/>
    </row>
    <row r="251" spans="1:17" s="5" customFormat="1" x14ac:dyDescent="0.2">
      <c r="A251" s="4"/>
      <c r="E251" s="27"/>
      <c r="I251" s="27"/>
      <c r="M251" s="27"/>
      <c r="Q251" s="27"/>
    </row>
    <row r="252" spans="1:17" s="5" customFormat="1" x14ac:dyDescent="0.2">
      <c r="A252" s="4"/>
      <c r="E252" s="27"/>
      <c r="I252" s="27"/>
      <c r="M252" s="27"/>
      <c r="Q252" s="27"/>
    </row>
    <row r="253" spans="1:17" s="5" customFormat="1" x14ac:dyDescent="0.2">
      <c r="A253" s="4"/>
      <c r="E253" s="27"/>
      <c r="I253" s="27"/>
      <c r="M253" s="27"/>
      <c r="Q253" s="27"/>
    </row>
    <row r="254" spans="1:17" s="5" customFormat="1" x14ac:dyDescent="0.2">
      <c r="A254" s="4"/>
      <c r="E254" s="27"/>
      <c r="I254" s="27"/>
      <c r="M254" s="27"/>
      <c r="Q254" s="27"/>
    </row>
    <row r="255" spans="1:17" s="5" customFormat="1" x14ac:dyDescent="0.2">
      <c r="A255" s="4"/>
      <c r="E255" s="27"/>
      <c r="I255" s="27"/>
      <c r="M255" s="27"/>
      <c r="Q255" s="27"/>
    </row>
    <row r="256" spans="1:17" s="5" customFormat="1" x14ac:dyDescent="0.2">
      <c r="A256" s="4"/>
      <c r="E256" s="27"/>
      <c r="I256" s="27"/>
      <c r="M256" s="27"/>
      <c r="Q256" s="27"/>
    </row>
    <row r="257" spans="1:17" s="5" customFormat="1" x14ac:dyDescent="0.2">
      <c r="A257" s="4"/>
      <c r="E257" s="27"/>
      <c r="I257" s="27"/>
      <c r="M257" s="27"/>
      <c r="Q257" s="27"/>
    </row>
    <row r="258" spans="1:17" s="5" customFormat="1" x14ac:dyDescent="0.2">
      <c r="A258" s="4"/>
      <c r="E258" s="27"/>
      <c r="I258" s="27"/>
      <c r="M258" s="27"/>
      <c r="Q258" s="27"/>
    </row>
    <row r="259" spans="1:17" s="5" customFormat="1" x14ac:dyDescent="0.2">
      <c r="A259" s="4"/>
      <c r="E259" s="27"/>
      <c r="I259" s="27"/>
      <c r="M259" s="27"/>
      <c r="Q259" s="27"/>
    </row>
    <row r="260" spans="1:17" s="5" customFormat="1" x14ac:dyDescent="0.2">
      <c r="A260" s="4"/>
      <c r="E260" s="27"/>
      <c r="I260" s="27"/>
      <c r="M260" s="27"/>
      <c r="Q260" s="27"/>
    </row>
    <row r="261" spans="1:17" s="5" customFormat="1" x14ac:dyDescent="0.2">
      <c r="A261" s="4"/>
      <c r="E261" s="27"/>
      <c r="I261" s="27"/>
      <c r="M261" s="27"/>
      <c r="Q261" s="27"/>
    </row>
    <row r="262" spans="1:17" s="5" customFormat="1" x14ac:dyDescent="0.2">
      <c r="A262" s="4"/>
      <c r="E262" s="27"/>
      <c r="I262" s="27"/>
      <c r="M262" s="27"/>
      <c r="Q262" s="27"/>
    </row>
    <row r="263" spans="1:17" s="5" customFormat="1" x14ac:dyDescent="0.2">
      <c r="A263" s="4"/>
      <c r="E263" s="27"/>
      <c r="I263" s="27"/>
      <c r="M263" s="27"/>
      <c r="Q263" s="27"/>
    </row>
    <row r="264" spans="1:17" s="5" customFormat="1" x14ac:dyDescent="0.2">
      <c r="A264" s="4"/>
      <c r="E264" s="27"/>
      <c r="I264" s="27"/>
      <c r="M264" s="27"/>
      <c r="Q264" s="27"/>
    </row>
    <row r="265" spans="1:17" s="5" customFormat="1" x14ac:dyDescent="0.2">
      <c r="A265" s="4"/>
      <c r="E265" s="27"/>
      <c r="I265" s="27"/>
      <c r="M265" s="27"/>
      <c r="Q265" s="27"/>
    </row>
    <row r="266" spans="1:17" s="5" customFormat="1" x14ac:dyDescent="0.2">
      <c r="A266" s="4"/>
      <c r="E266" s="27"/>
      <c r="I266" s="27"/>
      <c r="M266" s="27"/>
      <c r="Q266" s="27"/>
    </row>
    <row r="267" spans="1:17" s="5" customFormat="1" x14ac:dyDescent="0.2">
      <c r="A267" s="4"/>
      <c r="E267" s="27"/>
      <c r="I267" s="27"/>
      <c r="M267" s="27"/>
      <c r="Q267" s="27"/>
    </row>
    <row r="268" spans="1:17" s="5" customFormat="1" x14ac:dyDescent="0.2">
      <c r="A268" s="4"/>
      <c r="E268" s="27"/>
      <c r="I268" s="27"/>
      <c r="M268" s="27"/>
      <c r="Q268" s="27"/>
    </row>
    <row r="269" spans="1:17" s="5" customFormat="1" x14ac:dyDescent="0.2">
      <c r="A269" s="4"/>
      <c r="E269" s="27"/>
      <c r="I269" s="27"/>
      <c r="M269" s="27"/>
      <c r="Q269" s="27"/>
    </row>
    <row r="270" spans="1:17" s="5" customFormat="1" x14ac:dyDescent="0.2">
      <c r="A270" s="4"/>
      <c r="E270" s="27"/>
      <c r="I270" s="27"/>
      <c r="M270" s="27"/>
      <c r="Q270" s="27"/>
    </row>
    <row r="271" spans="1:17" s="5" customFormat="1" x14ac:dyDescent="0.2">
      <c r="A271" s="4"/>
      <c r="E271" s="27"/>
      <c r="I271" s="27"/>
      <c r="M271" s="27"/>
      <c r="Q271" s="27"/>
    </row>
    <row r="272" spans="1:17" s="5" customFormat="1" x14ac:dyDescent="0.2">
      <c r="A272" s="4"/>
      <c r="E272" s="27"/>
      <c r="I272" s="27"/>
      <c r="M272" s="27"/>
      <c r="Q272" s="27"/>
    </row>
    <row r="273" spans="1:17" s="5" customFormat="1" x14ac:dyDescent="0.2">
      <c r="A273" s="4"/>
      <c r="E273" s="27"/>
      <c r="I273" s="27"/>
      <c r="M273" s="27"/>
      <c r="Q273" s="27"/>
    </row>
    <row r="274" spans="1:17" s="5" customFormat="1" x14ac:dyDescent="0.2">
      <c r="A274" s="4"/>
      <c r="E274" s="27"/>
      <c r="I274" s="27"/>
      <c r="M274" s="27"/>
      <c r="Q274" s="27"/>
    </row>
    <row r="275" spans="1:17" s="5" customFormat="1" x14ac:dyDescent="0.2">
      <c r="A275" s="4"/>
      <c r="E275" s="27"/>
      <c r="I275" s="27"/>
      <c r="M275" s="27"/>
      <c r="Q275" s="27"/>
    </row>
    <row r="276" spans="1:17" s="5" customFormat="1" x14ac:dyDescent="0.2">
      <c r="A276" s="4"/>
      <c r="E276" s="27"/>
      <c r="I276" s="27"/>
      <c r="M276" s="27"/>
      <c r="Q276" s="27"/>
    </row>
    <row r="277" spans="1:17" s="5" customFormat="1" x14ac:dyDescent="0.2">
      <c r="A277" s="4"/>
      <c r="E277" s="27"/>
      <c r="I277" s="27"/>
      <c r="M277" s="27"/>
      <c r="Q277" s="27"/>
    </row>
    <row r="278" spans="1:17" s="5" customFormat="1" x14ac:dyDescent="0.2">
      <c r="A278" s="4"/>
      <c r="E278" s="27"/>
      <c r="I278" s="27"/>
      <c r="M278" s="27"/>
      <c r="Q278" s="27"/>
    </row>
    <row r="279" spans="1:17" s="5" customFormat="1" x14ac:dyDescent="0.2">
      <c r="A279" s="4"/>
      <c r="E279" s="27"/>
      <c r="I279" s="27"/>
      <c r="M279" s="27"/>
      <c r="Q279" s="27"/>
    </row>
    <row r="280" spans="1:17" s="5" customFormat="1" x14ac:dyDescent="0.2">
      <c r="A280" s="4"/>
      <c r="E280" s="27"/>
      <c r="I280" s="27"/>
      <c r="M280" s="27"/>
      <c r="Q280" s="27"/>
    </row>
    <row r="281" spans="1:17" s="5" customFormat="1" x14ac:dyDescent="0.2">
      <c r="A281" s="4"/>
      <c r="E281" s="27"/>
      <c r="I281" s="27"/>
      <c r="M281" s="27"/>
      <c r="Q281" s="27"/>
    </row>
    <row r="282" spans="1:17" s="5" customFormat="1" x14ac:dyDescent="0.2">
      <c r="A282" s="4"/>
      <c r="E282" s="27"/>
      <c r="I282" s="27"/>
      <c r="M282" s="27"/>
      <c r="Q282" s="27"/>
    </row>
    <row r="283" spans="1:17" s="5" customFormat="1" x14ac:dyDescent="0.2">
      <c r="A283" s="4"/>
      <c r="E283" s="27"/>
      <c r="I283" s="27"/>
      <c r="M283" s="27"/>
      <c r="Q283" s="27"/>
    </row>
    <row r="284" spans="1:17" s="5" customFormat="1" x14ac:dyDescent="0.2">
      <c r="A284" s="4"/>
      <c r="E284" s="27"/>
      <c r="I284" s="27"/>
      <c r="M284" s="27"/>
      <c r="Q284" s="27"/>
    </row>
    <row r="285" spans="1:17" s="5" customFormat="1" x14ac:dyDescent="0.2">
      <c r="A285" s="4"/>
      <c r="E285" s="27"/>
      <c r="I285" s="27"/>
      <c r="M285" s="27"/>
      <c r="Q285" s="27"/>
    </row>
    <row r="286" spans="1:17" s="5" customFormat="1" x14ac:dyDescent="0.2">
      <c r="A286" s="4"/>
      <c r="E286" s="27"/>
      <c r="I286" s="27"/>
      <c r="M286" s="27"/>
      <c r="Q286" s="27"/>
    </row>
    <row r="287" spans="1:17" s="5" customFormat="1" x14ac:dyDescent="0.2">
      <c r="A287" s="4"/>
      <c r="E287" s="27"/>
      <c r="I287" s="27"/>
      <c r="M287" s="27"/>
      <c r="Q287" s="27"/>
    </row>
    <row r="288" spans="1:17" s="5" customFormat="1" x14ac:dyDescent="0.2">
      <c r="A288" s="4"/>
      <c r="E288" s="27"/>
      <c r="I288" s="27"/>
      <c r="M288" s="27"/>
      <c r="Q288" s="27"/>
    </row>
    <row r="289" spans="1:17" s="5" customFormat="1" x14ac:dyDescent="0.2">
      <c r="A289" s="4"/>
      <c r="E289" s="27"/>
      <c r="I289" s="27"/>
      <c r="M289" s="27"/>
      <c r="Q289" s="27"/>
    </row>
    <row r="290" spans="1:17" s="5" customFormat="1" x14ac:dyDescent="0.2">
      <c r="A290" s="4"/>
      <c r="E290" s="27"/>
      <c r="I290" s="27"/>
      <c r="M290" s="27"/>
      <c r="Q290" s="27"/>
    </row>
    <row r="291" spans="1:17" s="5" customFormat="1" x14ac:dyDescent="0.2">
      <c r="A291" s="4"/>
      <c r="E291" s="27"/>
      <c r="I291" s="27"/>
      <c r="M291" s="27"/>
      <c r="Q291" s="27"/>
    </row>
    <row r="292" spans="1:17" s="5" customFormat="1" x14ac:dyDescent="0.2">
      <c r="A292" s="4"/>
      <c r="E292" s="27"/>
      <c r="I292" s="27"/>
      <c r="M292" s="27"/>
      <c r="Q292" s="27"/>
    </row>
    <row r="293" spans="1:17" s="5" customFormat="1" x14ac:dyDescent="0.2">
      <c r="A293" s="4"/>
      <c r="E293" s="27"/>
      <c r="I293" s="27"/>
      <c r="M293" s="27"/>
      <c r="Q293" s="27"/>
    </row>
    <row r="294" spans="1:17" s="5" customFormat="1" x14ac:dyDescent="0.2">
      <c r="A294" s="4"/>
      <c r="E294" s="27"/>
      <c r="I294" s="27"/>
      <c r="M294" s="27"/>
      <c r="Q294" s="27"/>
    </row>
    <row r="295" spans="1:17" s="5" customFormat="1" x14ac:dyDescent="0.2">
      <c r="A295" s="4"/>
      <c r="E295" s="27"/>
      <c r="I295" s="27"/>
      <c r="M295" s="27"/>
      <c r="Q295" s="27"/>
    </row>
    <row r="296" spans="1:17" s="5" customFormat="1" x14ac:dyDescent="0.2">
      <c r="A296" s="4"/>
      <c r="E296" s="27"/>
      <c r="I296" s="27"/>
      <c r="M296" s="27"/>
      <c r="Q296" s="27"/>
    </row>
    <row r="297" spans="1:17" s="5" customFormat="1" x14ac:dyDescent="0.2">
      <c r="A297" s="4"/>
      <c r="E297" s="27"/>
      <c r="I297" s="27"/>
      <c r="M297" s="27"/>
      <c r="Q297" s="27"/>
    </row>
    <row r="298" spans="1:17" s="5" customFormat="1" x14ac:dyDescent="0.2">
      <c r="A298" s="4"/>
      <c r="E298" s="27"/>
      <c r="I298" s="27"/>
      <c r="M298" s="27"/>
      <c r="Q298" s="27"/>
    </row>
    <row r="299" spans="1:17" s="5" customFormat="1" x14ac:dyDescent="0.2">
      <c r="A299" s="4"/>
      <c r="E299" s="27"/>
      <c r="I299" s="27"/>
      <c r="M299" s="27"/>
      <c r="Q299" s="27"/>
    </row>
    <row r="300" spans="1:17" s="5" customFormat="1" x14ac:dyDescent="0.2">
      <c r="A300" s="4"/>
      <c r="E300" s="27"/>
      <c r="I300" s="27"/>
      <c r="M300" s="27"/>
      <c r="Q300" s="27"/>
    </row>
    <row r="301" spans="1:17" s="5" customFormat="1" x14ac:dyDescent="0.2">
      <c r="A301" s="4"/>
      <c r="E301" s="27"/>
      <c r="I301" s="27"/>
      <c r="M301" s="27"/>
      <c r="Q301" s="27"/>
    </row>
    <row r="302" spans="1:17" s="5" customFormat="1" x14ac:dyDescent="0.2">
      <c r="A302" s="4"/>
      <c r="E302" s="27"/>
      <c r="I302" s="27"/>
      <c r="M302" s="27"/>
      <c r="Q302" s="27"/>
    </row>
    <row r="303" spans="1:17" s="5" customFormat="1" x14ac:dyDescent="0.2">
      <c r="A303" s="4"/>
      <c r="E303" s="27"/>
      <c r="I303" s="27"/>
      <c r="M303" s="27"/>
      <c r="Q303" s="27"/>
    </row>
    <row r="304" spans="1:17" s="5" customFormat="1" x14ac:dyDescent="0.2">
      <c r="A304" s="4"/>
      <c r="E304" s="27"/>
      <c r="I304" s="27"/>
      <c r="M304" s="27"/>
      <c r="Q304" s="27"/>
    </row>
    <row r="305" spans="1:17" s="5" customFormat="1" x14ac:dyDescent="0.2">
      <c r="A305" s="4"/>
      <c r="E305" s="27"/>
      <c r="I305" s="27"/>
      <c r="M305" s="27"/>
      <c r="Q305" s="27"/>
    </row>
    <row r="306" spans="1:17" s="5" customFormat="1" x14ac:dyDescent="0.2">
      <c r="A306" s="4"/>
      <c r="E306" s="27"/>
      <c r="I306" s="27"/>
      <c r="M306" s="27"/>
      <c r="Q306" s="27"/>
    </row>
    <row r="307" spans="1:17" s="5" customFormat="1" x14ac:dyDescent="0.2">
      <c r="A307" s="4"/>
      <c r="E307" s="27"/>
      <c r="I307" s="27"/>
      <c r="M307" s="27"/>
      <c r="Q307" s="27"/>
    </row>
    <row r="308" spans="1:17" s="5" customFormat="1" x14ac:dyDescent="0.2">
      <c r="A308" s="4"/>
      <c r="E308" s="27"/>
      <c r="I308" s="27"/>
      <c r="M308" s="27"/>
      <c r="Q308" s="27"/>
    </row>
    <row r="309" spans="1:17" s="5" customFormat="1" x14ac:dyDescent="0.2">
      <c r="A309" s="4"/>
      <c r="E309" s="27"/>
      <c r="I309" s="27"/>
      <c r="M309" s="27"/>
      <c r="Q309" s="27"/>
    </row>
    <row r="310" spans="1:17" s="5" customFormat="1" x14ac:dyDescent="0.2">
      <c r="A310" s="4"/>
      <c r="E310" s="27"/>
      <c r="I310" s="27"/>
      <c r="M310" s="27"/>
      <c r="Q310" s="27"/>
    </row>
    <row r="311" spans="1:17" s="5" customFormat="1" x14ac:dyDescent="0.2">
      <c r="A311" s="4"/>
      <c r="E311" s="27"/>
      <c r="I311" s="27"/>
      <c r="M311" s="27"/>
      <c r="Q311" s="27"/>
    </row>
    <row r="312" spans="1:17" s="5" customFormat="1" x14ac:dyDescent="0.2">
      <c r="A312" s="4"/>
      <c r="E312" s="27"/>
      <c r="I312" s="27"/>
      <c r="M312" s="27"/>
      <c r="Q312" s="27"/>
    </row>
    <row r="313" spans="1:17" s="5" customFormat="1" x14ac:dyDescent="0.2">
      <c r="A313" s="4"/>
      <c r="E313" s="27"/>
      <c r="I313" s="27"/>
      <c r="M313" s="27"/>
      <c r="Q313" s="27"/>
    </row>
    <row r="314" spans="1:17" s="5" customFormat="1" x14ac:dyDescent="0.2">
      <c r="A314" s="4"/>
      <c r="E314" s="27"/>
      <c r="I314" s="27"/>
      <c r="M314" s="27"/>
      <c r="Q314" s="27"/>
    </row>
    <row r="315" spans="1:17" s="5" customFormat="1" x14ac:dyDescent="0.2">
      <c r="A315" s="4"/>
      <c r="E315" s="27"/>
      <c r="I315" s="27"/>
      <c r="M315" s="27"/>
      <c r="Q315" s="27"/>
    </row>
    <row r="316" spans="1:17" s="5" customFormat="1" x14ac:dyDescent="0.2">
      <c r="A316" s="4"/>
      <c r="E316" s="27"/>
      <c r="I316" s="27"/>
      <c r="M316" s="27"/>
      <c r="Q316" s="27"/>
    </row>
    <row r="317" spans="1:17" s="5" customFormat="1" x14ac:dyDescent="0.2">
      <c r="A317" s="4"/>
      <c r="E317" s="27"/>
      <c r="I317" s="27"/>
      <c r="M317" s="27"/>
      <c r="Q317" s="27"/>
    </row>
    <row r="318" spans="1:17" s="5" customFormat="1" x14ac:dyDescent="0.2">
      <c r="A318" s="4"/>
      <c r="E318" s="27"/>
      <c r="I318" s="27"/>
      <c r="M318" s="27"/>
      <c r="Q318" s="27"/>
    </row>
    <row r="319" spans="1:17" s="5" customFormat="1" x14ac:dyDescent="0.2">
      <c r="A319" s="4"/>
      <c r="E319" s="27"/>
      <c r="I319" s="27"/>
      <c r="M319" s="27"/>
      <c r="Q319" s="27"/>
    </row>
    <row r="320" spans="1:17" s="5" customFormat="1" x14ac:dyDescent="0.2">
      <c r="A320" s="4"/>
      <c r="E320" s="27"/>
      <c r="I320" s="27"/>
      <c r="M320" s="27"/>
      <c r="Q320" s="27"/>
    </row>
    <row r="321" spans="1:17" s="5" customFormat="1" x14ac:dyDescent="0.2">
      <c r="A321" s="4"/>
      <c r="E321" s="27"/>
      <c r="I321" s="27"/>
      <c r="M321" s="27"/>
      <c r="Q321" s="27"/>
    </row>
    <row r="322" spans="1:17" s="5" customFormat="1" x14ac:dyDescent="0.2">
      <c r="A322" s="4"/>
      <c r="E322" s="27"/>
      <c r="I322" s="27"/>
      <c r="M322" s="27"/>
      <c r="Q322" s="27"/>
    </row>
    <row r="323" spans="1:17" s="5" customFormat="1" x14ac:dyDescent="0.2">
      <c r="A323" s="4"/>
      <c r="E323" s="27"/>
      <c r="I323" s="27"/>
      <c r="M323" s="27"/>
      <c r="Q323" s="27"/>
    </row>
    <row r="324" spans="1:17" s="5" customFormat="1" x14ac:dyDescent="0.2">
      <c r="A324" s="4"/>
      <c r="E324" s="27"/>
      <c r="I324" s="27"/>
      <c r="M324" s="27"/>
      <c r="Q324" s="27"/>
    </row>
    <row r="325" spans="1:17" s="5" customFormat="1" x14ac:dyDescent="0.2">
      <c r="A325" s="4"/>
      <c r="E325" s="27"/>
      <c r="I325" s="27"/>
      <c r="M325" s="27"/>
      <c r="Q325" s="27"/>
    </row>
    <row r="326" spans="1:17" s="5" customFormat="1" x14ac:dyDescent="0.2">
      <c r="A326" s="4"/>
      <c r="E326" s="27"/>
      <c r="I326" s="27"/>
      <c r="M326" s="27"/>
      <c r="Q326" s="27"/>
    </row>
    <row r="327" spans="1:17" s="5" customFormat="1" x14ac:dyDescent="0.2">
      <c r="A327" s="4"/>
      <c r="E327" s="27"/>
      <c r="I327" s="27"/>
      <c r="M327" s="27"/>
      <c r="Q327" s="27"/>
    </row>
    <row r="328" spans="1:17" s="5" customFormat="1" x14ac:dyDescent="0.2">
      <c r="A328" s="4"/>
      <c r="E328" s="27"/>
      <c r="I328" s="27"/>
      <c r="M328" s="27"/>
      <c r="Q328" s="27"/>
    </row>
    <row r="329" spans="1:17" s="5" customFormat="1" x14ac:dyDescent="0.2">
      <c r="A329" s="4"/>
      <c r="E329" s="27"/>
      <c r="I329" s="27"/>
      <c r="M329" s="27"/>
      <c r="Q329" s="27"/>
    </row>
    <row r="330" spans="1:17" s="5" customFormat="1" x14ac:dyDescent="0.2">
      <c r="A330" s="4"/>
      <c r="E330" s="27"/>
      <c r="I330" s="27"/>
      <c r="M330" s="27"/>
      <c r="Q330" s="27"/>
    </row>
    <row r="331" spans="1:17" s="5" customFormat="1" x14ac:dyDescent="0.2">
      <c r="A331" s="4"/>
      <c r="E331" s="27"/>
      <c r="I331" s="27"/>
      <c r="M331" s="27"/>
      <c r="Q331" s="27"/>
    </row>
    <row r="332" spans="1:17" s="5" customFormat="1" x14ac:dyDescent="0.2">
      <c r="A332" s="4"/>
      <c r="E332" s="27"/>
      <c r="I332" s="27"/>
      <c r="M332" s="27"/>
      <c r="Q332" s="27"/>
    </row>
    <row r="333" spans="1:17" s="5" customFormat="1" x14ac:dyDescent="0.2">
      <c r="A333" s="4"/>
      <c r="E333" s="27"/>
      <c r="I333" s="27"/>
      <c r="M333" s="27"/>
      <c r="Q333" s="27"/>
    </row>
    <row r="334" spans="1:17" s="5" customFormat="1" x14ac:dyDescent="0.2">
      <c r="A334" s="4"/>
      <c r="E334" s="27"/>
      <c r="I334" s="27"/>
      <c r="M334" s="27"/>
      <c r="Q334" s="27"/>
    </row>
    <row r="335" spans="1:17" s="5" customFormat="1" x14ac:dyDescent="0.2">
      <c r="A335" s="4"/>
      <c r="E335" s="27"/>
      <c r="I335" s="27"/>
      <c r="M335" s="27"/>
      <c r="Q335" s="27"/>
    </row>
    <row r="336" spans="1:17" s="5" customFormat="1" x14ac:dyDescent="0.2">
      <c r="A336" s="4"/>
      <c r="E336" s="27"/>
      <c r="I336" s="27"/>
      <c r="M336" s="27"/>
      <c r="Q336" s="27"/>
    </row>
    <row r="337" spans="1:17" s="5" customFormat="1" x14ac:dyDescent="0.2">
      <c r="A337" s="4"/>
      <c r="E337" s="27"/>
      <c r="I337" s="27"/>
      <c r="M337" s="27"/>
      <c r="Q337" s="27"/>
    </row>
    <row r="338" spans="1:17" s="5" customFormat="1" x14ac:dyDescent="0.2">
      <c r="A338" s="4"/>
      <c r="E338" s="27"/>
      <c r="I338" s="27"/>
      <c r="M338" s="27"/>
      <c r="Q338" s="27"/>
    </row>
    <row r="339" spans="1:17" s="5" customFormat="1" x14ac:dyDescent="0.2">
      <c r="A339" s="4"/>
      <c r="E339" s="27"/>
      <c r="I339" s="27"/>
      <c r="M339" s="27"/>
      <c r="Q339" s="27"/>
    </row>
    <row r="340" spans="1:17" s="5" customFormat="1" x14ac:dyDescent="0.2">
      <c r="A340" s="4"/>
      <c r="E340" s="27"/>
      <c r="I340" s="27"/>
      <c r="M340" s="27"/>
      <c r="Q340" s="27"/>
    </row>
    <row r="341" spans="1:17" s="5" customFormat="1" x14ac:dyDescent="0.2">
      <c r="A341" s="4"/>
      <c r="E341" s="27"/>
      <c r="I341" s="27"/>
      <c r="M341" s="27"/>
      <c r="Q341" s="27"/>
    </row>
    <row r="342" spans="1:17" s="5" customFormat="1" x14ac:dyDescent="0.2">
      <c r="A342" s="4"/>
      <c r="E342" s="27"/>
      <c r="I342" s="27"/>
      <c r="M342" s="27"/>
      <c r="Q342" s="27"/>
    </row>
    <row r="343" spans="1:17" s="5" customFormat="1" x14ac:dyDescent="0.2">
      <c r="A343" s="4"/>
      <c r="E343" s="27"/>
      <c r="I343" s="27"/>
      <c r="M343" s="27"/>
      <c r="Q343" s="27"/>
    </row>
    <row r="344" spans="1:17" s="5" customFormat="1" x14ac:dyDescent="0.2">
      <c r="A344" s="4"/>
      <c r="E344" s="27"/>
      <c r="I344" s="27"/>
      <c r="M344" s="27"/>
      <c r="Q344" s="27"/>
    </row>
    <row r="345" spans="1:17" s="5" customFormat="1" x14ac:dyDescent="0.2">
      <c r="A345" s="4"/>
      <c r="E345" s="27"/>
      <c r="I345" s="27"/>
      <c r="M345" s="27"/>
      <c r="Q345" s="27"/>
    </row>
    <row r="346" spans="1:17" s="5" customFormat="1" x14ac:dyDescent="0.2">
      <c r="A346" s="4"/>
      <c r="E346" s="27"/>
      <c r="I346" s="27"/>
      <c r="M346" s="27"/>
      <c r="Q346" s="27"/>
    </row>
    <row r="347" spans="1:17" s="5" customFormat="1" x14ac:dyDescent="0.2">
      <c r="A347" s="4"/>
      <c r="E347" s="27"/>
      <c r="I347" s="27"/>
      <c r="M347" s="27"/>
      <c r="Q347" s="27"/>
    </row>
    <row r="348" spans="1:17" s="5" customFormat="1" x14ac:dyDescent="0.2">
      <c r="A348" s="4"/>
      <c r="E348" s="27"/>
      <c r="I348" s="27"/>
      <c r="M348" s="27"/>
      <c r="Q348" s="27"/>
    </row>
    <row r="349" spans="1:17" s="5" customFormat="1" x14ac:dyDescent="0.2">
      <c r="A349" s="4"/>
      <c r="E349" s="27"/>
      <c r="I349" s="27"/>
      <c r="M349" s="27"/>
      <c r="Q349" s="27"/>
    </row>
    <row r="350" spans="1:17" s="5" customFormat="1" x14ac:dyDescent="0.2">
      <c r="A350" s="4"/>
      <c r="E350" s="27"/>
      <c r="I350" s="27"/>
      <c r="M350" s="27"/>
      <c r="Q350" s="27"/>
    </row>
    <row r="351" spans="1:17" s="5" customFormat="1" x14ac:dyDescent="0.2">
      <c r="A351" s="4"/>
      <c r="E351" s="27"/>
      <c r="I351" s="27"/>
      <c r="M351" s="27"/>
      <c r="Q351" s="27"/>
    </row>
    <row r="352" spans="1:17" s="5" customFormat="1" x14ac:dyDescent="0.2">
      <c r="A352" s="4"/>
      <c r="E352" s="27"/>
      <c r="I352" s="27"/>
      <c r="M352" s="27"/>
      <c r="Q352" s="27"/>
    </row>
    <row r="353" spans="1:17" s="5" customFormat="1" x14ac:dyDescent="0.2">
      <c r="A353" s="4"/>
      <c r="E353" s="27"/>
      <c r="I353" s="27"/>
      <c r="M353" s="27"/>
      <c r="Q353" s="27"/>
    </row>
    <row r="354" spans="1:17" s="5" customFormat="1" x14ac:dyDescent="0.2">
      <c r="A354" s="4"/>
      <c r="E354" s="27"/>
      <c r="I354" s="27"/>
      <c r="M354" s="27"/>
      <c r="Q354" s="27"/>
    </row>
    <row r="355" spans="1:17" s="5" customFormat="1" x14ac:dyDescent="0.2">
      <c r="A355" s="4"/>
      <c r="E355" s="27"/>
      <c r="I355" s="27"/>
      <c r="M355" s="27"/>
      <c r="Q355" s="27"/>
    </row>
    <row r="356" spans="1:17" s="5" customFormat="1" x14ac:dyDescent="0.2">
      <c r="A356" s="4"/>
      <c r="E356" s="27"/>
      <c r="I356" s="27"/>
      <c r="M356" s="27"/>
      <c r="Q356" s="27"/>
    </row>
    <row r="357" spans="1:17" s="5" customFormat="1" x14ac:dyDescent="0.2">
      <c r="A357" s="4"/>
      <c r="E357" s="27"/>
      <c r="I357" s="27"/>
      <c r="M357" s="27"/>
      <c r="Q357" s="27"/>
    </row>
    <row r="358" spans="1:17" s="5" customFormat="1" x14ac:dyDescent="0.2">
      <c r="A358" s="4"/>
      <c r="E358" s="27"/>
      <c r="I358" s="27"/>
      <c r="M358" s="27"/>
      <c r="Q358" s="27"/>
    </row>
    <row r="359" spans="1:17" s="5" customFormat="1" x14ac:dyDescent="0.2">
      <c r="A359" s="4"/>
      <c r="E359" s="27"/>
      <c r="I359" s="27"/>
      <c r="M359" s="27"/>
      <c r="Q359" s="27"/>
    </row>
    <row r="360" spans="1:17" s="5" customFormat="1" x14ac:dyDescent="0.2">
      <c r="A360" s="4"/>
      <c r="E360" s="27"/>
      <c r="I360" s="27"/>
      <c r="M360" s="27"/>
      <c r="Q360" s="27"/>
    </row>
    <row r="361" spans="1:17" s="5" customFormat="1" x14ac:dyDescent="0.2">
      <c r="A361" s="4"/>
      <c r="E361" s="27"/>
      <c r="I361" s="27"/>
      <c r="M361" s="27"/>
      <c r="Q361" s="27"/>
    </row>
    <row r="362" spans="1:17" s="5" customFormat="1" x14ac:dyDescent="0.2">
      <c r="A362" s="4"/>
      <c r="E362" s="27"/>
      <c r="I362" s="27"/>
      <c r="M362" s="27"/>
      <c r="Q362" s="27"/>
    </row>
    <row r="363" spans="1:17" s="5" customFormat="1" x14ac:dyDescent="0.2">
      <c r="A363" s="4"/>
      <c r="E363" s="27"/>
      <c r="I363" s="27"/>
      <c r="M363" s="27"/>
      <c r="Q363" s="27"/>
    </row>
    <row r="364" spans="1:17" s="5" customFormat="1" x14ac:dyDescent="0.2">
      <c r="A364" s="4"/>
      <c r="E364" s="27"/>
      <c r="I364" s="27"/>
      <c r="M364" s="27"/>
      <c r="Q364" s="27"/>
    </row>
    <row r="365" spans="1:17" s="5" customFormat="1" x14ac:dyDescent="0.2">
      <c r="A365" s="4"/>
      <c r="E365" s="27"/>
      <c r="I365" s="27"/>
      <c r="M365" s="27"/>
      <c r="Q365" s="27"/>
    </row>
    <row r="366" spans="1:17" s="5" customFormat="1" x14ac:dyDescent="0.2">
      <c r="A366" s="4"/>
      <c r="E366" s="27"/>
      <c r="I366" s="27"/>
      <c r="M366" s="27"/>
      <c r="Q366" s="27"/>
    </row>
    <row r="367" spans="1:17" s="5" customFormat="1" x14ac:dyDescent="0.2">
      <c r="A367" s="4"/>
      <c r="E367" s="27"/>
      <c r="I367" s="27"/>
      <c r="M367" s="27"/>
      <c r="Q367" s="27"/>
    </row>
    <row r="368" spans="1:17" s="5" customFormat="1" x14ac:dyDescent="0.2">
      <c r="A368" s="4"/>
      <c r="E368" s="27"/>
      <c r="I368" s="27"/>
      <c r="M368" s="27"/>
      <c r="Q368" s="27"/>
    </row>
    <row r="369" spans="1:17" s="5" customFormat="1" x14ac:dyDescent="0.2">
      <c r="A369" s="4"/>
      <c r="E369" s="27"/>
      <c r="I369" s="27"/>
      <c r="M369" s="27"/>
      <c r="Q369" s="27"/>
    </row>
    <row r="370" spans="1:17" s="5" customFormat="1" x14ac:dyDescent="0.2">
      <c r="A370" s="4"/>
      <c r="E370" s="27"/>
      <c r="I370" s="27"/>
      <c r="M370" s="27"/>
      <c r="Q370" s="27"/>
    </row>
    <row r="371" spans="1:17" s="5" customFormat="1" x14ac:dyDescent="0.2">
      <c r="A371" s="4"/>
      <c r="E371" s="27"/>
      <c r="I371" s="27"/>
      <c r="M371" s="27"/>
      <c r="Q371" s="27"/>
    </row>
    <row r="372" spans="1:17" s="5" customFormat="1" x14ac:dyDescent="0.2">
      <c r="A372" s="4"/>
      <c r="E372" s="27"/>
      <c r="I372" s="27"/>
      <c r="M372" s="27"/>
      <c r="Q372" s="27"/>
    </row>
    <row r="373" spans="1:17" s="5" customFormat="1" x14ac:dyDescent="0.2">
      <c r="A373" s="4"/>
      <c r="E373" s="27"/>
      <c r="I373" s="27"/>
      <c r="M373" s="27"/>
      <c r="Q373" s="27"/>
    </row>
    <row r="374" spans="1:17" s="5" customFormat="1" x14ac:dyDescent="0.2">
      <c r="A374" s="4"/>
      <c r="E374" s="27"/>
      <c r="I374" s="27"/>
      <c r="M374" s="27"/>
      <c r="Q374" s="27"/>
    </row>
    <row r="375" spans="1:17" s="5" customFormat="1" x14ac:dyDescent="0.2">
      <c r="A375" s="4"/>
      <c r="E375" s="27"/>
      <c r="I375" s="27"/>
      <c r="M375" s="27"/>
      <c r="Q375" s="27"/>
    </row>
    <row r="376" spans="1:17" s="5" customFormat="1" x14ac:dyDescent="0.2">
      <c r="A376" s="4"/>
      <c r="E376" s="27"/>
      <c r="I376" s="27"/>
      <c r="M376" s="27"/>
      <c r="Q376" s="27"/>
    </row>
    <row r="377" spans="1:17" s="5" customFormat="1" x14ac:dyDescent="0.2">
      <c r="A377" s="4"/>
      <c r="E377" s="27"/>
      <c r="I377" s="27"/>
      <c r="M377" s="27"/>
      <c r="Q377" s="27"/>
    </row>
    <row r="378" spans="1:17" s="5" customFormat="1" x14ac:dyDescent="0.2">
      <c r="A378" s="4"/>
      <c r="E378" s="27"/>
      <c r="I378" s="27"/>
      <c r="M378" s="27"/>
      <c r="Q378" s="27"/>
    </row>
    <row r="379" spans="1:17" s="5" customFormat="1" x14ac:dyDescent="0.2">
      <c r="A379" s="4"/>
      <c r="E379" s="27"/>
      <c r="I379" s="27"/>
      <c r="M379" s="27"/>
      <c r="Q379" s="27"/>
    </row>
    <row r="380" spans="1:17" s="5" customFormat="1" x14ac:dyDescent="0.2">
      <c r="A380" s="4"/>
      <c r="E380" s="27"/>
      <c r="I380" s="27"/>
      <c r="M380" s="27"/>
      <c r="Q380" s="27"/>
    </row>
    <row r="381" spans="1:17" s="5" customFormat="1" x14ac:dyDescent="0.2">
      <c r="A381" s="4"/>
      <c r="E381" s="27"/>
      <c r="I381" s="27"/>
      <c r="M381" s="27"/>
      <c r="Q381" s="27"/>
    </row>
    <row r="382" spans="1:17" s="5" customFormat="1" x14ac:dyDescent="0.2">
      <c r="A382" s="4"/>
      <c r="E382" s="27"/>
      <c r="I382" s="27"/>
      <c r="M382" s="27"/>
      <c r="Q382" s="27"/>
    </row>
    <row r="383" spans="1:17" s="5" customFormat="1" x14ac:dyDescent="0.2">
      <c r="A383" s="4"/>
      <c r="E383" s="27"/>
      <c r="I383" s="27"/>
      <c r="M383" s="27"/>
      <c r="Q383" s="27"/>
    </row>
    <row r="384" spans="1:17" s="5" customFormat="1" x14ac:dyDescent="0.2">
      <c r="A384" s="4"/>
      <c r="E384" s="27"/>
      <c r="I384" s="27"/>
      <c r="M384" s="27"/>
      <c r="Q384" s="27"/>
    </row>
    <row r="385" spans="1:17" s="5" customFormat="1" x14ac:dyDescent="0.2">
      <c r="A385" s="4"/>
      <c r="E385" s="27"/>
      <c r="I385" s="27"/>
      <c r="M385" s="27"/>
      <c r="Q385" s="27"/>
    </row>
    <row r="386" spans="1:17" s="5" customFormat="1" x14ac:dyDescent="0.2">
      <c r="A386" s="4"/>
      <c r="E386" s="27"/>
      <c r="I386" s="27"/>
      <c r="M386" s="27"/>
      <c r="Q386" s="27"/>
    </row>
    <row r="387" spans="1:17" s="5" customFormat="1" x14ac:dyDescent="0.2">
      <c r="A387" s="4"/>
      <c r="E387" s="27"/>
      <c r="I387" s="27"/>
      <c r="M387" s="27"/>
      <c r="Q387" s="27"/>
    </row>
    <row r="388" spans="1:17" s="5" customFormat="1" x14ac:dyDescent="0.2">
      <c r="A388" s="4"/>
      <c r="E388" s="27"/>
      <c r="I388" s="27"/>
      <c r="M388" s="27"/>
      <c r="Q388" s="27"/>
    </row>
    <row r="389" spans="1:17" s="5" customFormat="1" x14ac:dyDescent="0.2">
      <c r="A389" s="4"/>
      <c r="E389" s="27"/>
      <c r="I389" s="27"/>
      <c r="M389" s="27"/>
      <c r="Q389" s="27"/>
    </row>
    <row r="390" spans="1:17" s="5" customFormat="1" x14ac:dyDescent="0.2">
      <c r="A390" s="4"/>
      <c r="E390" s="27"/>
      <c r="I390" s="27"/>
      <c r="M390" s="27"/>
      <c r="Q390" s="27"/>
    </row>
    <row r="391" spans="1:17" s="5" customFormat="1" x14ac:dyDescent="0.2">
      <c r="A391" s="4"/>
      <c r="E391" s="27"/>
      <c r="I391" s="27"/>
      <c r="M391" s="27"/>
      <c r="Q391" s="27"/>
    </row>
    <row r="392" spans="1:17" s="5" customFormat="1" x14ac:dyDescent="0.2">
      <c r="A392" s="4"/>
      <c r="E392" s="27"/>
      <c r="I392" s="27"/>
      <c r="M392" s="27"/>
      <c r="Q392" s="27"/>
    </row>
    <row r="393" spans="1:17" s="5" customFormat="1" x14ac:dyDescent="0.2">
      <c r="A393" s="4"/>
      <c r="E393" s="27"/>
      <c r="I393" s="27"/>
      <c r="M393" s="27"/>
      <c r="Q393" s="27"/>
    </row>
    <row r="394" spans="1:17" s="5" customFormat="1" x14ac:dyDescent="0.2">
      <c r="A394" s="4"/>
      <c r="E394" s="27"/>
      <c r="I394" s="27"/>
      <c r="M394" s="27"/>
      <c r="Q394" s="27"/>
    </row>
    <row r="395" spans="1:17" s="5" customFormat="1" x14ac:dyDescent="0.2">
      <c r="A395" s="4"/>
      <c r="E395" s="27"/>
      <c r="I395" s="27"/>
      <c r="M395" s="27"/>
      <c r="Q395" s="27"/>
    </row>
    <row r="396" spans="1:17" s="5" customFormat="1" x14ac:dyDescent="0.2">
      <c r="A396" s="4"/>
      <c r="E396" s="27"/>
      <c r="I396" s="27"/>
      <c r="M396" s="27"/>
      <c r="Q396" s="27"/>
    </row>
    <row r="397" spans="1:17" s="5" customFormat="1" x14ac:dyDescent="0.2">
      <c r="A397" s="4"/>
      <c r="E397" s="27"/>
      <c r="I397" s="27"/>
      <c r="M397" s="27"/>
      <c r="Q397" s="27"/>
    </row>
    <row r="398" spans="1:17" s="5" customFormat="1" x14ac:dyDescent="0.2">
      <c r="A398" s="4"/>
      <c r="E398" s="27"/>
      <c r="I398" s="27"/>
      <c r="M398" s="27"/>
      <c r="Q398" s="27"/>
    </row>
    <row r="399" spans="1:17" s="5" customFormat="1" x14ac:dyDescent="0.2">
      <c r="A399" s="4"/>
      <c r="E399" s="27"/>
      <c r="I399" s="27"/>
      <c r="M399" s="27"/>
      <c r="Q399" s="27"/>
    </row>
    <row r="400" spans="1:17" s="5" customFormat="1" x14ac:dyDescent="0.2">
      <c r="A400" s="4"/>
      <c r="E400" s="27"/>
      <c r="I400" s="27"/>
      <c r="M400" s="27"/>
      <c r="Q400" s="27"/>
    </row>
    <row r="401" spans="1:17" s="5" customFormat="1" x14ac:dyDescent="0.2">
      <c r="A401" s="4"/>
      <c r="E401" s="27"/>
      <c r="I401" s="27"/>
      <c r="M401" s="27"/>
      <c r="Q401" s="27"/>
    </row>
    <row r="402" spans="1:17" s="5" customFormat="1" x14ac:dyDescent="0.2">
      <c r="A402" s="4"/>
      <c r="E402" s="27"/>
      <c r="I402" s="27"/>
      <c r="M402" s="27"/>
      <c r="Q402" s="27"/>
    </row>
    <row r="403" spans="1:17" s="5" customFormat="1" x14ac:dyDescent="0.2">
      <c r="A403" s="4"/>
      <c r="E403" s="27"/>
      <c r="I403" s="27"/>
      <c r="M403" s="27"/>
      <c r="Q403" s="27"/>
    </row>
    <row r="404" spans="1:17" s="5" customFormat="1" x14ac:dyDescent="0.2">
      <c r="A404" s="4"/>
      <c r="E404" s="27"/>
      <c r="I404" s="27"/>
      <c r="M404" s="27"/>
      <c r="Q404" s="27"/>
    </row>
    <row r="405" spans="1:17" s="5" customFormat="1" x14ac:dyDescent="0.2">
      <c r="A405" s="4"/>
      <c r="E405" s="27"/>
      <c r="I405" s="27"/>
      <c r="M405" s="27"/>
      <c r="Q405" s="27"/>
    </row>
    <row r="406" spans="1:17" s="5" customFormat="1" x14ac:dyDescent="0.2">
      <c r="A406" s="4"/>
      <c r="E406" s="27"/>
      <c r="I406" s="27"/>
      <c r="M406" s="27"/>
      <c r="Q406" s="27"/>
    </row>
    <row r="407" spans="1:17" s="5" customFormat="1" x14ac:dyDescent="0.2">
      <c r="A407" s="4"/>
      <c r="E407" s="27"/>
      <c r="I407" s="27"/>
      <c r="M407" s="27"/>
      <c r="Q407" s="27"/>
    </row>
    <row r="408" spans="1:17" s="5" customFormat="1" x14ac:dyDescent="0.2">
      <c r="A408" s="4"/>
      <c r="E408" s="27"/>
      <c r="I408" s="27"/>
      <c r="M408" s="27"/>
      <c r="Q408" s="27"/>
    </row>
    <row r="409" spans="1:17" s="5" customFormat="1" x14ac:dyDescent="0.2">
      <c r="A409" s="4"/>
      <c r="E409" s="27"/>
      <c r="I409" s="27"/>
      <c r="M409" s="27"/>
      <c r="Q409" s="27"/>
    </row>
    <row r="410" spans="1:17" s="5" customFormat="1" x14ac:dyDescent="0.2">
      <c r="A410" s="4"/>
      <c r="E410" s="27"/>
      <c r="I410" s="27"/>
      <c r="M410" s="27"/>
      <c r="Q410" s="27"/>
    </row>
    <row r="411" spans="1:17" s="5" customFormat="1" x14ac:dyDescent="0.2">
      <c r="A411" s="4"/>
      <c r="E411" s="27"/>
      <c r="I411" s="27"/>
      <c r="M411" s="27"/>
      <c r="Q411" s="27"/>
    </row>
    <row r="412" spans="1:17" s="5" customFormat="1" x14ac:dyDescent="0.2">
      <c r="A412" s="4"/>
      <c r="E412" s="27"/>
      <c r="I412" s="27"/>
      <c r="M412" s="27"/>
      <c r="Q412" s="27"/>
    </row>
    <row r="413" spans="1:17" s="5" customFormat="1" x14ac:dyDescent="0.2">
      <c r="A413" s="4"/>
      <c r="E413" s="27"/>
      <c r="I413" s="27"/>
      <c r="M413" s="27"/>
      <c r="Q413" s="27"/>
    </row>
    <row r="414" spans="1:17" s="5" customFormat="1" x14ac:dyDescent="0.2">
      <c r="A414" s="4"/>
      <c r="E414" s="27"/>
      <c r="I414" s="27"/>
      <c r="M414" s="27"/>
      <c r="Q414" s="27"/>
    </row>
    <row r="415" spans="1:17" s="5" customFormat="1" x14ac:dyDescent="0.2">
      <c r="A415" s="4"/>
      <c r="E415" s="27"/>
      <c r="I415" s="27"/>
      <c r="M415" s="27"/>
      <c r="Q415" s="27"/>
    </row>
    <row r="416" spans="1:17" s="5" customFormat="1" x14ac:dyDescent="0.2">
      <c r="A416" s="4"/>
      <c r="E416" s="27"/>
      <c r="I416" s="27"/>
      <c r="M416" s="27"/>
      <c r="Q416" s="27"/>
    </row>
    <row r="417" spans="1:17" s="5" customFormat="1" x14ac:dyDescent="0.2">
      <c r="A417" s="4"/>
      <c r="E417" s="27"/>
      <c r="I417" s="27"/>
      <c r="M417" s="27"/>
      <c r="Q417" s="27"/>
    </row>
    <row r="418" spans="1:17" s="5" customFormat="1" x14ac:dyDescent="0.2">
      <c r="A418" s="4"/>
      <c r="E418" s="27"/>
      <c r="I418" s="27"/>
      <c r="M418" s="27"/>
      <c r="Q418" s="27"/>
    </row>
    <row r="419" spans="1:17" s="5" customFormat="1" x14ac:dyDescent="0.2">
      <c r="A419" s="4"/>
      <c r="E419" s="27"/>
      <c r="I419" s="27"/>
      <c r="M419" s="27"/>
      <c r="Q419" s="27"/>
    </row>
    <row r="420" spans="1:17" s="5" customFormat="1" x14ac:dyDescent="0.2">
      <c r="A420" s="4"/>
      <c r="E420" s="27"/>
      <c r="I420" s="27"/>
      <c r="M420" s="27"/>
      <c r="Q420" s="27"/>
    </row>
    <row r="421" spans="1:17" s="5" customFormat="1" x14ac:dyDescent="0.2">
      <c r="A421" s="4"/>
      <c r="E421" s="27"/>
      <c r="I421" s="27"/>
      <c r="M421" s="27"/>
      <c r="Q421" s="27"/>
    </row>
    <row r="422" spans="1:17" s="5" customFormat="1" x14ac:dyDescent="0.2">
      <c r="A422" s="4"/>
      <c r="E422" s="27"/>
      <c r="I422" s="27"/>
      <c r="M422" s="27"/>
      <c r="Q422" s="27"/>
    </row>
    <row r="423" spans="1:17" s="5" customFormat="1" x14ac:dyDescent="0.2">
      <c r="A423" s="4"/>
      <c r="E423" s="27"/>
      <c r="I423" s="27"/>
      <c r="M423" s="27"/>
      <c r="Q423" s="27"/>
    </row>
    <row r="424" spans="1:17" s="5" customFormat="1" x14ac:dyDescent="0.2">
      <c r="A424" s="4"/>
      <c r="E424" s="27"/>
      <c r="I424" s="27"/>
      <c r="M424" s="27"/>
      <c r="Q424" s="27"/>
    </row>
    <row r="425" spans="1:17" s="5" customFormat="1" x14ac:dyDescent="0.2">
      <c r="A425" s="4"/>
      <c r="E425" s="27"/>
      <c r="I425" s="27"/>
      <c r="M425" s="27"/>
      <c r="Q425" s="27"/>
    </row>
    <row r="426" spans="1:17" s="5" customFormat="1" x14ac:dyDescent="0.2">
      <c r="A426" s="4"/>
      <c r="E426" s="27"/>
      <c r="I426" s="27"/>
      <c r="M426" s="27"/>
      <c r="Q426" s="27"/>
    </row>
    <row r="427" spans="1:17" s="5" customFormat="1" x14ac:dyDescent="0.2">
      <c r="A427" s="4"/>
      <c r="E427" s="27"/>
      <c r="I427" s="27"/>
      <c r="M427" s="27"/>
      <c r="Q427" s="27"/>
    </row>
    <row r="428" spans="1:17" s="5" customFormat="1" x14ac:dyDescent="0.2">
      <c r="A428" s="4"/>
      <c r="E428" s="27"/>
      <c r="I428" s="27"/>
      <c r="M428" s="27"/>
      <c r="Q428" s="27"/>
    </row>
    <row r="429" spans="1:17" s="5" customFormat="1" x14ac:dyDescent="0.2">
      <c r="A429" s="4"/>
      <c r="E429" s="27"/>
      <c r="I429" s="27"/>
      <c r="M429" s="27"/>
      <c r="Q429" s="27"/>
    </row>
    <row r="430" spans="1:17" s="5" customFormat="1" x14ac:dyDescent="0.2">
      <c r="A430" s="4"/>
      <c r="E430" s="27"/>
      <c r="I430" s="27"/>
      <c r="M430" s="27"/>
      <c r="Q430" s="27"/>
    </row>
    <row r="431" spans="1:17" s="5" customFormat="1" x14ac:dyDescent="0.2">
      <c r="A431" s="4"/>
      <c r="E431" s="27"/>
      <c r="I431" s="27"/>
      <c r="M431" s="27"/>
      <c r="Q431" s="27"/>
    </row>
    <row r="432" spans="1:17" s="5" customFormat="1" x14ac:dyDescent="0.2">
      <c r="A432" s="4"/>
      <c r="E432" s="27"/>
      <c r="I432" s="27"/>
      <c r="M432" s="27"/>
      <c r="Q432" s="27"/>
    </row>
    <row r="433" spans="1:17" s="5" customFormat="1" x14ac:dyDescent="0.2">
      <c r="A433" s="4"/>
      <c r="E433" s="27"/>
      <c r="I433" s="27"/>
      <c r="M433" s="27"/>
      <c r="Q433" s="27"/>
    </row>
    <row r="434" spans="1:17" s="5" customFormat="1" x14ac:dyDescent="0.2">
      <c r="A434" s="4"/>
      <c r="E434" s="27"/>
      <c r="I434" s="27"/>
      <c r="M434" s="27"/>
      <c r="Q434" s="27"/>
    </row>
    <row r="435" spans="1:17" s="5" customFormat="1" x14ac:dyDescent="0.2">
      <c r="A435" s="4"/>
      <c r="E435" s="27"/>
      <c r="I435" s="27"/>
      <c r="M435" s="27"/>
      <c r="Q435" s="27"/>
    </row>
    <row r="436" spans="1:17" s="5" customFormat="1" x14ac:dyDescent="0.2">
      <c r="A436" s="4"/>
      <c r="E436" s="27"/>
      <c r="I436" s="27"/>
      <c r="M436" s="27"/>
      <c r="Q436" s="27"/>
    </row>
    <row r="437" spans="1:17" s="5" customFormat="1" x14ac:dyDescent="0.2">
      <c r="A437" s="4"/>
      <c r="E437" s="27"/>
      <c r="I437" s="27"/>
      <c r="M437" s="27"/>
      <c r="Q437" s="27"/>
    </row>
    <row r="438" spans="1:17" s="5" customFormat="1" x14ac:dyDescent="0.2">
      <c r="A438" s="4"/>
      <c r="E438" s="27"/>
      <c r="I438" s="27"/>
      <c r="M438" s="27"/>
      <c r="Q438" s="27"/>
    </row>
    <row r="439" spans="1:17" s="5" customFormat="1" x14ac:dyDescent="0.2">
      <c r="A439" s="4"/>
      <c r="E439" s="27"/>
      <c r="I439" s="27"/>
      <c r="M439" s="27"/>
      <c r="Q439" s="27"/>
    </row>
    <row r="440" spans="1:17" s="5" customFormat="1" x14ac:dyDescent="0.2">
      <c r="A440" s="4"/>
      <c r="E440" s="27"/>
      <c r="I440" s="27"/>
      <c r="M440" s="27"/>
      <c r="Q440" s="27"/>
    </row>
    <row r="441" spans="1:17" s="5" customFormat="1" x14ac:dyDescent="0.2">
      <c r="A441" s="4"/>
      <c r="E441" s="27"/>
      <c r="I441" s="27"/>
      <c r="M441" s="27"/>
      <c r="Q441" s="27"/>
    </row>
    <row r="442" spans="1:17" s="5" customFormat="1" x14ac:dyDescent="0.2">
      <c r="A442" s="4"/>
      <c r="E442" s="27"/>
      <c r="I442" s="27"/>
      <c r="M442" s="27"/>
      <c r="Q442" s="27"/>
    </row>
    <row r="443" spans="1:17" s="5" customFormat="1" x14ac:dyDescent="0.2">
      <c r="A443" s="4"/>
      <c r="E443" s="27"/>
      <c r="I443" s="27"/>
      <c r="M443" s="27"/>
      <c r="Q443" s="27"/>
    </row>
    <row r="444" spans="1:17" s="5" customFormat="1" x14ac:dyDescent="0.2">
      <c r="A444" s="4"/>
      <c r="E444" s="27"/>
      <c r="I444" s="27"/>
      <c r="M444" s="27"/>
      <c r="Q444" s="27"/>
    </row>
    <row r="445" spans="1:17" s="5" customFormat="1" x14ac:dyDescent="0.2">
      <c r="A445" s="4"/>
      <c r="E445" s="27"/>
      <c r="I445" s="27"/>
      <c r="M445" s="27"/>
      <c r="Q445" s="27"/>
    </row>
    <row r="446" spans="1:17" s="5" customFormat="1" x14ac:dyDescent="0.2">
      <c r="A446" s="4"/>
      <c r="E446" s="27"/>
      <c r="I446" s="27"/>
      <c r="M446" s="27"/>
      <c r="Q446" s="27"/>
    </row>
    <row r="447" spans="1:17" s="5" customFormat="1" x14ac:dyDescent="0.2">
      <c r="A447" s="4"/>
      <c r="E447" s="27"/>
      <c r="I447" s="27"/>
      <c r="M447" s="27"/>
      <c r="Q447" s="27"/>
    </row>
    <row r="448" spans="1:17" s="5" customFormat="1" x14ac:dyDescent="0.2">
      <c r="A448" s="4"/>
      <c r="E448" s="27"/>
      <c r="I448" s="27"/>
      <c r="M448" s="27"/>
      <c r="Q448" s="27"/>
    </row>
    <row r="449" spans="1:17" s="5" customFormat="1" x14ac:dyDescent="0.2">
      <c r="A449" s="4"/>
      <c r="E449" s="27"/>
      <c r="I449" s="27"/>
      <c r="M449" s="27"/>
      <c r="Q449" s="27"/>
    </row>
    <row r="450" spans="1:17" s="5" customFormat="1" x14ac:dyDescent="0.2">
      <c r="A450" s="4"/>
      <c r="E450" s="27"/>
      <c r="I450" s="27"/>
      <c r="M450" s="27"/>
      <c r="Q450" s="27"/>
    </row>
    <row r="451" spans="1:17" s="5" customFormat="1" x14ac:dyDescent="0.2">
      <c r="A451" s="4"/>
      <c r="E451" s="27"/>
      <c r="I451" s="27"/>
      <c r="M451" s="27"/>
      <c r="Q451" s="27"/>
    </row>
    <row r="452" spans="1:17" s="5" customFormat="1" x14ac:dyDescent="0.2">
      <c r="A452" s="4"/>
      <c r="E452" s="27"/>
      <c r="I452" s="27"/>
      <c r="M452" s="27"/>
      <c r="Q452" s="27"/>
    </row>
    <row r="453" spans="1:17" s="5" customFormat="1" x14ac:dyDescent="0.2">
      <c r="A453" s="4"/>
      <c r="E453" s="27"/>
      <c r="I453" s="27"/>
      <c r="M453" s="27"/>
      <c r="Q453" s="27"/>
    </row>
    <row r="454" spans="1:17" s="5" customFormat="1" x14ac:dyDescent="0.2">
      <c r="A454" s="4"/>
      <c r="E454" s="27"/>
      <c r="I454" s="27"/>
      <c r="M454" s="27"/>
      <c r="Q454" s="27"/>
    </row>
    <row r="455" spans="1:17" s="5" customFormat="1" x14ac:dyDescent="0.2">
      <c r="A455" s="4"/>
      <c r="E455" s="27"/>
      <c r="I455" s="27"/>
      <c r="M455" s="27"/>
      <c r="Q455" s="27"/>
    </row>
    <row r="456" spans="1:17" s="5" customFormat="1" x14ac:dyDescent="0.2">
      <c r="A456" s="4"/>
      <c r="E456" s="27"/>
      <c r="I456" s="27"/>
      <c r="M456" s="27"/>
      <c r="Q456" s="27"/>
    </row>
    <row r="457" spans="1:17" s="5" customFormat="1" x14ac:dyDescent="0.2">
      <c r="A457" s="4"/>
      <c r="E457" s="27"/>
      <c r="I457" s="27"/>
      <c r="M457" s="27"/>
      <c r="Q457" s="27"/>
    </row>
    <row r="458" spans="1:17" s="5" customFormat="1" x14ac:dyDescent="0.2">
      <c r="A458" s="4"/>
      <c r="E458" s="27"/>
      <c r="I458" s="27"/>
      <c r="M458" s="27"/>
      <c r="Q458" s="27"/>
    </row>
    <row r="459" spans="1:17" s="5" customFormat="1" x14ac:dyDescent="0.2">
      <c r="A459" s="4"/>
      <c r="E459" s="27"/>
      <c r="I459" s="27"/>
      <c r="M459" s="27"/>
      <c r="Q459" s="27"/>
    </row>
    <row r="460" spans="1:17" s="5" customFormat="1" x14ac:dyDescent="0.2">
      <c r="A460" s="4"/>
      <c r="E460" s="27"/>
      <c r="I460" s="27"/>
      <c r="M460" s="27"/>
      <c r="Q460" s="27"/>
    </row>
    <row r="461" spans="1:17" s="5" customFormat="1" x14ac:dyDescent="0.2">
      <c r="A461" s="4"/>
      <c r="E461" s="27"/>
      <c r="I461" s="27"/>
      <c r="M461" s="27"/>
      <c r="Q461" s="27"/>
    </row>
    <row r="462" spans="1:17" s="5" customFormat="1" x14ac:dyDescent="0.2">
      <c r="A462" s="4"/>
      <c r="E462" s="27"/>
      <c r="I462" s="27"/>
      <c r="M462" s="27"/>
      <c r="Q462" s="27"/>
    </row>
    <row r="463" spans="1:17" s="5" customFormat="1" x14ac:dyDescent="0.2">
      <c r="A463" s="4"/>
      <c r="E463" s="27"/>
      <c r="I463" s="27"/>
      <c r="M463" s="27"/>
      <c r="Q463" s="27"/>
    </row>
    <row r="464" spans="1:17" s="5" customFormat="1" x14ac:dyDescent="0.2">
      <c r="A464" s="4"/>
      <c r="E464" s="27"/>
      <c r="I464" s="27"/>
      <c r="M464" s="27"/>
      <c r="Q464" s="27"/>
    </row>
    <row r="465" spans="1:17" s="5" customFormat="1" x14ac:dyDescent="0.2">
      <c r="A465" s="4"/>
      <c r="E465" s="27"/>
      <c r="I465" s="27"/>
      <c r="M465" s="27"/>
      <c r="Q465" s="27"/>
    </row>
    <row r="466" spans="1:17" s="5" customFormat="1" x14ac:dyDescent="0.2">
      <c r="A466" s="4"/>
      <c r="E466" s="27"/>
      <c r="I466" s="27"/>
      <c r="M466" s="27"/>
      <c r="Q466" s="27"/>
    </row>
    <row r="467" spans="1:17" s="5" customFormat="1" x14ac:dyDescent="0.2">
      <c r="A467" s="4"/>
      <c r="E467" s="27"/>
      <c r="I467" s="27"/>
      <c r="M467" s="27"/>
      <c r="Q467" s="27"/>
    </row>
    <row r="468" spans="1:17" s="5" customFormat="1" x14ac:dyDescent="0.2">
      <c r="A468" s="4"/>
      <c r="E468" s="27"/>
      <c r="I468" s="27"/>
      <c r="M468" s="27"/>
      <c r="Q468" s="27"/>
    </row>
    <row r="469" spans="1:17" s="5" customFormat="1" x14ac:dyDescent="0.2">
      <c r="A469" s="4"/>
      <c r="E469" s="27"/>
      <c r="I469" s="27"/>
      <c r="M469" s="27"/>
      <c r="Q469" s="27"/>
    </row>
    <row r="470" spans="1:17" s="5" customFormat="1" x14ac:dyDescent="0.2">
      <c r="A470" s="4"/>
      <c r="E470" s="27"/>
      <c r="I470" s="27"/>
      <c r="M470" s="27"/>
      <c r="Q470" s="27"/>
    </row>
    <row r="471" spans="1:17" s="5" customFormat="1" x14ac:dyDescent="0.2">
      <c r="A471" s="4"/>
      <c r="E471" s="27"/>
      <c r="I471" s="27"/>
      <c r="M471" s="27"/>
      <c r="Q471" s="27"/>
    </row>
    <row r="472" spans="1:17" s="5" customFormat="1" x14ac:dyDescent="0.2">
      <c r="A472" s="4"/>
      <c r="E472" s="27"/>
      <c r="I472" s="27"/>
      <c r="M472" s="27"/>
      <c r="Q472" s="27"/>
    </row>
    <row r="473" spans="1:17" s="5" customFormat="1" x14ac:dyDescent="0.2">
      <c r="A473" s="4"/>
      <c r="E473" s="27"/>
      <c r="I473" s="27"/>
      <c r="M473" s="27"/>
      <c r="Q473" s="27"/>
    </row>
    <row r="474" spans="1:17" s="5" customFormat="1" x14ac:dyDescent="0.2">
      <c r="A474" s="4"/>
      <c r="E474" s="27"/>
      <c r="I474" s="27"/>
      <c r="M474" s="27"/>
      <c r="Q474" s="27"/>
    </row>
    <row r="475" spans="1:17" s="5" customFormat="1" x14ac:dyDescent="0.2">
      <c r="A475" s="4"/>
      <c r="E475" s="27"/>
      <c r="I475" s="27"/>
      <c r="M475" s="27"/>
      <c r="Q475" s="27"/>
    </row>
    <row r="476" spans="1:17" s="5" customFormat="1" x14ac:dyDescent="0.2">
      <c r="A476" s="4"/>
      <c r="E476" s="27"/>
      <c r="I476" s="27"/>
      <c r="M476" s="27"/>
      <c r="Q476" s="27"/>
    </row>
    <row r="477" spans="1:17" s="5" customFormat="1" x14ac:dyDescent="0.2">
      <c r="A477" s="4"/>
      <c r="E477" s="27"/>
      <c r="I477" s="27"/>
      <c r="M477" s="27"/>
      <c r="Q477" s="27"/>
    </row>
    <row r="478" spans="1:17" s="5" customFormat="1" x14ac:dyDescent="0.2">
      <c r="A478" s="4"/>
      <c r="E478" s="27"/>
      <c r="I478" s="27"/>
      <c r="M478" s="27"/>
      <c r="Q478" s="27"/>
    </row>
    <row r="479" spans="1:17" s="5" customFormat="1" x14ac:dyDescent="0.2">
      <c r="A479" s="4"/>
      <c r="E479" s="27"/>
      <c r="I479" s="27"/>
      <c r="M479" s="27"/>
      <c r="Q479" s="27"/>
    </row>
    <row r="480" spans="1:17" s="5" customFormat="1" x14ac:dyDescent="0.2">
      <c r="A480" s="4"/>
      <c r="E480" s="27"/>
      <c r="I480" s="27"/>
      <c r="M480" s="27"/>
      <c r="Q480" s="27"/>
    </row>
    <row r="481" spans="1:17" s="5" customFormat="1" x14ac:dyDescent="0.2">
      <c r="A481" s="4"/>
      <c r="E481" s="27"/>
      <c r="I481" s="27"/>
      <c r="M481" s="27"/>
      <c r="Q481" s="27"/>
    </row>
    <row r="482" spans="1:17" s="5" customFormat="1" x14ac:dyDescent="0.2">
      <c r="A482" s="4"/>
      <c r="E482" s="27"/>
      <c r="I482" s="27"/>
      <c r="M482" s="27"/>
      <c r="Q482" s="27"/>
    </row>
    <row r="483" spans="1:17" s="5" customFormat="1" x14ac:dyDescent="0.2">
      <c r="A483" s="4"/>
      <c r="E483" s="27"/>
      <c r="I483" s="27"/>
      <c r="M483" s="27"/>
      <c r="Q483" s="27"/>
    </row>
    <row r="484" spans="1:17" s="5" customFormat="1" x14ac:dyDescent="0.2">
      <c r="A484" s="4"/>
      <c r="E484" s="27"/>
      <c r="I484" s="27"/>
      <c r="M484" s="27"/>
      <c r="Q484" s="27"/>
    </row>
    <row r="485" spans="1:17" s="5" customFormat="1" x14ac:dyDescent="0.2">
      <c r="A485" s="4"/>
      <c r="E485" s="27"/>
      <c r="I485" s="27"/>
      <c r="M485" s="27"/>
      <c r="Q485" s="27"/>
    </row>
    <row r="486" spans="1:17" s="5" customFormat="1" x14ac:dyDescent="0.2">
      <c r="A486" s="4"/>
      <c r="E486" s="27"/>
      <c r="I486" s="27"/>
      <c r="M486" s="27"/>
      <c r="Q486" s="27"/>
    </row>
    <row r="487" spans="1:17" s="5" customFormat="1" x14ac:dyDescent="0.2">
      <c r="A487" s="4"/>
      <c r="E487" s="27"/>
      <c r="I487" s="27"/>
      <c r="M487" s="27"/>
      <c r="Q487" s="27"/>
    </row>
    <row r="488" spans="1:17" s="5" customFormat="1" x14ac:dyDescent="0.2">
      <c r="A488" s="4"/>
      <c r="E488" s="27"/>
      <c r="I488" s="27"/>
      <c r="M488" s="27"/>
      <c r="Q488" s="27"/>
    </row>
    <row r="489" spans="1:17" s="5" customFormat="1" x14ac:dyDescent="0.2">
      <c r="A489" s="4"/>
      <c r="E489" s="27"/>
      <c r="I489" s="27"/>
      <c r="M489" s="27"/>
      <c r="Q489" s="27"/>
    </row>
    <row r="490" spans="1:17" s="5" customFormat="1" x14ac:dyDescent="0.2">
      <c r="A490" s="4"/>
      <c r="E490" s="27"/>
      <c r="I490" s="27"/>
      <c r="M490" s="27"/>
      <c r="Q490" s="27"/>
    </row>
    <row r="491" spans="1:17" s="5" customFormat="1" x14ac:dyDescent="0.2">
      <c r="A491" s="4"/>
      <c r="E491" s="27"/>
      <c r="I491" s="27"/>
      <c r="M491" s="27"/>
      <c r="Q491" s="27"/>
    </row>
    <row r="492" spans="1:17" s="5" customFormat="1" x14ac:dyDescent="0.2">
      <c r="A492" s="4"/>
      <c r="E492" s="27"/>
      <c r="I492" s="27"/>
      <c r="M492" s="27"/>
      <c r="Q492" s="27"/>
    </row>
    <row r="493" spans="1:17" s="5" customFormat="1" x14ac:dyDescent="0.2">
      <c r="A493" s="4"/>
      <c r="E493" s="27"/>
      <c r="I493" s="27"/>
      <c r="M493" s="27"/>
      <c r="Q493" s="27"/>
    </row>
    <row r="494" spans="1:17" s="5" customFormat="1" x14ac:dyDescent="0.2">
      <c r="A494" s="4"/>
      <c r="E494" s="27"/>
      <c r="I494" s="27"/>
      <c r="M494" s="27"/>
      <c r="Q494" s="27"/>
    </row>
    <row r="495" spans="1:17" s="5" customFormat="1" x14ac:dyDescent="0.2">
      <c r="A495" s="4"/>
      <c r="E495" s="27"/>
      <c r="I495" s="27"/>
      <c r="M495" s="27"/>
      <c r="Q495" s="27"/>
    </row>
    <row r="496" spans="1:17" s="5" customFormat="1" x14ac:dyDescent="0.2">
      <c r="A496" s="4"/>
      <c r="E496" s="27"/>
      <c r="I496" s="27"/>
      <c r="M496" s="27"/>
      <c r="Q496" s="27"/>
    </row>
    <row r="497" spans="1:17" s="5" customFormat="1" x14ac:dyDescent="0.2">
      <c r="A497" s="4"/>
      <c r="E497" s="27"/>
      <c r="I497" s="27"/>
      <c r="M497" s="27"/>
      <c r="Q497" s="27"/>
    </row>
    <row r="498" spans="1:17" s="5" customFormat="1" x14ac:dyDescent="0.2">
      <c r="A498" s="4"/>
      <c r="E498" s="27"/>
      <c r="I498" s="27"/>
      <c r="M498" s="27"/>
      <c r="Q498" s="27"/>
    </row>
    <row r="499" spans="1:17" s="5" customFormat="1" x14ac:dyDescent="0.2">
      <c r="A499" s="4"/>
      <c r="E499" s="27"/>
      <c r="I499" s="27"/>
      <c r="M499" s="27"/>
      <c r="Q499" s="27"/>
    </row>
    <row r="500" spans="1:17" s="5" customFormat="1" x14ac:dyDescent="0.2">
      <c r="A500" s="4"/>
      <c r="E500" s="27"/>
      <c r="I500" s="27"/>
      <c r="M500" s="27"/>
      <c r="Q500" s="27"/>
    </row>
    <row r="501" spans="1:17" s="5" customFormat="1" x14ac:dyDescent="0.2">
      <c r="A501" s="4"/>
      <c r="E501" s="27"/>
      <c r="I501" s="27"/>
      <c r="M501" s="27"/>
      <c r="Q501" s="27"/>
    </row>
    <row r="502" spans="1:17" s="5" customFormat="1" x14ac:dyDescent="0.2">
      <c r="A502" s="4"/>
      <c r="E502" s="27"/>
      <c r="I502" s="27"/>
      <c r="M502" s="27"/>
      <c r="Q502" s="27"/>
    </row>
    <row r="503" spans="1:17" s="5" customFormat="1" x14ac:dyDescent="0.2">
      <c r="A503" s="4"/>
      <c r="E503" s="27"/>
      <c r="I503" s="27"/>
      <c r="M503" s="27"/>
      <c r="Q503" s="27"/>
    </row>
    <row r="504" spans="1:17" s="5" customFormat="1" x14ac:dyDescent="0.2">
      <c r="A504" s="4"/>
      <c r="E504" s="27"/>
      <c r="I504" s="27"/>
      <c r="M504" s="27"/>
      <c r="Q504" s="27"/>
    </row>
    <row r="505" spans="1:17" s="5" customFormat="1" x14ac:dyDescent="0.2">
      <c r="A505" s="4"/>
      <c r="E505" s="27"/>
      <c r="I505" s="27"/>
      <c r="M505" s="27"/>
      <c r="Q505" s="27"/>
    </row>
    <row r="506" spans="1:17" s="5" customFormat="1" x14ac:dyDescent="0.2">
      <c r="A506" s="4"/>
      <c r="E506" s="27"/>
      <c r="I506" s="27"/>
      <c r="M506" s="27"/>
      <c r="Q506" s="27"/>
    </row>
    <row r="507" spans="1:17" s="5" customFormat="1" x14ac:dyDescent="0.2">
      <c r="A507" s="4"/>
      <c r="E507" s="27"/>
      <c r="I507" s="27"/>
      <c r="M507" s="27"/>
      <c r="Q507" s="27"/>
    </row>
    <row r="508" spans="1:17" s="5" customFormat="1" x14ac:dyDescent="0.2">
      <c r="A508" s="4"/>
      <c r="E508" s="27"/>
      <c r="I508" s="27"/>
      <c r="M508" s="27"/>
      <c r="Q508" s="27"/>
    </row>
    <row r="509" spans="1:17" s="5" customFormat="1" x14ac:dyDescent="0.2">
      <c r="A509" s="4"/>
      <c r="E509" s="27"/>
      <c r="I509" s="27"/>
      <c r="M509" s="27"/>
      <c r="Q509" s="27"/>
    </row>
    <row r="510" spans="1:17" s="5" customFormat="1" x14ac:dyDescent="0.2">
      <c r="A510" s="4"/>
      <c r="E510" s="27"/>
      <c r="I510" s="27"/>
      <c r="M510" s="27"/>
      <c r="Q510" s="27"/>
    </row>
    <row r="511" spans="1:17" s="5" customFormat="1" x14ac:dyDescent="0.2">
      <c r="A511" s="4"/>
      <c r="E511" s="27"/>
      <c r="I511" s="27"/>
      <c r="M511" s="27"/>
      <c r="Q511" s="27"/>
    </row>
    <row r="512" spans="1:17" s="5" customFormat="1" x14ac:dyDescent="0.2">
      <c r="A512" s="4"/>
      <c r="E512" s="27"/>
      <c r="I512" s="27"/>
      <c r="M512" s="27"/>
      <c r="Q512" s="27"/>
    </row>
    <row r="513" spans="1:17" s="5" customFormat="1" x14ac:dyDescent="0.2">
      <c r="A513" s="4"/>
      <c r="E513" s="27"/>
      <c r="I513" s="27"/>
      <c r="M513" s="27"/>
      <c r="Q513" s="27"/>
    </row>
    <row r="514" spans="1:17" s="5" customFormat="1" x14ac:dyDescent="0.2">
      <c r="A514" s="4"/>
      <c r="E514" s="27"/>
      <c r="I514" s="27"/>
      <c r="M514" s="27"/>
      <c r="Q514" s="27"/>
    </row>
    <row r="515" spans="1:17" s="5" customFormat="1" x14ac:dyDescent="0.2">
      <c r="A515" s="4"/>
      <c r="E515" s="27"/>
      <c r="I515" s="27"/>
      <c r="M515" s="27"/>
      <c r="Q515" s="27"/>
    </row>
    <row r="516" spans="1:17" s="5" customFormat="1" x14ac:dyDescent="0.2">
      <c r="A516" s="4"/>
      <c r="E516" s="27"/>
      <c r="I516" s="27"/>
      <c r="M516" s="27"/>
      <c r="Q516" s="27"/>
    </row>
    <row r="517" spans="1:17" s="5" customFormat="1" x14ac:dyDescent="0.2">
      <c r="A517" s="4"/>
      <c r="E517" s="27"/>
      <c r="I517" s="27"/>
      <c r="M517" s="27"/>
      <c r="Q517" s="27"/>
    </row>
    <row r="518" spans="1:17" s="5" customFormat="1" x14ac:dyDescent="0.2">
      <c r="A518" s="4"/>
      <c r="E518" s="27"/>
      <c r="I518" s="27"/>
      <c r="M518" s="27"/>
      <c r="Q518" s="27"/>
    </row>
    <row r="519" spans="1:17" s="5" customFormat="1" x14ac:dyDescent="0.2">
      <c r="A519" s="4"/>
      <c r="E519" s="27"/>
      <c r="I519" s="27"/>
      <c r="M519" s="27"/>
      <c r="Q519" s="27"/>
    </row>
    <row r="520" spans="1:17" s="5" customFormat="1" x14ac:dyDescent="0.2">
      <c r="A520" s="4"/>
      <c r="E520" s="27"/>
      <c r="I520" s="27"/>
      <c r="M520" s="27"/>
      <c r="Q520" s="27"/>
    </row>
    <row r="521" spans="1:17" s="5" customFormat="1" x14ac:dyDescent="0.2">
      <c r="A521" s="4"/>
      <c r="E521" s="27"/>
      <c r="I521" s="27"/>
      <c r="M521" s="27"/>
      <c r="Q521" s="27"/>
    </row>
    <row r="522" spans="1:17" s="5" customFormat="1" x14ac:dyDescent="0.2">
      <c r="A522" s="4"/>
      <c r="E522" s="27"/>
      <c r="I522" s="27"/>
      <c r="M522" s="27"/>
      <c r="Q522" s="27"/>
    </row>
    <row r="523" spans="1:17" s="5" customFormat="1" x14ac:dyDescent="0.2">
      <c r="A523" s="4"/>
      <c r="E523" s="27"/>
      <c r="I523" s="27"/>
      <c r="M523" s="27"/>
      <c r="Q523" s="27"/>
    </row>
    <row r="524" spans="1:17" s="5" customFormat="1" x14ac:dyDescent="0.2">
      <c r="A524" s="4"/>
      <c r="E524" s="27"/>
      <c r="I524" s="27"/>
      <c r="M524" s="27"/>
      <c r="Q524" s="27"/>
    </row>
    <row r="525" spans="1:17" s="5" customFormat="1" x14ac:dyDescent="0.2">
      <c r="A525" s="4"/>
      <c r="E525" s="27"/>
      <c r="I525" s="27"/>
      <c r="M525" s="27"/>
      <c r="Q525" s="27"/>
    </row>
    <row r="526" spans="1:17" s="5" customFormat="1" x14ac:dyDescent="0.2">
      <c r="A526" s="4"/>
      <c r="E526" s="27"/>
      <c r="I526" s="27"/>
      <c r="M526" s="27"/>
      <c r="Q526" s="27"/>
    </row>
    <row r="527" spans="1:17" s="5" customFormat="1" x14ac:dyDescent="0.2">
      <c r="A527" s="4"/>
      <c r="E527" s="27"/>
      <c r="I527" s="27"/>
      <c r="M527" s="27"/>
      <c r="Q527" s="27"/>
    </row>
    <row r="528" spans="1:17" s="5" customFormat="1" x14ac:dyDescent="0.2">
      <c r="A528" s="4"/>
      <c r="E528" s="27"/>
      <c r="I528" s="27"/>
      <c r="M528" s="27"/>
      <c r="Q528" s="27"/>
    </row>
    <row r="529" spans="1:17" s="5" customFormat="1" x14ac:dyDescent="0.2">
      <c r="A529" s="4"/>
      <c r="E529" s="27"/>
      <c r="I529" s="27"/>
      <c r="M529" s="27"/>
      <c r="Q529" s="27"/>
    </row>
    <row r="530" spans="1:17" s="5" customFormat="1" x14ac:dyDescent="0.2">
      <c r="A530" s="4"/>
      <c r="E530" s="27"/>
      <c r="I530" s="27"/>
      <c r="M530" s="27"/>
      <c r="Q530" s="27"/>
    </row>
    <row r="531" spans="1:17" s="5" customFormat="1" x14ac:dyDescent="0.2">
      <c r="A531" s="4"/>
      <c r="E531" s="27"/>
      <c r="I531" s="27"/>
      <c r="M531" s="27"/>
      <c r="Q531" s="27"/>
    </row>
    <row r="532" spans="1:17" s="5" customFormat="1" x14ac:dyDescent="0.2">
      <c r="A532" s="4"/>
      <c r="E532" s="27"/>
      <c r="I532" s="27"/>
      <c r="M532" s="27"/>
      <c r="Q532" s="27"/>
    </row>
    <row r="533" spans="1:17" s="5" customFormat="1" x14ac:dyDescent="0.2">
      <c r="A533" s="4"/>
      <c r="E533" s="27"/>
      <c r="I533" s="27"/>
      <c r="M533" s="27"/>
      <c r="Q533" s="27"/>
    </row>
    <row r="534" spans="1:17" s="5" customFormat="1" x14ac:dyDescent="0.2">
      <c r="A534" s="4"/>
      <c r="E534" s="27"/>
      <c r="I534" s="27"/>
      <c r="M534" s="27"/>
      <c r="Q534" s="27"/>
    </row>
    <row r="535" spans="1:17" s="5" customFormat="1" x14ac:dyDescent="0.2">
      <c r="A535" s="4"/>
      <c r="E535" s="27"/>
      <c r="I535" s="27"/>
      <c r="M535" s="27"/>
      <c r="Q535" s="27"/>
    </row>
    <row r="536" spans="1:17" s="5" customFormat="1" x14ac:dyDescent="0.2">
      <c r="A536" s="4"/>
      <c r="E536" s="27"/>
      <c r="I536" s="27"/>
      <c r="M536" s="27"/>
      <c r="Q536" s="27"/>
    </row>
    <row r="537" spans="1:17" s="5" customFormat="1" x14ac:dyDescent="0.2">
      <c r="A537" s="4"/>
      <c r="E537" s="27"/>
      <c r="I537" s="27"/>
      <c r="M537" s="27"/>
      <c r="Q537" s="27"/>
    </row>
    <row r="538" spans="1:17" s="5" customFormat="1" x14ac:dyDescent="0.2">
      <c r="A538" s="4"/>
      <c r="E538" s="27"/>
      <c r="I538" s="27"/>
      <c r="M538" s="27"/>
      <c r="Q538" s="27"/>
    </row>
    <row r="539" spans="1:17" s="5" customFormat="1" x14ac:dyDescent="0.2">
      <c r="A539" s="4"/>
      <c r="E539" s="27"/>
      <c r="I539" s="27"/>
      <c r="M539" s="27"/>
      <c r="Q539" s="27"/>
    </row>
    <row r="540" spans="1:17" s="5" customFormat="1" x14ac:dyDescent="0.2">
      <c r="A540" s="4"/>
      <c r="E540" s="27"/>
      <c r="I540" s="27"/>
      <c r="M540" s="27"/>
      <c r="Q540" s="27"/>
    </row>
    <row r="541" spans="1:17" s="5" customFormat="1" x14ac:dyDescent="0.2">
      <c r="A541" s="4"/>
      <c r="E541" s="27"/>
      <c r="I541" s="27"/>
      <c r="M541" s="27"/>
      <c r="Q541" s="27"/>
    </row>
    <row r="542" spans="1:17" s="5" customFormat="1" x14ac:dyDescent="0.2">
      <c r="A542" s="4"/>
      <c r="E542" s="27"/>
      <c r="I542" s="27"/>
      <c r="M542" s="27"/>
      <c r="Q542" s="27"/>
    </row>
    <row r="543" spans="1:17" s="5" customFormat="1" x14ac:dyDescent="0.2">
      <c r="A543" s="4"/>
      <c r="E543" s="27"/>
      <c r="I543" s="27"/>
      <c r="M543" s="27"/>
      <c r="Q543" s="27"/>
    </row>
    <row r="544" spans="1:17" s="5" customFormat="1" x14ac:dyDescent="0.2">
      <c r="A544" s="4"/>
      <c r="E544" s="27"/>
      <c r="I544" s="27"/>
      <c r="M544" s="27"/>
      <c r="Q544" s="27"/>
    </row>
    <row r="545" spans="1:17" s="5" customFormat="1" x14ac:dyDescent="0.2">
      <c r="A545" s="4"/>
      <c r="E545" s="27"/>
      <c r="I545" s="27"/>
      <c r="M545" s="27"/>
      <c r="Q545" s="27"/>
    </row>
    <row r="546" spans="1:17" s="5" customFormat="1" x14ac:dyDescent="0.2">
      <c r="A546" s="4"/>
      <c r="E546" s="27"/>
      <c r="I546" s="27"/>
      <c r="M546" s="27"/>
      <c r="Q546" s="27"/>
    </row>
    <row r="547" spans="1:17" s="5" customFormat="1" x14ac:dyDescent="0.2">
      <c r="A547" s="4"/>
      <c r="E547" s="27"/>
      <c r="I547" s="27"/>
      <c r="M547" s="27"/>
      <c r="Q547" s="27"/>
    </row>
    <row r="548" spans="1:17" s="5" customFormat="1" x14ac:dyDescent="0.2">
      <c r="A548" s="4"/>
      <c r="E548" s="27"/>
      <c r="I548" s="27"/>
      <c r="M548" s="27"/>
      <c r="Q548" s="27"/>
    </row>
    <row r="549" spans="1:17" s="5" customFormat="1" x14ac:dyDescent="0.2">
      <c r="A549" s="4"/>
      <c r="E549" s="27"/>
      <c r="I549" s="27"/>
      <c r="M549" s="27"/>
      <c r="Q549" s="27"/>
    </row>
    <row r="550" spans="1:17" s="5" customFormat="1" x14ac:dyDescent="0.2">
      <c r="A550" s="4"/>
      <c r="E550" s="27"/>
      <c r="I550" s="27"/>
      <c r="M550" s="27"/>
      <c r="Q550" s="27"/>
    </row>
    <row r="551" spans="1:17" s="5" customFormat="1" x14ac:dyDescent="0.2">
      <c r="A551" s="4"/>
      <c r="E551" s="27"/>
      <c r="I551" s="27"/>
      <c r="M551" s="27"/>
      <c r="Q551" s="27"/>
    </row>
    <row r="552" spans="1:17" s="5" customFormat="1" x14ac:dyDescent="0.2">
      <c r="A552" s="4"/>
      <c r="E552" s="27"/>
      <c r="I552" s="27"/>
      <c r="M552" s="27"/>
      <c r="Q552" s="27"/>
    </row>
    <row r="553" spans="1:17" s="5" customFormat="1" x14ac:dyDescent="0.2">
      <c r="A553" s="4"/>
      <c r="E553" s="27"/>
      <c r="I553" s="27"/>
      <c r="M553" s="27"/>
      <c r="Q553" s="27"/>
    </row>
    <row r="554" spans="1:17" s="5" customFormat="1" x14ac:dyDescent="0.2">
      <c r="A554" s="4"/>
      <c r="E554" s="27"/>
      <c r="I554" s="27"/>
      <c r="M554" s="27"/>
      <c r="Q554" s="27"/>
    </row>
    <row r="555" spans="1:17" s="5" customFormat="1" x14ac:dyDescent="0.2">
      <c r="A555" s="4"/>
      <c r="E555" s="27"/>
      <c r="I555" s="27"/>
      <c r="M555" s="27"/>
      <c r="Q555" s="27"/>
    </row>
    <row r="556" spans="1:17" s="5" customFormat="1" x14ac:dyDescent="0.2">
      <c r="A556" s="4"/>
      <c r="E556" s="27"/>
      <c r="I556" s="27"/>
      <c r="M556" s="27"/>
      <c r="Q556" s="27"/>
    </row>
    <row r="557" spans="1:17" s="5" customFormat="1" x14ac:dyDescent="0.2">
      <c r="A557" s="4"/>
      <c r="E557" s="27"/>
      <c r="I557" s="27"/>
      <c r="M557" s="27"/>
      <c r="Q557" s="27"/>
    </row>
    <row r="558" spans="1:17" s="5" customFormat="1" x14ac:dyDescent="0.2">
      <c r="A558" s="4"/>
      <c r="E558" s="27"/>
      <c r="I558" s="27"/>
      <c r="M558" s="27"/>
      <c r="Q558" s="27"/>
    </row>
    <row r="559" spans="1:17" s="5" customFormat="1" x14ac:dyDescent="0.2">
      <c r="A559" s="4"/>
      <c r="E559" s="27"/>
      <c r="I559" s="27"/>
      <c r="M559" s="27"/>
      <c r="Q559" s="27"/>
    </row>
    <row r="560" spans="1:17" s="5" customFormat="1" x14ac:dyDescent="0.2">
      <c r="A560" s="4"/>
      <c r="E560" s="27"/>
      <c r="I560" s="27"/>
      <c r="M560" s="27"/>
      <c r="Q560" s="27"/>
    </row>
    <row r="561" spans="1:17" s="5" customFormat="1" x14ac:dyDescent="0.2">
      <c r="A561" s="4"/>
      <c r="E561" s="27"/>
      <c r="I561" s="27"/>
      <c r="M561" s="27"/>
      <c r="Q561" s="27"/>
    </row>
    <row r="562" spans="1:17" s="5" customFormat="1" x14ac:dyDescent="0.2">
      <c r="A562" s="4"/>
      <c r="E562" s="27"/>
      <c r="I562" s="27"/>
      <c r="M562" s="27"/>
      <c r="Q562" s="27"/>
    </row>
    <row r="563" spans="1:17" s="5" customFormat="1" x14ac:dyDescent="0.2">
      <c r="A563" s="4"/>
      <c r="E563" s="27"/>
      <c r="I563" s="27"/>
      <c r="M563" s="27"/>
      <c r="Q563" s="27"/>
    </row>
    <row r="564" spans="1:17" s="5" customFormat="1" x14ac:dyDescent="0.2">
      <c r="A564" s="4"/>
      <c r="E564" s="27"/>
      <c r="I564" s="27"/>
      <c r="M564" s="27"/>
      <c r="Q564" s="27"/>
    </row>
    <row r="565" spans="1:17" s="5" customFormat="1" x14ac:dyDescent="0.2">
      <c r="A565" s="4"/>
      <c r="E565" s="27"/>
      <c r="I565" s="27"/>
      <c r="M565" s="27"/>
      <c r="Q565" s="27"/>
    </row>
    <row r="566" spans="1:17" s="5" customFormat="1" x14ac:dyDescent="0.2">
      <c r="A566" s="4"/>
      <c r="E566" s="27"/>
      <c r="I566" s="27"/>
      <c r="M566" s="27"/>
      <c r="Q566" s="27"/>
    </row>
    <row r="567" spans="1:17" s="5" customFormat="1" x14ac:dyDescent="0.2">
      <c r="A567" s="4"/>
      <c r="E567" s="27"/>
      <c r="I567" s="27"/>
      <c r="M567" s="27"/>
      <c r="Q567" s="27"/>
    </row>
    <row r="568" spans="1:17" s="5" customFormat="1" x14ac:dyDescent="0.2">
      <c r="A568" s="4"/>
      <c r="E568" s="27"/>
      <c r="I568" s="27"/>
      <c r="M568" s="27"/>
      <c r="Q568" s="27"/>
    </row>
    <row r="569" spans="1:17" s="5" customFormat="1" x14ac:dyDescent="0.2">
      <c r="A569" s="4"/>
      <c r="E569" s="27"/>
      <c r="I569" s="27"/>
      <c r="M569" s="27"/>
      <c r="Q569" s="27"/>
    </row>
    <row r="570" spans="1:17" s="5" customFormat="1" x14ac:dyDescent="0.2">
      <c r="A570" s="4"/>
      <c r="E570" s="27"/>
      <c r="I570" s="27"/>
      <c r="M570" s="27"/>
      <c r="Q570" s="27"/>
    </row>
    <row r="571" spans="1:17" s="5" customFormat="1" x14ac:dyDescent="0.2">
      <c r="A571" s="4"/>
      <c r="E571" s="27"/>
      <c r="I571" s="27"/>
      <c r="M571" s="27"/>
      <c r="Q571" s="27"/>
    </row>
    <row r="572" spans="1:17" s="5" customFormat="1" x14ac:dyDescent="0.2">
      <c r="A572" s="4"/>
      <c r="E572" s="27"/>
      <c r="I572" s="27"/>
      <c r="M572" s="27"/>
      <c r="Q572" s="27"/>
    </row>
    <row r="573" spans="1:17" s="5" customFormat="1" x14ac:dyDescent="0.2">
      <c r="A573" s="4"/>
      <c r="E573" s="27"/>
      <c r="I573" s="27"/>
      <c r="M573" s="27"/>
      <c r="Q573" s="27"/>
    </row>
    <row r="574" spans="1:17" s="5" customFormat="1" x14ac:dyDescent="0.2">
      <c r="A574" s="4"/>
      <c r="E574" s="27"/>
      <c r="I574" s="27"/>
      <c r="M574" s="27"/>
      <c r="Q574" s="27"/>
    </row>
    <row r="575" spans="1:17" s="5" customFormat="1" x14ac:dyDescent="0.2">
      <c r="A575" s="4"/>
      <c r="E575" s="27"/>
      <c r="I575" s="27"/>
      <c r="M575" s="27"/>
      <c r="Q575" s="27"/>
    </row>
    <row r="576" spans="1:17" s="5" customFormat="1" x14ac:dyDescent="0.2">
      <c r="A576" s="4"/>
      <c r="E576" s="27"/>
      <c r="I576" s="27"/>
      <c r="M576" s="27"/>
      <c r="Q576" s="27"/>
    </row>
    <row r="577" spans="1:17" s="5" customFormat="1" x14ac:dyDescent="0.2">
      <c r="A577" s="4"/>
      <c r="E577" s="27"/>
      <c r="I577" s="27"/>
      <c r="M577" s="27"/>
      <c r="Q577" s="27"/>
    </row>
    <row r="578" spans="1:17" s="5" customFormat="1" x14ac:dyDescent="0.2">
      <c r="A578" s="4"/>
      <c r="E578" s="27"/>
      <c r="I578" s="27"/>
      <c r="M578" s="27"/>
      <c r="Q578" s="27"/>
    </row>
    <row r="579" spans="1:17" s="5" customFormat="1" x14ac:dyDescent="0.2">
      <c r="A579" s="4"/>
      <c r="E579" s="27"/>
      <c r="I579" s="27"/>
      <c r="M579" s="27"/>
      <c r="Q579" s="27"/>
    </row>
    <row r="580" spans="1:17" s="5" customFormat="1" x14ac:dyDescent="0.2">
      <c r="A580" s="4"/>
      <c r="E580" s="27"/>
      <c r="I580" s="27"/>
      <c r="M580" s="27"/>
      <c r="Q580" s="27"/>
    </row>
    <row r="581" spans="1:17" s="5" customFormat="1" x14ac:dyDescent="0.2">
      <c r="A581" s="4"/>
      <c r="E581" s="27"/>
      <c r="I581" s="27"/>
      <c r="M581" s="27"/>
      <c r="Q581" s="27"/>
    </row>
    <row r="582" spans="1:17" s="5" customFormat="1" x14ac:dyDescent="0.2">
      <c r="A582" s="4"/>
      <c r="E582" s="27"/>
      <c r="I582" s="27"/>
      <c r="M582" s="27"/>
      <c r="Q582" s="27"/>
    </row>
    <row r="583" spans="1:17" s="5" customFormat="1" x14ac:dyDescent="0.2">
      <c r="A583" s="4"/>
      <c r="E583" s="27"/>
      <c r="I583" s="27"/>
      <c r="M583" s="27"/>
      <c r="Q583" s="27"/>
    </row>
    <row r="584" spans="1:17" s="5" customFormat="1" x14ac:dyDescent="0.2">
      <c r="A584" s="4"/>
      <c r="E584" s="27"/>
      <c r="I584" s="27"/>
      <c r="M584" s="27"/>
      <c r="Q584" s="27"/>
    </row>
    <row r="585" spans="1:17" s="5" customFormat="1" x14ac:dyDescent="0.2">
      <c r="A585" s="4"/>
      <c r="E585" s="27"/>
      <c r="I585" s="27"/>
      <c r="M585" s="27"/>
      <c r="Q585" s="27"/>
    </row>
    <row r="586" spans="1:17" s="5" customFormat="1" x14ac:dyDescent="0.2">
      <c r="A586" s="4"/>
      <c r="E586" s="27"/>
      <c r="I586" s="27"/>
      <c r="M586" s="27"/>
      <c r="Q586" s="27"/>
    </row>
    <row r="587" spans="1:17" s="5" customFormat="1" x14ac:dyDescent="0.2">
      <c r="A587" s="4"/>
      <c r="E587" s="27"/>
      <c r="I587" s="27"/>
      <c r="M587" s="27"/>
      <c r="Q587" s="27"/>
    </row>
    <row r="588" spans="1:17" s="5" customFormat="1" x14ac:dyDescent="0.2">
      <c r="A588" s="4"/>
      <c r="E588" s="27"/>
      <c r="I588" s="27"/>
      <c r="M588" s="27"/>
      <c r="Q588" s="27"/>
    </row>
    <row r="589" spans="1:17" s="5" customFormat="1" x14ac:dyDescent="0.2">
      <c r="A589" s="4"/>
      <c r="E589" s="27"/>
      <c r="I589" s="27"/>
      <c r="M589" s="27"/>
      <c r="Q589" s="27"/>
    </row>
    <row r="590" spans="1:17" s="5" customFormat="1" x14ac:dyDescent="0.2">
      <c r="A590" s="4"/>
      <c r="E590" s="27"/>
      <c r="I590" s="27"/>
      <c r="M590" s="27"/>
      <c r="Q590" s="27"/>
    </row>
    <row r="591" spans="1:17" s="5" customFormat="1" x14ac:dyDescent="0.2">
      <c r="A591" s="4"/>
      <c r="E591" s="27"/>
      <c r="I591" s="27"/>
      <c r="M591" s="27"/>
      <c r="Q591" s="27"/>
    </row>
    <row r="592" spans="1:17" s="5" customFormat="1" x14ac:dyDescent="0.2">
      <c r="A592" s="4"/>
      <c r="E592" s="27"/>
      <c r="I592" s="27"/>
      <c r="M592" s="27"/>
      <c r="Q592" s="27"/>
    </row>
    <row r="593" spans="1:17" s="5" customFormat="1" x14ac:dyDescent="0.2">
      <c r="A593" s="4"/>
      <c r="E593" s="27"/>
      <c r="I593" s="27"/>
      <c r="M593" s="27"/>
      <c r="Q593" s="27"/>
    </row>
    <row r="594" spans="1:17" s="5" customFormat="1" x14ac:dyDescent="0.2">
      <c r="A594" s="4"/>
      <c r="E594" s="27"/>
      <c r="I594" s="27"/>
      <c r="M594" s="27"/>
      <c r="Q594" s="27"/>
    </row>
    <row r="595" spans="1:17" s="5" customFormat="1" x14ac:dyDescent="0.2">
      <c r="A595" s="4"/>
      <c r="E595" s="27"/>
      <c r="I595" s="27"/>
      <c r="M595" s="27"/>
      <c r="Q595" s="27"/>
    </row>
    <row r="596" spans="1:17" s="5" customFormat="1" x14ac:dyDescent="0.2">
      <c r="A596" s="4"/>
      <c r="E596" s="27"/>
      <c r="I596" s="27"/>
      <c r="M596" s="27"/>
      <c r="Q596" s="27"/>
    </row>
    <row r="597" spans="1:17" s="5" customFormat="1" x14ac:dyDescent="0.2">
      <c r="A597" s="4"/>
      <c r="E597" s="27"/>
      <c r="I597" s="27"/>
      <c r="M597" s="27"/>
      <c r="Q597" s="27"/>
    </row>
    <row r="598" spans="1:17" s="5" customFormat="1" x14ac:dyDescent="0.2">
      <c r="A598" s="4"/>
      <c r="E598" s="27"/>
      <c r="I598" s="27"/>
      <c r="M598" s="27"/>
      <c r="Q598" s="27"/>
    </row>
    <row r="599" spans="1:17" s="5" customFormat="1" x14ac:dyDescent="0.2">
      <c r="A599" s="4"/>
      <c r="E599" s="27"/>
      <c r="I599" s="27"/>
      <c r="M599" s="27"/>
      <c r="Q599" s="27"/>
    </row>
    <row r="600" spans="1:17" s="5" customFormat="1" x14ac:dyDescent="0.2">
      <c r="A600" s="4"/>
      <c r="E600" s="27"/>
      <c r="I600" s="27"/>
      <c r="M600" s="27"/>
      <c r="Q600" s="27"/>
    </row>
    <row r="601" spans="1:17" s="5" customFormat="1" x14ac:dyDescent="0.2">
      <c r="A601" s="4"/>
      <c r="E601" s="27"/>
      <c r="I601" s="27"/>
      <c r="M601" s="27"/>
      <c r="Q601" s="27"/>
    </row>
    <row r="602" spans="1:17" s="5" customFormat="1" x14ac:dyDescent="0.2">
      <c r="A602" s="4"/>
      <c r="E602" s="27"/>
      <c r="I602" s="27"/>
      <c r="M602" s="27"/>
      <c r="Q602" s="27"/>
    </row>
    <row r="603" spans="1:17" s="5" customFormat="1" x14ac:dyDescent="0.2">
      <c r="A603" s="4"/>
      <c r="E603" s="27"/>
      <c r="I603" s="27"/>
      <c r="M603" s="27"/>
      <c r="Q603" s="27"/>
    </row>
    <row r="604" spans="1:17" s="5" customFormat="1" x14ac:dyDescent="0.2">
      <c r="A604" s="4"/>
      <c r="E604" s="27"/>
      <c r="I604" s="27"/>
      <c r="M604" s="27"/>
      <c r="Q604" s="27"/>
    </row>
    <row r="605" spans="1:17" s="5" customFormat="1" x14ac:dyDescent="0.2">
      <c r="A605" s="4"/>
      <c r="E605" s="27"/>
      <c r="I605" s="27"/>
      <c r="M605" s="27"/>
      <c r="Q605" s="27"/>
    </row>
    <row r="606" spans="1:17" s="5" customFormat="1" x14ac:dyDescent="0.2">
      <c r="A606" s="4"/>
      <c r="E606" s="27"/>
      <c r="I606" s="27"/>
      <c r="M606" s="27"/>
      <c r="Q606" s="27"/>
    </row>
    <row r="607" spans="1:17" s="5" customFormat="1" x14ac:dyDescent="0.2">
      <c r="A607" s="4"/>
      <c r="E607" s="27"/>
      <c r="I607" s="27"/>
      <c r="M607" s="27"/>
      <c r="Q607" s="27"/>
    </row>
    <row r="608" spans="1:17" s="5" customFormat="1" x14ac:dyDescent="0.2">
      <c r="A608" s="4"/>
      <c r="E608" s="27"/>
      <c r="I608" s="27"/>
      <c r="M608" s="27"/>
      <c r="Q608" s="27"/>
    </row>
    <row r="609" spans="1:17" s="5" customFormat="1" x14ac:dyDescent="0.2">
      <c r="A609" s="4"/>
      <c r="E609" s="27"/>
      <c r="I609" s="27"/>
      <c r="M609" s="27"/>
      <c r="Q609" s="27"/>
    </row>
    <row r="610" spans="1:17" s="5" customFormat="1" x14ac:dyDescent="0.2">
      <c r="A610" s="4"/>
      <c r="E610" s="27"/>
      <c r="I610" s="27"/>
      <c r="M610" s="27"/>
      <c r="Q610" s="27"/>
    </row>
    <row r="611" spans="1:17" s="5" customFormat="1" x14ac:dyDescent="0.2">
      <c r="A611" s="4"/>
      <c r="E611" s="27"/>
      <c r="I611" s="27"/>
      <c r="M611" s="27"/>
      <c r="Q611" s="27"/>
    </row>
    <row r="612" spans="1:17" s="5" customFormat="1" x14ac:dyDescent="0.2">
      <c r="A612" s="4"/>
      <c r="E612" s="27"/>
      <c r="I612" s="27"/>
      <c r="M612" s="27"/>
      <c r="Q612" s="27"/>
    </row>
    <row r="613" spans="1:17" s="5" customFormat="1" x14ac:dyDescent="0.2">
      <c r="A613" s="4"/>
      <c r="E613" s="27"/>
      <c r="I613" s="27"/>
      <c r="M613" s="27"/>
      <c r="Q613" s="27"/>
    </row>
    <row r="614" spans="1:17" s="5" customFormat="1" x14ac:dyDescent="0.2">
      <c r="A614" s="4"/>
      <c r="E614" s="27"/>
      <c r="I614" s="27"/>
      <c r="M614" s="27"/>
      <c r="Q614" s="27"/>
    </row>
    <row r="615" spans="1:17" s="5" customFormat="1" x14ac:dyDescent="0.2">
      <c r="A615" s="4"/>
      <c r="E615" s="27"/>
      <c r="I615" s="27"/>
      <c r="M615" s="27"/>
      <c r="Q615" s="27"/>
    </row>
    <row r="616" spans="1:17" s="5" customFormat="1" x14ac:dyDescent="0.2">
      <c r="A616" s="4"/>
      <c r="E616" s="27"/>
      <c r="I616" s="27"/>
      <c r="M616" s="27"/>
      <c r="Q616" s="27"/>
    </row>
    <row r="617" spans="1:17" s="5" customFormat="1" x14ac:dyDescent="0.2">
      <c r="A617" s="4"/>
      <c r="E617" s="27"/>
      <c r="I617" s="27"/>
      <c r="M617" s="27"/>
      <c r="Q617" s="27"/>
    </row>
    <row r="618" spans="1:17" s="5" customFormat="1" x14ac:dyDescent="0.2">
      <c r="A618" s="4"/>
      <c r="E618" s="27"/>
      <c r="I618" s="27"/>
      <c r="M618" s="27"/>
      <c r="Q618" s="27"/>
    </row>
    <row r="619" spans="1:17" s="5" customFormat="1" x14ac:dyDescent="0.2">
      <c r="A619" s="4"/>
      <c r="E619" s="27"/>
      <c r="I619" s="27"/>
      <c r="M619" s="27"/>
      <c r="Q619" s="27"/>
    </row>
    <row r="620" spans="1:17" s="5" customFormat="1" x14ac:dyDescent="0.2">
      <c r="A620" s="4"/>
      <c r="E620" s="27"/>
      <c r="I620" s="27"/>
      <c r="M620" s="27"/>
      <c r="Q620" s="27"/>
    </row>
    <row r="621" spans="1:17" s="5" customFormat="1" x14ac:dyDescent="0.2">
      <c r="A621" s="4"/>
      <c r="E621" s="27"/>
      <c r="I621" s="27"/>
      <c r="M621" s="27"/>
      <c r="Q621" s="27"/>
    </row>
    <row r="622" spans="1:17" s="5" customFormat="1" x14ac:dyDescent="0.2">
      <c r="A622" s="4"/>
      <c r="E622" s="27"/>
      <c r="I622" s="27"/>
      <c r="M622" s="27"/>
      <c r="Q622" s="27"/>
    </row>
    <row r="623" spans="1:17" s="5" customFormat="1" x14ac:dyDescent="0.2">
      <c r="A623" s="4"/>
      <c r="E623" s="27"/>
      <c r="I623" s="27"/>
      <c r="M623" s="27"/>
      <c r="Q623" s="27"/>
    </row>
    <row r="624" spans="1:17" s="5" customFormat="1" x14ac:dyDescent="0.2">
      <c r="A624" s="4"/>
      <c r="E624" s="27"/>
      <c r="I624" s="27"/>
      <c r="M624" s="27"/>
      <c r="Q624" s="27"/>
    </row>
    <row r="625" spans="1:17" s="5" customFormat="1" x14ac:dyDescent="0.2">
      <c r="A625" s="4"/>
      <c r="E625" s="27"/>
      <c r="I625" s="27"/>
      <c r="M625" s="27"/>
      <c r="Q625" s="27"/>
    </row>
    <row r="626" spans="1:17" s="5" customFormat="1" x14ac:dyDescent="0.2">
      <c r="A626" s="4"/>
      <c r="E626" s="27"/>
      <c r="I626" s="27"/>
      <c r="M626" s="27"/>
      <c r="Q626" s="27"/>
    </row>
    <row r="627" spans="1:17" s="5" customFormat="1" x14ac:dyDescent="0.2">
      <c r="A627" s="4"/>
      <c r="E627" s="27"/>
      <c r="I627" s="27"/>
      <c r="M627" s="27"/>
      <c r="Q627" s="27"/>
    </row>
    <row r="628" spans="1:17" s="5" customFormat="1" x14ac:dyDescent="0.2">
      <c r="A628" s="4"/>
      <c r="E628" s="27"/>
      <c r="I628" s="27"/>
      <c r="M628" s="27"/>
      <c r="Q628" s="27"/>
    </row>
    <row r="629" spans="1:17" s="5" customFormat="1" x14ac:dyDescent="0.2">
      <c r="A629" s="4"/>
      <c r="E629" s="27"/>
      <c r="I629" s="27"/>
      <c r="M629" s="27"/>
      <c r="Q629" s="27"/>
    </row>
    <row r="630" spans="1:17" s="5" customFormat="1" x14ac:dyDescent="0.2">
      <c r="A630" s="4"/>
      <c r="E630" s="27"/>
      <c r="I630" s="27"/>
      <c r="M630" s="27"/>
      <c r="Q630" s="27"/>
    </row>
    <row r="631" spans="1:17" s="5" customFormat="1" x14ac:dyDescent="0.2">
      <c r="A631" s="4"/>
      <c r="E631" s="27"/>
      <c r="I631" s="27"/>
      <c r="M631" s="27"/>
      <c r="Q631" s="27"/>
    </row>
    <row r="632" spans="1:17" s="5" customFormat="1" x14ac:dyDescent="0.2">
      <c r="A632" s="4"/>
      <c r="E632" s="27"/>
      <c r="I632" s="27"/>
      <c r="M632" s="27"/>
      <c r="Q632" s="27"/>
    </row>
    <row r="633" spans="1:17" s="5" customFormat="1" x14ac:dyDescent="0.2">
      <c r="A633" s="4"/>
      <c r="E633" s="27"/>
      <c r="I633" s="27"/>
      <c r="M633" s="27"/>
      <c r="Q633" s="27"/>
    </row>
    <row r="634" spans="1:17" s="5" customFormat="1" x14ac:dyDescent="0.2">
      <c r="A634" s="4"/>
      <c r="E634" s="27"/>
      <c r="I634" s="27"/>
      <c r="M634" s="27"/>
      <c r="Q634" s="27"/>
    </row>
    <row r="635" spans="1:17" s="5" customFormat="1" x14ac:dyDescent="0.2">
      <c r="A635" s="4"/>
      <c r="E635" s="27"/>
      <c r="I635" s="27"/>
      <c r="M635" s="27"/>
      <c r="Q635" s="27"/>
    </row>
    <row r="636" spans="1:17" s="5" customFormat="1" x14ac:dyDescent="0.2">
      <c r="A636" s="4"/>
      <c r="E636" s="27"/>
      <c r="I636" s="27"/>
      <c r="M636" s="27"/>
      <c r="Q636" s="27"/>
    </row>
    <row r="637" spans="1:17" s="5" customFormat="1" x14ac:dyDescent="0.2">
      <c r="A637" s="4"/>
      <c r="E637" s="27"/>
      <c r="I637" s="27"/>
      <c r="M637" s="27"/>
      <c r="Q637" s="27"/>
    </row>
    <row r="638" spans="1:17" s="5" customFormat="1" x14ac:dyDescent="0.2">
      <c r="A638" s="4"/>
      <c r="E638" s="27"/>
      <c r="I638" s="27"/>
      <c r="M638" s="27"/>
      <c r="Q638" s="27"/>
    </row>
    <row r="639" spans="1:17" s="5" customFormat="1" x14ac:dyDescent="0.2">
      <c r="A639" s="4"/>
      <c r="E639" s="27"/>
      <c r="I639" s="27"/>
      <c r="M639" s="27"/>
      <c r="Q639" s="27"/>
    </row>
    <row r="640" spans="1:17" s="5" customFormat="1" x14ac:dyDescent="0.2">
      <c r="A640" s="4"/>
      <c r="E640" s="27"/>
      <c r="I640" s="27"/>
      <c r="M640" s="27"/>
      <c r="Q640" s="27"/>
    </row>
    <row r="641" spans="1:17" s="5" customFormat="1" x14ac:dyDescent="0.2">
      <c r="A641" s="4"/>
      <c r="E641" s="27"/>
      <c r="I641" s="27"/>
      <c r="M641" s="27"/>
      <c r="Q641" s="27"/>
    </row>
    <row r="642" spans="1:17" s="5" customFormat="1" x14ac:dyDescent="0.2">
      <c r="A642" s="4"/>
      <c r="E642" s="27"/>
      <c r="I642" s="27"/>
      <c r="M642" s="27"/>
      <c r="Q642" s="27"/>
    </row>
    <row r="643" spans="1:17" s="5" customFormat="1" x14ac:dyDescent="0.2">
      <c r="A643" s="4"/>
      <c r="E643" s="27"/>
      <c r="I643" s="27"/>
      <c r="M643" s="27"/>
      <c r="Q643" s="27"/>
    </row>
    <row r="644" spans="1:17" s="5" customFormat="1" x14ac:dyDescent="0.2">
      <c r="A644" s="4"/>
      <c r="E644" s="27"/>
      <c r="I644" s="27"/>
      <c r="M644" s="27"/>
      <c r="Q644" s="27"/>
    </row>
    <row r="645" spans="1:17" s="5" customFormat="1" x14ac:dyDescent="0.2">
      <c r="A645" s="4"/>
      <c r="E645" s="27"/>
      <c r="I645" s="27"/>
      <c r="M645" s="27"/>
      <c r="Q645" s="27"/>
    </row>
    <row r="646" spans="1:17" s="5" customFormat="1" x14ac:dyDescent="0.2">
      <c r="A646" s="4"/>
      <c r="E646" s="27"/>
      <c r="I646" s="27"/>
      <c r="M646" s="27"/>
      <c r="Q646" s="27"/>
    </row>
    <row r="647" spans="1:17" s="5" customFormat="1" x14ac:dyDescent="0.2">
      <c r="A647" s="4"/>
      <c r="E647" s="27"/>
      <c r="I647" s="27"/>
      <c r="M647" s="27"/>
      <c r="Q647" s="27"/>
    </row>
    <row r="648" spans="1:17" s="5" customFormat="1" x14ac:dyDescent="0.2">
      <c r="A648" s="4"/>
      <c r="E648" s="27"/>
      <c r="I648" s="27"/>
      <c r="M648" s="27"/>
      <c r="Q648" s="27"/>
    </row>
    <row r="649" spans="1:17" s="5" customFormat="1" x14ac:dyDescent="0.2">
      <c r="A649" s="4"/>
      <c r="E649" s="27"/>
      <c r="I649" s="27"/>
      <c r="M649" s="27"/>
      <c r="Q649" s="27"/>
    </row>
    <row r="650" spans="1:17" s="5" customFormat="1" x14ac:dyDescent="0.2">
      <c r="A650" s="4"/>
      <c r="E650" s="27"/>
      <c r="I650" s="27"/>
      <c r="M650" s="27"/>
      <c r="Q650" s="27"/>
    </row>
    <row r="651" spans="1:17" s="5" customFormat="1" x14ac:dyDescent="0.2">
      <c r="A651" s="4"/>
      <c r="E651" s="27"/>
      <c r="I651" s="27"/>
      <c r="M651" s="27"/>
      <c r="Q651" s="27"/>
    </row>
    <row r="652" spans="1:17" s="5" customFormat="1" x14ac:dyDescent="0.2">
      <c r="A652" s="4"/>
      <c r="E652" s="27"/>
      <c r="I652" s="27"/>
      <c r="M652" s="27"/>
      <c r="Q652" s="27"/>
    </row>
    <row r="653" spans="1:17" s="5" customFormat="1" x14ac:dyDescent="0.2">
      <c r="A653" s="4"/>
      <c r="E653" s="27"/>
      <c r="I653" s="27"/>
      <c r="M653" s="27"/>
      <c r="Q653" s="27"/>
    </row>
    <row r="654" spans="1:17" s="5" customFormat="1" x14ac:dyDescent="0.2">
      <c r="A654" s="4"/>
      <c r="E654" s="27"/>
      <c r="I654" s="27"/>
      <c r="M654" s="27"/>
      <c r="Q654" s="27"/>
    </row>
    <row r="655" spans="1:17" s="5" customFormat="1" x14ac:dyDescent="0.2">
      <c r="A655" s="4"/>
      <c r="E655" s="27"/>
      <c r="I655" s="27"/>
      <c r="M655" s="27"/>
      <c r="Q655" s="27"/>
    </row>
    <row r="656" spans="1:17" s="5" customFormat="1" x14ac:dyDescent="0.2">
      <c r="A656" s="4"/>
      <c r="E656" s="27"/>
      <c r="I656" s="27"/>
      <c r="M656" s="27"/>
      <c r="Q656" s="27"/>
    </row>
    <row r="657" spans="1:17" s="5" customFormat="1" x14ac:dyDescent="0.2">
      <c r="A657" s="4"/>
      <c r="E657" s="27"/>
      <c r="I657" s="27"/>
      <c r="M657" s="27"/>
      <c r="Q657" s="27"/>
    </row>
    <row r="658" spans="1:17" s="5" customFormat="1" x14ac:dyDescent="0.2">
      <c r="A658" s="4"/>
      <c r="E658" s="27"/>
      <c r="I658" s="27"/>
      <c r="M658" s="27"/>
      <c r="Q658" s="27"/>
    </row>
    <row r="659" spans="1:17" s="5" customFormat="1" x14ac:dyDescent="0.2">
      <c r="A659" s="4"/>
      <c r="E659" s="27"/>
      <c r="I659" s="27"/>
      <c r="M659" s="27"/>
      <c r="Q659" s="27"/>
    </row>
    <row r="660" spans="1:17" s="5" customFormat="1" x14ac:dyDescent="0.2">
      <c r="A660" s="4"/>
      <c r="E660" s="27"/>
      <c r="I660" s="27"/>
      <c r="M660" s="27"/>
      <c r="Q660" s="27"/>
    </row>
    <row r="661" spans="1:17" s="5" customFormat="1" x14ac:dyDescent="0.2">
      <c r="A661" s="4"/>
      <c r="E661" s="27"/>
      <c r="I661" s="27"/>
      <c r="M661" s="27"/>
      <c r="Q661" s="27"/>
    </row>
    <row r="662" spans="1:17" s="5" customFormat="1" x14ac:dyDescent="0.2">
      <c r="A662" s="4"/>
      <c r="E662" s="27"/>
      <c r="I662" s="27"/>
      <c r="M662" s="27"/>
      <c r="Q662" s="27"/>
    </row>
    <row r="663" spans="1:17" s="5" customFormat="1" x14ac:dyDescent="0.2">
      <c r="A663" s="4"/>
      <c r="E663" s="27"/>
      <c r="I663" s="27"/>
      <c r="M663" s="27"/>
      <c r="Q663" s="27"/>
    </row>
    <row r="664" spans="1:17" s="5" customFormat="1" x14ac:dyDescent="0.2">
      <c r="A664" s="4"/>
      <c r="E664" s="27"/>
      <c r="I664" s="27"/>
      <c r="M664" s="27"/>
      <c r="Q664" s="27"/>
    </row>
    <row r="665" spans="1:17" s="5" customFormat="1" x14ac:dyDescent="0.2">
      <c r="A665" s="4"/>
      <c r="E665" s="27"/>
      <c r="I665" s="27"/>
      <c r="M665" s="27"/>
      <c r="Q665" s="27"/>
    </row>
    <row r="666" spans="1:17" s="5" customFormat="1" x14ac:dyDescent="0.2">
      <c r="A666" s="4"/>
      <c r="E666" s="27"/>
      <c r="I666" s="27"/>
      <c r="M666" s="27"/>
      <c r="Q666" s="27"/>
    </row>
    <row r="667" spans="1:17" s="5" customFormat="1" x14ac:dyDescent="0.2">
      <c r="A667" s="4"/>
      <c r="E667" s="27"/>
      <c r="I667" s="27"/>
      <c r="M667" s="27"/>
      <c r="Q667" s="27"/>
    </row>
    <row r="668" spans="1:17" s="5" customFormat="1" x14ac:dyDescent="0.2">
      <c r="A668" s="4"/>
      <c r="E668" s="27"/>
      <c r="I668" s="27"/>
      <c r="M668" s="27"/>
      <c r="Q668" s="27"/>
    </row>
    <row r="669" spans="1:17" s="5" customFormat="1" x14ac:dyDescent="0.2">
      <c r="A669" s="4"/>
      <c r="E669" s="27"/>
      <c r="I669" s="27"/>
      <c r="M669" s="27"/>
      <c r="Q669" s="27"/>
    </row>
    <row r="670" spans="1:17" s="5" customFormat="1" x14ac:dyDescent="0.2">
      <c r="A670" s="4"/>
      <c r="E670" s="27"/>
      <c r="I670" s="27"/>
      <c r="M670" s="27"/>
      <c r="Q670" s="27"/>
    </row>
    <row r="671" spans="1:17" s="5" customFormat="1" x14ac:dyDescent="0.2">
      <c r="A671" s="4"/>
      <c r="E671" s="27"/>
      <c r="I671" s="27"/>
      <c r="M671" s="27"/>
      <c r="Q671" s="27"/>
    </row>
    <row r="672" spans="1:17" s="5" customFormat="1" x14ac:dyDescent="0.2">
      <c r="A672" s="4"/>
      <c r="E672" s="27"/>
      <c r="I672" s="27"/>
      <c r="M672" s="27"/>
      <c r="Q672" s="27"/>
    </row>
    <row r="673" spans="1:17" s="5" customFormat="1" x14ac:dyDescent="0.2">
      <c r="A673" s="4"/>
      <c r="E673" s="27"/>
      <c r="I673" s="27"/>
      <c r="M673" s="27"/>
      <c r="Q673" s="27"/>
    </row>
    <row r="674" spans="1:17" s="5" customFormat="1" x14ac:dyDescent="0.2">
      <c r="A674" s="4"/>
      <c r="E674" s="27"/>
      <c r="I674" s="27"/>
      <c r="M674" s="27"/>
      <c r="Q674" s="27"/>
    </row>
    <row r="675" spans="1:17" s="5" customFormat="1" x14ac:dyDescent="0.2">
      <c r="A675" s="4"/>
      <c r="E675" s="27"/>
      <c r="I675" s="27"/>
      <c r="M675" s="27"/>
      <c r="Q675" s="27"/>
    </row>
    <row r="676" spans="1:17" s="5" customFormat="1" x14ac:dyDescent="0.2">
      <c r="A676" s="4"/>
      <c r="E676" s="27"/>
      <c r="I676" s="27"/>
      <c r="M676" s="27"/>
      <c r="Q676" s="27"/>
    </row>
    <row r="677" spans="1:17" s="5" customFormat="1" x14ac:dyDescent="0.2">
      <c r="A677" s="4"/>
      <c r="E677" s="27"/>
      <c r="I677" s="27"/>
      <c r="M677" s="27"/>
      <c r="Q677" s="27"/>
    </row>
    <row r="678" spans="1:17" s="5" customFormat="1" x14ac:dyDescent="0.2">
      <c r="A678" s="4"/>
      <c r="E678" s="27"/>
      <c r="I678" s="27"/>
      <c r="M678" s="27"/>
      <c r="Q678" s="27"/>
    </row>
    <row r="679" spans="1:17" s="5" customFormat="1" x14ac:dyDescent="0.2">
      <c r="A679" s="4"/>
      <c r="E679" s="27"/>
      <c r="I679" s="27"/>
      <c r="M679" s="27"/>
      <c r="Q679" s="27"/>
    </row>
    <row r="680" spans="1:17" s="5" customFormat="1" x14ac:dyDescent="0.2">
      <c r="A680" s="4"/>
      <c r="E680" s="27"/>
      <c r="I680" s="27"/>
      <c r="M680" s="27"/>
      <c r="Q680" s="27"/>
    </row>
    <row r="681" spans="1:17" s="5" customFormat="1" x14ac:dyDescent="0.2">
      <c r="A681" s="4"/>
      <c r="E681" s="27"/>
      <c r="I681" s="27"/>
      <c r="M681" s="27"/>
      <c r="Q681" s="27"/>
    </row>
    <row r="682" spans="1:17" s="5" customFormat="1" x14ac:dyDescent="0.2">
      <c r="A682" s="4"/>
      <c r="E682" s="27"/>
      <c r="I682" s="27"/>
      <c r="M682" s="27"/>
      <c r="Q682" s="27"/>
    </row>
    <row r="683" spans="1:17" s="5" customFormat="1" x14ac:dyDescent="0.2">
      <c r="A683" s="4"/>
      <c r="E683" s="27"/>
      <c r="I683" s="27"/>
      <c r="M683" s="27"/>
      <c r="Q683" s="27"/>
    </row>
    <row r="684" spans="1:17" s="5" customFormat="1" x14ac:dyDescent="0.2">
      <c r="A684" s="4"/>
      <c r="E684" s="27"/>
      <c r="I684" s="27"/>
      <c r="M684" s="27"/>
      <c r="Q684" s="27"/>
    </row>
    <row r="685" spans="1:17" s="5" customFormat="1" x14ac:dyDescent="0.2">
      <c r="A685" s="4"/>
      <c r="E685" s="27"/>
      <c r="I685" s="27"/>
      <c r="M685" s="27"/>
      <c r="Q685" s="27"/>
    </row>
    <row r="686" spans="1:17" s="5" customFormat="1" x14ac:dyDescent="0.2">
      <c r="A686" s="4"/>
      <c r="E686" s="27"/>
      <c r="I686" s="27"/>
      <c r="M686" s="27"/>
      <c r="Q686" s="27"/>
    </row>
    <row r="687" spans="1:17" s="5" customFormat="1" x14ac:dyDescent="0.2">
      <c r="A687" s="4"/>
      <c r="E687" s="27"/>
      <c r="I687" s="27"/>
      <c r="M687" s="27"/>
      <c r="Q687" s="27"/>
    </row>
    <row r="688" spans="1:17" s="5" customFormat="1" x14ac:dyDescent="0.2">
      <c r="A688" s="4"/>
      <c r="E688" s="27"/>
      <c r="I688" s="27"/>
      <c r="M688" s="27"/>
      <c r="Q688" s="27"/>
    </row>
    <row r="689" spans="1:17" s="5" customFormat="1" x14ac:dyDescent="0.2">
      <c r="A689" s="4"/>
      <c r="E689" s="27"/>
      <c r="I689" s="27"/>
      <c r="M689" s="27"/>
      <c r="Q689" s="27"/>
    </row>
    <row r="690" spans="1:17" s="5" customFormat="1" x14ac:dyDescent="0.2">
      <c r="A690" s="4"/>
      <c r="E690" s="27"/>
      <c r="I690" s="27"/>
      <c r="M690" s="27"/>
      <c r="Q690" s="27"/>
    </row>
    <row r="691" spans="1:17" s="5" customFormat="1" x14ac:dyDescent="0.2">
      <c r="A691" s="4"/>
      <c r="E691" s="27"/>
      <c r="I691" s="27"/>
      <c r="M691" s="27"/>
      <c r="Q691" s="27"/>
    </row>
    <row r="692" spans="1:17" s="5" customFormat="1" x14ac:dyDescent="0.2">
      <c r="A692" s="4"/>
      <c r="E692" s="27"/>
      <c r="I692" s="27"/>
      <c r="M692" s="27"/>
      <c r="Q692" s="27"/>
    </row>
    <row r="693" spans="1:17" s="5" customFormat="1" x14ac:dyDescent="0.2">
      <c r="A693" s="4"/>
      <c r="E693" s="27"/>
      <c r="I693" s="27"/>
      <c r="M693" s="27"/>
      <c r="Q693" s="27"/>
    </row>
    <row r="694" spans="1:17" s="5" customFormat="1" x14ac:dyDescent="0.2">
      <c r="A694" s="4"/>
      <c r="E694" s="27"/>
      <c r="I694" s="27"/>
      <c r="M694" s="27"/>
      <c r="Q694" s="27"/>
    </row>
    <row r="695" spans="1:17" s="5" customFormat="1" x14ac:dyDescent="0.2">
      <c r="A695" s="4"/>
      <c r="E695" s="27"/>
      <c r="I695" s="27"/>
      <c r="M695" s="27"/>
      <c r="Q695" s="27"/>
    </row>
    <row r="696" spans="1:17" s="5" customFormat="1" x14ac:dyDescent="0.2">
      <c r="A696" s="4"/>
      <c r="E696" s="27"/>
      <c r="I696" s="27"/>
      <c r="M696" s="27"/>
      <c r="Q696" s="27"/>
    </row>
    <row r="697" spans="1:17" s="5" customFormat="1" x14ac:dyDescent="0.2">
      <c r="A697" s="4"/>
      <c r="E697" s="27"/>
      <c r="I697" s="27"/>
      <c r="M697" s="27"/>
      <c r="Q697" s="27"/>
    </row>
    <row r="698" spans="1:17" s="5" customFormat="1" x14ac:dyDescent="0.2">
      <c r="A698" s="4"/>
      <c r="E698" s="27"/>
      <c r="I698" s="27"/>
      <c r="M698" s="27"/>
      <c r="Q698" s="27"/>
    </row>
    <row r="699" spans="1:17" s="5" customFormat="1" x14ac:dyDescent="0.2">
      <c r="A699" s="4"/>
      <c r="E699" s="27"/>
      <c r="I699" s="27"/>
      <c r="M699" s="27"/>
      <c r="Q699" s="27"/>
    </row>
    <row r="700" spans="1:17" s="5" customFormat="1" x14ac:dyDescent="0.2">
      <c r="A700" s="4"/>
      <c r="E700" s="27"/>
      <c r="I700" s="27"/>
      <c r="M700" s="27"/>
      <c r="Q700" s="27"/>
    </row>
    <row r="701" spans="1:17" s="5" customFormat="1" x14ac:dyDescent="0.2">
      <c r="A701" s="4"/>
      <c r="E701" s="27"/>
      <c r="I701" s="27"/>
      <c r="M701" s="27"/>
      <c r="Q701" s="27"/>
    </row>
    <row r="702" spans="1:17" s="5" customFormat="1" x14ac:dyDescent="0.2">
      <c r="A702" s="4"/>
      <c r="E702" s="27"/>
      <c r="I702" s="27"/>
      <c r="M702" s="27"/>
      <c r="Q702" s="27"/>
    </row>
    <row r="703" spans="1:17" s="5" customFormat="1" x14ac:dyDescent="0.2">
      <c r="A703" s="4"/>
      <c r="E703" s="27"/>
      <c r="I703" s="27"/>
      <c r="M703" s="27"/>
      <c r="Q703" s="27"/>
    </row>
    <row r="704" spans="1:17" s="5" customFormat="1" x14ac:dyDescent="0.2">
      <c r="A704" s="4"/>
      <c r="E704" s="27"/>
      <c r="I704" s="27"/>
      <c r="M704" s="27"/>
      <c r="Q704" s="27"/>
    </row>
    <row r="705" spans="1:17" s="5" customFormat="1" x14ac:dyDescent="0.2">
      <c r="A705" s="4"/>
      <c r="E705" s="27"/>
      <c r="I705" s="27"/>
      <c r="M705" s="27"/>
      <c r="Q705" s="27"/>
    </row>
    <row r="706" spans="1:17" s="5" customFormat="1" x14ac:dyDescent="0.2">
      <c r="A706" s="4"/>
      <c r="E706" s="27"/>
      <c r="I706" s="27"/>
      <c r="M706" s="27"/>
      <c r="Q706" s="27"/>
    </row>
    <row r="707" spans="1:17" s="5" customFormat="1" x14ac:dyDescent="0.2">
      <c r="A707" s="4"/>
      <c r="E707" s="27"/>
      <c r="I707" s="27"/>
      <c r="M707" s="27"/>
      <c r="Q707" s="27"/>
    </row>
    <row r="708" spans="1:17" s="5" customFormat="1" x14ac:dyDescent="0.2">
      <c r="A708" s="4"/>
      <c r="E708" s="27"/>
      <c r="I708" s="27"/>
      <c r="M708" s="27"/>
      <c r="Q708" s="27"/>
    </row>
    <row r="709" spans="1:17" s="5" customFormat="1" x14ac:dyDescent="0.2">
      <c r="A709" s="4"/>
      <c r="E709" s="27"/>
      <c r="I709" s="27"/>
      <c r="M709" s="27"/>
      <c r="Q709" s="27"/>
    </row>
    <row r="710" spans="1:17" s="5" customFormat="1" x14ac:dyDescent="0.2">
      <c r="A710" s="4"/>
      <c r="E710" s="27"/>
      <c r="I710" s="27"/>
      <c r="M710" s="27"/>
      <c r="Q710" s="27"/>
    </row>
    <row r="711" spans="1:17" s="5" customFormat="1" x14ac:dyDescent="0.2">
      <c r="A711" s="4"/>
      <c r="E711" s="27"/>
      <c r="I711" s="27"/>
      <c r="M711" s="27"/>
      <c r="Q711" s="27"/>
    </row>
    <row r="712" spans="1:17" s="5" customFormat="1" x14ac:dyDescent="0.2">
      <c r="A712" s="4"/>
      <c r="E712" s="27"/>
      <c r="I712" s="27"/>
      <c r="M712" s="27"/>
      <c r="Q712" s="27"/>
    </row>
    <row r="713" spans="1:17" s="5" customFormat="1" x14ac:dyDescent="0.2">
      <c r="A713" s="4"/>
      <c r="E713" s="27"/>
      <c r="I713" s="27"/>
      <c r="M713" s="27"/>
      <c r="Q713" s="27"/>
    </row>
    <row r="714" spans="1:17" s="5" customFormat="1" x14ac:dyDescent="0.2">
      <c r="A714" s="4"/>
      <c r="E714" s="27"/>
      <c r="I714" s="27"/>
      <c r="M714" s="27"/>
      <c r="Q714" s="27"/>
    </row>
    <row r="715" spans="1:17" s="5" customFormat="1" x14ac:dyDescent="0.2">
      <c r="A715" s="4"/>
      <c r="E715" s="27"/>
      <c r="I715" s="27"/>
      <c r="M715" s="27"/>
      <c r="Q715" s="27"/>
    </row>
    <row r="716" spans="1:17" s="5" customFormat="1" x14ac:dyDescent="0.2">
      <c r="A716" s="4"/>
      <c r="E716" s="27"/>
      <c r="I716" s="27"/>
      <c r="M716" s="27"/>
      <c r="Q716" s="27"/>
    </row>
    <row r="717" spans="1:17" s="5" customFormat="1" x14ac:dyDescent="0.2">
      <c r="A717" s="4"/>
      <c r="E717" s="27"/>
      <c r="I717" s="27"/>
      <c r="M717" s="27"/>
      <c r="Q717" s="27"/>
    </row>
    <row r="718" spans="1:17" s="5" customFormat="1" x14ac:dyDescent="0.2">
      <c r="A718" s="4"/>
      <c r="E718" s="27"/>
      <c r="I718" s="27"/>
      <c r="M718" s="27"/>
      <c r="Q718" s="27"/>
    </row>
    <row r="719" spans="1:17" s="5" customFormat="1" x14ac:dyDescent="0.2">
      <c r="A719" s="4"/>
      <c r="E719" s="27"/>
      <c r="I719" s="27"/>
      <c r="M719" s="27"/>
      <c r="Q719" s="27"/>
    </row>
    <row r="720" spans="1:17" s="5" customFormat="1" x14ac:dyDescent="0.2">
      <c r="A720" s="4"/>
      <c r="E720" s="27"/>
      <c r="I720" s="27"/>
      <c r="M720" s="27"/>
      <c r="Q720" s="27"/>
    </row>
    <row r="721" spans="1:17" s="5" customFormat="1" x14ac:dyDescent="0.2">
      <c r="A721" s="4"/>
      <c r="E721" s="27"/>
      <c r="I721" s="27"/>
      <c r="M721" s="27"/>
      <c r="Q721" s="27"/>
    </row>
    <row r="722" spans="1:17" s="5" customFormat="1" x14ac:dyDescent="0.2">
      <c r="A722" s="4"/>
      <c r="E722" s="27"/>
      <c r="I722" s="27"/>
      <c r="M722" s="27"/>
      <c r="Q722" s="27"/>
    </row>
    <row r="723" spans="1:17" s="5" customFormat="1" x14ac:dyDescent="0.2">
      <c r="A723" s="4"/>
      <c r="E723" s="27"/>
      <c r="I723" s="27"/>
      <c r="M723" s="27"/>
      <c r="Q723" s="27"/>
    </row>
    <row r="724" spans="1:17" s="5" customFormat="1" x14ac:dyDescent="0.2">
      <c r="A724" s="4"/>
      <c r="E724" s="27"/>
      <c r="I724" s="27"/>
      <c r="M724" s="27"/>
      <c r="Q724" s="27"/>
    </row>
    <row r="725" spans="1:17" s="5" customFormat="1" x14ac:dyDescent="0.2">
      <c r="A725" s="4"/>
      <c r="E725" s="27"/>
      <c r="I725" s="27"/>
      <c r="M725" s="27"/>
      <c r="Q725" s="27"/>
    </row>
    <row r="726" spans="1:17" s="5" customFormat="1" x14ac:dyDescent="0.2">
      <c r="A726" s="4"/>
      <c r="E726" s="27"/>
      <c r="I726" s="27"/>
      <c r="M726" s="27"/>
      <c r="Q726" s="27"/>
    </row>
    <row r="727" spans="1:17" s="5" customFormat="1" x14ac:dyDescent="0.2">
      <c r="A727" s="4"/>
      <c r="E727" s="27"/>
      <c r="I727" s="27"/>
      <c r="M727" s="27"/>
      <c r="Q727" s="27"/>
    </row>
    <row r="728" spans="1:17" s="5" customFormat="1" x14ac:dyDescent="0.2">
      <c r="A728" s="4"/>
      <c r="E728" s="27"/>
      <c r="I728" s="27"/>
      <c r="M728" s="27"/>
      <c r="Q728" s="27"/>
    </row>
    <row r="729" spans="1:17" s="5" customFormat="1" x14ac:dyDescent="0.2">
      <c r="A729" s="4"/>
      <c r="E729" s="27"/>
      <c r="I729" s="27"/>
      <c r="M729" s="27"/>
      <c r="Q729" s="27"/>
    </row>
    <row r="730" spans="1:17" s="5" customFormat="1" x14ac:dyDescent="0.2">
      <c r="A730" s="4"/>
      <c r="E730" s="27"/>
      <c r="I730" s="27"/>
      <c r="M730" s="27"/>
      <c r="Q730" s="27"/>
    </row>
    <row r="731" spans="1:17" s="5" customFormat="1" x14ac:dyDescent="0.2">
      <c r="A731" s="4"/>
      <c r="E731" s="27"/>
      <c r="I731" s="27"/>
      <c r="M731" s="27"/>
      <c r="Q731" s="27"/>
    </row>
    <row r="732" spans="1:17" s="5" customFormat="1" x14ac:dyDescent="0.2">
      <c r="A732" s="4"/>
      <c r="E732" s="27"/>
      <c r="I732" s="27"/>
      <c r="M732" s="27"/>
      <c r="Q732" s="27"/>
    </row>
    <row r="733" spans="1:17" s="5" customFormat="1" x14ac:dyDescent="0.2">
      <c r="A733" s="4"/>
      <c r="E733" s="27"/>
      <c r="I733" s="27"/>
      <c r="M733" s="27"/>
      <c r="Q733" s="27"/>
    </row>
    <row r="734" spans="1:17" s="5" customFormat="1" x14ac:dyDescent="0.2">
      <c r="A734" s="4"/>
      <c r="E734" s="27"/>
      <c r="I734" s="27"/>
      <c r="M734" s="27"/>
      <c r="Q734" s="27"/>
    </row>
    <row r="735" spans="1:17" s="5" customFormat="1" x14ac:dyDescent="0.2">
      <c r="A735" s="4"/>
      <c r="E735" s="27"/>
      <c r="I735" s="27"/>
      <c r="M735" s="27"/>
      <c r="Q735" s="27"/>
    </row>
    <row r="736" spans="1:17" s="5" customFormat="1" x14ac:dyDescent="0.2">
      <c r="A736" s="4"/>
      <c r="E736" s="27"/>
      <c r="I736" s="27"/>
      <c r="M736" s="27"/>
      <c r="Q736" s="27"/>
    </row>
    <row r="737" spans="1:17" s="5" customFormat="1" x14ac:dyDescent="0.2">
      <c r="A737" s="4"/>
      <c r="E737" s="27"/>
      <c r="I737" s="27"/>
      <c r="M737" s="27"/>
      <c r="Q737" s="27"/>
    </row>
    <row r="738" spans="1:17" s="5" customFormat="1" x14ac:dyDescent="0.2">
      <c r="A738" s="4"/>
      <c r="E738" s="27"/>
      <c r="I738" s="27"/>
      <c r="M738" s="27"/>
      <c r="Q738" s="27"/>
    </row>
    <row r="739" spans="1:17" s="5" customFormat="1" x14ac:dyDescent="0.2">
      <c r="A739" s="4"/>
      <c r="E739" s="27"/>
      <c r="I739" s="27"/>
      <c r="M739" s="27"/>
      <c r="Q739" s="27"/>
    </row>
    <row r="740" spans="1:17" s="5" customFormat="1" x14ac:dyDescent="0.2">
      <c r="A740" s="4"/>
      <c r="E740" s="27"/>
      <c r="I740" s="27"/>
      <c r="M740" s="27"/>
      <c r="Q740" s="27"/>
    </row>
    <row r="741" spans="1:17" s="5" customFormat="1" x14ac:dyDescent="0.2">
      <c r="A741" s="4"/>
      <c r="E741" s="27"/>
      <c r="I741" s="27"/>
      <c r="M741" s="27"/>
      <c r="Q741" s="27"/>
    </row>
    <row r="742" spans="1:17" s="5" customFormat="1" x14ac:dyDescent="0.2">
      <c r="A742" s="4"/>
      <c r="E742" s="27"/>
      <c r="I742" s="27"/>
      <c r="M742" s="27"/>
      <c r="Q742" s="27"/>
    </row>
    <row r="743" spans="1:17" s="5" customFormat="1" x14ac:dyDescent="0.2">
      <c r="A743" s="4"/>
      <c r="E743" s="27"/>
      <c r="I743" s="27"/>
      <c r="M743" s="27"/>
      <c r="Q743" s="27"/>
    </row>
    <row r="744" spans="1:17" s="5" customFormat="1" x14ac:dyDescent="0.2">
      <c r="A744" s="4"/>
      <c r="E744" s="27"/>
      <c r="I744" s="27"/>
      <c r="M744" s="27"/>
      <c r="Q744" s="27"/>
    </row>
    <row r="745" spans="1:17" s="5" customFormat="1" x14ac:dyDescent="0.2">
      <c r="A745" s="4"/>
      <c r="E745" s="27"/>
      <c r="I745" s="27"/>
      <c r="M745" s="27"/>
      <c r="Q745" s="27"/>
    </row>
    <row r="746" spans="1:17" s="5" customFormat="1" x14ac:dyDescent="0.2">
      <c r="A746" s="4"/>
      <c r="E746" s="27"/>
      <c r="I746" s="27"/>
      <c r="M746" s="27"/>
      <c r="Q746" s="27"/>
    </row>
    <row r="747" spans="1:17" s="5" customFormat="1" x14ac:dyDescent="0.2">
      <c r="A747" s="4"/>
      <c r="E747" s="27"/>
      <c r="I747" s="27"/>
      <c r="M747" s="27"/>
      <c r="Q747" s="27"/>
    </row>
    <row r="748" spans="1:17" s="5" customFormat="1" x14ac:dyDescent="0.2">
      <c r="A748" s="4"/>
      <c r="E748" s="27"/>
      <c r="I748" s="27"/>
      <c r="M748" s="27"/>
      <c r="Q748" s="27"/>
    </row>
    <row r="749" spans="1:17" s="5" customFormat="1" x14ac:dyDescent="0.2">
      <c r="A749" s="4"/>
      <c r="E749" s="27"/>
      <c r="I749" s="27"/>
      <c r="M749" s="27"/>
      <c r="Q749" s="27"/>
    </row>
    <row r="750" spans="1:17" s="5" customFormat="1" x14ac:dyDescent="0.2">
      <c r="A750" s="4"/>
      <c r="E750" s="27"/>
      <c r="I750" s="27"/>
      <c r="M750" s="27"/>
      <c r="Q750" s="27"/>
    </row>
    <row r="751" spans="1:17" s="5" customFormat="1" x14ac:dyDescent="0.2">
      <c r="A751" s="4"/>
      <c r="E751" s="27"/>
      <c r="I751" s="27"/>
      <c r="M751" s="27"/>
      <c r="Q751" s="27"/>
    </row>
    <row r="752" spans="1:17" s="5" customFormat="1" x14ac:dyDescent="0.2">
      <c r="A752" s="4"/>
      <c r="E752" s="27"/>
      <c r="I752" s="27"/>
      <c r="M752" s="27"/>
      <c r="Q752" s="27"/>
    </row>
    <row r="753" spans="1:17" s="5" customFormat="1" x14ac:dyDescent="0.2">
      <c r="A753" s="4"/>
      <c r="E753" s="27"/>
      <c r="I753" s="27"/>
      <c r="M753" s="27"/>
      <c r="Q753" s="27"/>
    </row>
    <row r="754" spans="1:17" s="5" customFormat="1" x14ac:dyDescent="0.2">
      <c r="A754" s="4"/>
      <c r="E754" s="27"/>
      <c r="I754" s="27"/>
      <c r="M754" s="27"/>
      <c r="Q754" s="27"/>
    </row>
    <row r="755" spans="1:17" s="5" customFormat="1" x14ac:dyDescent="0.2">
      <c r="A755" s="4"/>
      <c r="E755" s="27"/>
      <c r="I755" s="27"/>
      <c r="M755" s="27"/>
      <c r="Q755" s="27"/>
    </row>
    <row r="756" spans="1:17" s="5" customFormat="1" x14ac:dyDescent="0.2">
      <c r="A756" s="4"/>
      <c r="E756" s="27"/>
      <c r="I756" s="27"/>
      <c r="M756" s="27"/>
      <c r="Q756" s="27"/>
    </row>
    <row r="757" spans="1:17" s="5" customFormat="1" x14ac:dyDescent="0.2">
      <c r="A757" s="4"/>
      <c r="E757" s="27"/>
      <c r="I757" s="27"/>
      <c r="M757" s="27"/>
      <c r="Q757" s="27"/>
    </row>
    <row r="758" spans="1:17" s="5" customFormat="1" x14ac:dyDescent="0.2">
      <c r="A758" s="4"/>
      <c r="E758" s="27"/>
      <c r="I758" s="27"/>
      <c r="M758" s="27"/>
      <c r="Q758" s="27"/>
    </row>
    <row r="759" spans="1:17" s="5" customFormat="1" x14ac:dyDescent="0.2">
      <c r="A759" s="4"/>
      <c r="E759" s="27"/>
      <c r="I759" s="27"/>
      <c r="M759" s="27"/>
      <c r="Q759" s="27"/>
    </row>
    <row r="760" spans="1:17" s="5" customFormat="1" x14ac:dyDescent="0.2">
      <c r="A760" s="4"/>
      <c r="E760" s="27"/>
      <c r="I760" s="27"/>
      <c r="M760" s="27"/>
      <c r="Q760" s="27"/>
    </row>
    <row r="761" spans="1:17" s="5" customFormat="1" x14ac:dyDescent="0.2">
      <c r="A761" s="4"/>
      <c r="E761" s="27"/>
      <c r="I761" s="27"/>
      <c r="M761" s="27"/>
      <c r="Q761" s="27"/>
    </row>
    <row r="762" spans="1:17" s="5" customFormat="1" x14ac:dyDescent="0.2">
      <c r="A762" s="4"/>
      <c r="E762" s="27"/>
      <c r="I762" s="27"/>
      <c r="M762" s="27"/>
      <c r="Q762" s="27"/>
    </row>
    <row r="763" spans="1:17" s="5" customFormat="1" x14ac:dyDescent="0.2">
      <c r="A763" s="4"/>
      <c r="E763" s="27"/>
      <c r="I763" s="27"/>
      <c r="M763" s="27"/>
      <c r="Q763" s="27"/>
    </row>
    <row r="764" spans="1:17" s="5" customFormat="1" x14ac:dyDescent="0.2">
      <c r="A764" s="4"/>
      <c r="E764" s="27"/>
      <c r="I764" s="27"/>
      <c r="M764" s="27"/>
      <c r="Q764" s="27"/>
    </row>
    <row r="765" spans="1:17" s="5" customFormat="1" x14ac:dyDescent="0.2">
      <c r="A765" s="4"/>
      <c r="E765" s="27"/>
      <c r="I765" s="27"/>
      <c r="M765" s="27"/>
      <c r="Q765" s="27"/>
    </row>
    <row r="766" spans="1:17" s="5" customFormat="1" x14ac:dyDescent="0.2">
      <c r="A766" s="4"/>
      <c r="E766" s="27"/>
      <c r="I766" s="27"/>
      <c r="M766" s="27"/>
      <c r="Q766" s="27"/>
    </row>
    <row r="767" spans="1:17" s="5" customFormat="1" x14ac:dyDescent="0.2">
      <c r="A767" s="4"/>
      <c r="E767" s="27"/>
      <c r="I767" s="27"/>
      <c r="M767" s="27"/>
      <c r="Q767" s="27"/>
    </row>
    <row r="768" spans="1:17" s="5" customFormat="1" x14ac:dyDescent="0.2">
      <c r="A768" s="4"/>
      <c r="E768" s="27"/>
      <c r="I768" s="27"/>
      <c r="M768" s="27"/>
      <c r="Q768" s="27"/>
    </row>
    <row r="769" spans="1:17" s="5" customFormat="1" x14ac:dyDescent="0.2">
      <c r="A769" s="4"/>
      <c r="E769" s="27"/>
      <c r="I769" s="27"/>
      <c r="M769" s="27"/>
      <c r="Q769" s="27"/>
    </row>
    <row r="770" spans="1:17" s="5" customFormat="1" x14ac:dyDescent="0.2">
      <c r="A770" s="4"/>
      <c r="E770" s="27"/>
      <c r="I770" s="27"/>
      <c r="M770" s="27"/>
      <c r="Q770" s="27"/>
    </row>
    <row r="771" spans="1:17" s="5" customFormat="1" x14ac:dyDescent="0.2">
      <c r="A771" s="4"/>
      <c r="E771" s="27"/>
      <c r="I771" s="27"/>
      <c r="M771" s="27"/>
      <c r="Q771" s="27"/>
    </row>
    <row r="772" spans="1:17" s="5" customFormat="1" x14ac:dyDescent="0.2">
      <c r="A772" s="4"/>
      <c r="E772" s="27"/>
      <c r="I772" s="27"/>
      <c r="M772" s="27"/>
      <c r="Q772" s="27"/>
    </row>
    <row r="773" spans="1:17" s="5" customFormat="1" x14ac:dyDescent="0.2">
      <c r="A773" s="4"/>
      <c r="E773" s="27"/>
      <c r="I773" s="27"/>
      <c r="M773" s="27"/>
      <c r="Q773" s="27"/>
    </row>
    <row r="774" spans="1:17" s="5" customFormat="1" x14ac:dyDescent="0.2">
      <c r="A774" s="4"/>
      <c r="E774" s="27"/>
      <c r="I774" s="27"/>
      <c r="M774" s="27"/>
      <c r="Q774" s="27"/>
    </row>
    <row r="775" spans="1:17" s="5" customFormat="1" x14ac:dyDescent="0.2">
      <c r="A775" s="4"/>
      <c r="E775" s="27"/>
      <c r="I775" s="27"/>
      <c r="M775" s="27"/>
      <c r="Q775" s="27"/>
    </row>
    <row r="776" spans="1:17" s="5" customFormat="1" x14ac:dyDescent="0.2">
      <c r="A776" s="4"/>
      <c r="E776" s="27"/>
      <c r="I776" s="27"/>
      <c r="M776" s="27"/>
      <c r="Q776" s="27"/>
    </row>
    <row r="777" spans="1:17" s="5" customFormat="1" x14ac:dyDescent="0.2">
      <c r="A777" s="4"/>
      <c r="E777" s="27"/>
      <c r="I777" s="27"/>
      <c r="M777" s="27"/>
      <c r="Q777" s="27"/>
    </row>
    <row r="778" spans="1:17" s="5" customFormat="1" x14ac:dyDescent="0.2">
      <c r="A778" s="4"/>
      <c r="E778" s="27"/>
      <c r="I778" s="27"/>
      <c r="M778" s="27"/>
      <c r="Q778" s="27"/>
    </row>
    <row r="779" spans="1:17" s="5" customFormat="1" x14ac:dyDescent="0.2">
      <c r="A779" s="4"/>
      <c r="E779" s="27"/>
      <c r="I779" s="27"/>
      <c r="M779" s="27"/>
      <c r="Q779" s="27"/>
    </row>
    <row r="780" spans="1:17" s="5" customFormat="1" x14ac:dyDescent="0.2">
      <c r="A780" s="4"/>
      <c r="E780" s="27"/>
      <c r="I780" s="27"/>
      <c r="M780" s="27"/>
      <c r="Q780" s="27"/>
    </row>
    <row r="781" spans="1:17" s="5" customFormat="1" x14ac:dyDescent="0.2">
      <c r="A781" s="4"/>
      <c r="E781" s="27"/>
      <c r="I781" s="27"/>
      <c r="M781" s="27"/>
      <c r="Q781" s="27"/>
    </row>
    <row r="782" spans="1:17" s="5" customFormat="1" x14ac:dyDescent="0.2">
      <c r="A782" s="4"/>
      <c r="E782" s="27"/>
      <c r="I782" s="27"/>
      <c r="M782" s="27"/>
      <c r="Q782" s="27"/>
    </row>
    <row r="783" spans="1:17" s="5" customFormat="1" x14ac:dyDescent="0.2">
      <c r="A783" s="4"/>
      <c r="E783" s="27"/>
      <c r="I783" s="27"/>
      <c r="M783" s="27"/>
      <c r="Q783" s="27"/>
    </row>
    <row r="784" spans="1:17" s="5" customFormat="1" x14ac:dyDescent="0.2">
      <c r="A784" s="4"/>
      <c r="E784" s="27"/>
      <c r="I784" s="27"/>
      <c r="M784" s="27"/>
      <c r="Q784" s="27"/>
    </row>
    <row r="785" spans="1:17" s="5" customFormat="1" x14ac:dyDescent="0.2">
      <c r="A785" s="4"/>
      <c r="E785" s="27"/>
      <c r="I785" s="27"/>
      <c r="M785" s="27"/>
      <c r="Q785" s="27"/>
    </row>
    <row r="786" spans="1:17" s="5" customFormat="1" x14ac:dyDescent="0.2">
      <c r="A786" s="4"/>
      <c r="E786" s="27"/>
      <c r="I786" s="27"/>
      <c r="M786" s="27"/>
      <c r="Q786" s="27"/>
    </row>
    <row r="787" spans="1:17" s="5" customFormat="1" x14ac:dyDescent="0.2">
      <c r="A787" s="4"/>
      <c r="E787" s="27"/>
      <c r="I787" s="27"/>
      <c r="M787" s="27"/>
      <c r="Q787" s="27"/>
    </row>
    <row r="788" spans="1:17" s="5" customFormat="1" x14ac:dyDescent="0.2">
      <c r="A788" s="4"/>
      <c r="E788" s="27"/>
      <c r="I788" s="27"/>
      <c r="M788" s="27"/>
      <c r="Q788" s="27"/>
    </row>
    <row r="789" spans="1:17" s="5" customFormat="1" x14ac:dyDescent="0.2">
      <c r="A789" s="4"/>
      <c r="E789" s="27"/>
      <c r="I789" s="27"/>
      <c r="M789" s="27"/>
      <c r="Q789" s="27"/>
    </row>
    <row r="790" spans="1:17" s="5" customFormat="1" x14ac:dyDescent="0.2">
      <c r="A790" s="4"/>
      <c r="E790" s="27"/>
      <c r="I790" s="27"/>
      <c r="M790" s="27"/>
      <c r="Q790" s="27"/>
    </row>
    <row r="791" spans="1:17" s="5" customFormat="1" x14ac:dyDescent="0.2">
      <c r="A791" s="4"/>
      <c r="E791" s="27"/>
      <c r="I791" s="27"/>
      <c r="M791" s="27"/>
      <c r="Q791" s="27"/>
    </row>
    <row r="792" spans="1:17" s="5" customFormat="1" x14ac:dyDescent="0.2">
      <c r="A792" s="4"/>
      <c r="E792" s="27"/>
      <c r="I792" s="27"/>
      <c r="M792" s="27"/>
      <c r="Q792" s="27"/>
    </row>
    <row r="793" spans="1:17" s="5" customFormat="1" x14ac:dyDescent="0.2">
      <c r="A793" s="4"/>
      <c r="E793" s="27"/>
      <c r="I793" s="27"/>
      <c r="M793" s="27"/>
      <c r="Q793" s="27"/>
    </row>
    <row r="794" spans="1:17" s="5" customFormat="1" x14ac:dyDescent="0.2">
      <c r="A794" s="4"/>
      <c r="E794" s="27"/>
      <c r="I794" s="27"/>
      <c r="M794" s="27"/>
      <c r="Q794" s="27"/>
    </row>
    <row r="795" spans="1:17" s="5" customFormat="1" x14ac:dyDescent="0.2">
      <c r="A795" s="4"/>
      <c r="E795" s="27"/>
      <c r="I795" s="27"/>
      <c r="M795" s="27"/>
      <c r="Q795" s="27"/>
    </row>
    <row r="796" spans="1:17" s="5" customFormat="1" x14ac:dyDescent="0.2">
      <c r="A796" s="4"/>
      <c r="E796" s="27"/>
      <c r="I796" s="27"/>
      <c r="M796" s="27"/>
      <c r="Q796" s="27"/>
    </row>
    <row r="797" spans="1:17" s="5" customFormat="1" x14ac:dyDescent="0.2">
      <c r="A797" s="4"/>
      <c r="E797" s="27"/>
      <c r="I797" s="27"/>
      <c r="M797" s="27"/>
      <c r="Q797" s="27"/>
    </row>
    <row r="798" spans="1:17" s="5" customFormat="1" x14ac:dyDescent="0.2">
      <c r="A798" s="4"/>
      <c r="E798" s="27"/>
      <c r="I798" s="27"/>
      <c r="M798" s="27"/>
      <c r="Q798" s="27"/>
    </row>
    <row r="799" spans="1:17" s="5" customFormat="1" x14ac:dyDescent="0.2">
      <c r="A799" s="4"/>
      <c r="E799" s="27"/>
      <c r="I799" s="27"/>
      <c r="M799" s="27"/>
      <c r="Q799" s="27"/>
    </row>
    <row r="800" spans="1:17" s="5" customFormat="1" x14ac:dyDescent="0.2">
      <c r="A800" s="4"/>
      <c r="E800" s="27"/>
      <c r="I800" s="27"/>
      <c r="M800" s="27"/>
      <c r="Q800" s="27"/>
    </row>
    <row r="801" spans="1:17" s="5" customFormat="1" x14ac:dyDescent="0.2">
      <c r="A801" s="4"/>
      <c r="E801" s="27"/>
      <c r="I801" s="27"/>
      <c r="M801" s="27"/>
      <c r="Q801" s="27"/>
    </row>
    <row r="802" spans="1:17" s="5" customFormat="1" x14ac:dyDescent="0.2">
      <c r="A802" s="4"/>
      <c r="E802" s="27"/>
      <c r="I802" s="27"/>
      <c r="M802" s="27"/>
      <c r="Q802" s="27"/>
    </row>
    <row r="803" spans="1:17" s="5" customFormat="1" x14ac:dyDescent="0.2">
      <c r="A803" s="4"/>
      <c r="E803" s="27"/>
      <c r="I803" s="27"/>
      <c r="M803" s="27"/>
      <c r="Q803" s="27"/>
    </row>
    <row r="804" spans="1:17" s="5" customFormat="1" x14ac:dyDescent="0.2">
      <c r="A804" s="4"/>
      <c r="E804" s="27"/>
      <c r="I804" s="27"/>
      <c r="M804" s="27"/>
      <c r="Q804" s="27"/>
    </row>
    <row r="805" spans="1:17" s="5" customFormat="1" x14ac:dyDescent="0.2">
      <c r="A805" s="4"/>
      <c r="E805" s="27"/>
      <c r="I805" s="27"/>
      <c r="M805" s="27"/>
      <c r="Q805" s="27"/>
    </row>
    <row r="806" spans="1:17" s="5" customFormat="1" x14ac:dyDescent="0.2">
      <c r="A806" s="4"/>
      <c r="E806" s="27"/>
      <c r="I806" s="27"/>
      <c r="M806" s="27"/>
      <c r="Q806" s="27"/>
    </row>
    <row r="807" spans="1:17" s="5" customFormat="1" x14ac:dyDescent="0.2">
      <c r="A807" s="4"/>
      <c r="E807" s="27"/>
      <c r="I807" s="27"/>
      <c r="M807" s="27"/>
      <c r="Q807" s="27"/>
    </row>
    <row r="808" spans="1:17" s="5" customFormat="1" x14ac:dyDescent="0.2">
      <c r="A808" s="4"/>
      <c r="E808" s="27"/>
      <c r="I808" s="27"/>
      <c r="M808" s="27"/>
      <c r="Q808" s="27"/>
    </row>
    <row r="809" spans="1:17" s="5" customFormat="1" x14ac:dyDescent="0.2">
      <c r="A809" s="4"/>
      <c r="E809" s="27"/>
      <c r="I809" s="27"/>
      <c r="M809" s="27"/>
      <c r="Q809" s="27"/>
    </row>
    <row r="810" spans="1:17" s="5" customFormat="1" x14ac:dyDescent="0.2">
      <c r="A810" s="4"/>
      <c r="E810" s="27"/>
      <c r="I810" s="27"/>
      <c r="M810" s="27"/>
      <c r="Q810" s="27"/>
    </row>
    <row r="811" spans="1:17" s="5" customFormat="1" x14ac:dyDescent="0.2">
      <c r="A811" s="4"/>
      <c r="E811" s="27"/>
      <c r="I811" s="27"/>
      <c r="M811" s="27"/>
      <c r="Q811" s="27"/>
    </row>
    <row r="812" spans="1:17" s="5" customFormat="1" x14ac:dyDescent="0.2">
      <c r="A812" s="4"/>
      <c r="E812" s="27"/>
      <c r="I812" s="27"/>
      <c r="M812" s="27"/>
      <c r="Q812" s="27"/>
    </row>
    <row r="813" spans="1:17" s="5" customFormat="1" x14ac:dyDescent="0.2">
      <c r="A813" s="4"/>
      <c r="E813" s="27"/>
      <c r="I813" s="27"/>
      <c r="M813" s="27"/>
      <c r="Q813" s="27"/>
    </row>
    <row r="814" spans="1:17" s="5" customFormat="1" x14ac:dyDescent="0.2">
      <c r="A814" s="4"/>
      <c r="E814" s="27"/>
      <c r="I814" s="27"/>
      <c r="M814" s="27"/>
      <c r="Q814" s="27"/>
    </row>
    <row r="815" spans="1:17" s="5" customFormat="1" x14ac:dyDescent="0.2">
      <c r="A815" s="4"/>
      <c r="E815" s="27"/>
      <c r="I815" s="27"/>
      <c r="M815" s="27"/>
      <c r="Q815" s="27"/>
    </row>
    <row r="816" spans="1:17" s="5" customFormat="1" x14ac:dyDescent="0.2">
      <c r="A816" s="4"/>
      <c r="E816" s="27"/>
      <c r="I816" s="27"/>
      <c r="M816" s="27"/>
      <c r="Q816" s="27"/>
    </row>
    <row r="817" spans="1:17" s="5" customFormat="1" x14ac:dyDescent="0.2">
      <c r="A817" s="4"/>
      <c r="E817" s="27"/>
      <c r="I817" s="27"/>
      <c r="M817" s="27"/>
      <c r="Q817" s="27"/>
    </row>
    <row r="818" spans="1:17" s="5" customFormat="1" x14ac:dyDescent="0.2">
      <c r="A818" s="4"/>
      <c r="E818" s="27"/>
      <c r="I818" s="27"/>
      <c r="M818" s="27"/>
      <c r="Q818" s="27"/>
    </row>
    <row r="819" spans="1:17" s="5" customFormat="1" x14ac:dyDescent="0.2">
      <c r="A819" s="4"/>
      <c r="E819" s="27"/>
      <c r="I819" s="27"/>
      <c r="M819" s="27"/>
      <c r="Q819" s="27"/>
    </row>
    <row r="820" spans="1:17" s="5" customFormat="1" x14ac:dyDescent="0.2">
      <c r="A820" s="4"/>
      <c r="E820" s="27"/>
      <c r="I820" s="27"/>
      <c r="M820" s="27"/>
      <c r="Q820" s="27"/>
    </row>
    <row r="821" spans="1:17" s="5" customFormat="1" x14ac:dyDescent="0.2">
      <c r="A821" s="4"/>
      <c r="E821" s="27"/>
      <c r="I821" s="27"/>
      <c r="M821" s="27"/>
      <c r="Q821" s="27"/>
    </row>
    <row r="822" spans="1:17" s="5" customFormat="1" x14ac:dyDescent="0.2">
      <c r="A822" s="4"/>
      <c r="E822" s="27"/>
      <c r="I822" s="27"/>
      <c r="M822" s="27"/>
      <c r="Q822" s="27"/>
    </row>
    <row r="823" spans="1:17" s="5" customFormat="1" x14ac:dyDescent="0.2">
      <c r="A823" s="4"/>
      <c r="E823" s="27"/>
      <c r="I823" s="27"/>
      <c r="M823" s="27"/>
      <c r="Q823" s="27"/>
    </row>
    <row r="824" spans="1:17" s="5" customFormat="1" x14ac:dyDescent="0.2">
      <c r="A824" s="4"/>
      <c r="E824" s="27"/>
      <c r="I824" s="27"/>
      <c r="M824" s="27"/>
      <c r="Q824" s="27"/>
    </row>
    <row r="825" spans="1:17" s="5" customFormat="1" x14ac:dyDescent="0.2">
      <c r="A825" s="4"/>
      <c r="E825" s="27"/>
      <c r="I825" s="27"/>
      <c r="M825" s="27"/>
      <c r="Q825" s="27"/>
    </row>
    <row r="826" spans="1:17" s="5" customFormat="1" x14ac:dyDescent="0.2">
      <c r="A826" s="4"/>
      <c r="E826" s="27"/>
      <c r="I826" s="27"/>
      <c r="M826" s="27"/>
      <c r="Q826" s="27"/>
    </row>
    <row r="827" spans="1:17" s="5" customFormat="1" x14ac:dyDescent="0.2">
      <c r="A827" s="4"/>
      <c r="E827" s="27"/>
      <c r="I827" s="27"/>
      <c r="M827" s="27"/>
      <c r="Q827" s="27"/>
    </row>
    <row r="828" spans="1:17" s="5" customFormat="1" x14ac:dyDescent="0.2">
      <c r="A828" s="4"/>
      <c r="E828" s="27"/>
      <c r="I828" s="27"/>
      <c r="M828" s="27"/>
      <c r="Q828" s="27"/>
    </row>
    <row r="829" spans="1:17" s="5" customFormat="1" x14ac:dyDescent="0.2">
      <c r="A829" s="4"/>
      <c r="E829" s="27"/>
      <c r="I829" s="27"/>
      <c r="M829" s="27"/>
      <c r="Q829" s="27"/>
    </row>
    <row r="830" spans="1:17" s="5" customFormat="1" x14ac:dyDescent="0.2">
      <c r="A830" s="4"/>
      <c r="E830" s="27"/>
      <c r="I830" s="27"/>
      <c r="M830" s="27"/>
      <c r="Q830" s="27"/>
    </row>
    <row r="831" spans="1:17" s="5" customFormat="1" x14ac:dyDescent="0.2">
      <c r="A831" s="4"/>
      <c r="E831" s="27"/>
      <c r="I831" s="27"/>
      <c r="M831" s="27"/>
      <c r="Q831" s="27"/>
    </row>
    <row r="832" spans="1:17" s="5" customFormat="1" x14ac:dyDescent="0.2">
      <c r="A832" s="4"/>
      <c r="E832" s="27"/>
      <c r="I832" s="27"/>
      <c r="M832" s="27"/>
      <c r="Q832" s="27"/>
    </row>
    <row r="833" spans="1:17" s="5" customFormat="1" x14ac:dyDescent="0.2">
      <c r="A833" s="4"/>
      <c r="E833" s="27"/>
      <c r="I833" s="27"/>
      <c r="M833" s="27"/>
      <c r="Q833" s="27"/>
    </row>
    <row r="834" spans="1:17" s="5" customFormat="1" x14ac:dyDescent="0.2">
      <c r="A834" s="4"/>
      <c r="E834" s="27"/>
      <c r="I834" s="27"/>
      <c r="M834" s="27"/>
      <c r="Q834" s="27"/>
    </row>
    <row r="835" spans="1:17" s="5" customFormat="1" x14ac:dyDescent="0.2">
      <c r="A835" s="4"/>
      <c r="E835" s="27"/>
      <c r="I835" s="27"/>
      <c r="M835" s="27"/>
      <c r="Q835" s="27"/>
    </row>
    <row r="836" spans="1:17" s="5" customFormat="1" x14ac:dyDescent="0.2">
      <c r="A836" s="4"/>
      <c r="E836" s="27"/>
      <c r="I836" s="27"/>
      <c r="M836" s="27"/>
      <c r="Q836" s="27"/>
    </row>
    <row r="837" spans="1:17" s="5" customFormat="1" x14ac:dyDescent="0.2">
      <c r="A837" s="4"/>
      <c r="E837" s="27"/>
      <c r="I837" s="27"/>
      <c r="M837" s="27"/>
      <c r="Q837" s="27"/>
    </row>
    <row r="838" spans="1:17" s="5" customFormat="1" x14ac:dyDescent="0.2">
      <c r="A838" s="4"/>
      <c r="E838" s="27"/>
      <c r="I838" s="27"/>
      <c r="M838" s="27"/>
      <c r="Q838" s="27"/>
    </row>
    <row r="839" spans="1:17" s="5" customFormat="1" x14ac:dyDescent="0.2">
      <c r="A839" s="4"/>
      <c r="E839" s="27"/>
      <c r="I839" s="27"/>
      <c r="M839" s="27"/>
      <c r="Q839" s="27"/>
    </row>
    <row r="840" spans="1:17" s="5" customFormat="1" x14ac:dyDescent="0.2">
      <c r="A840" s="4"/>
      <c r="E840" s="27"/>
      <c r="I840" s="27"/>
      <c r="M840" s="27"/>
      <c r="Q840" s="27"/>
    </row>
    <row r="841" spans="1:17" s="5" customFormat="1" x14ac:dyDescent="0.2">
      <c r="A841" s="4"/>
      <c r="E841" s="27"/>
      <c r="I841" s="27"/>
      <c r="M841" s="27"/>
      <c r="Q841" s="27"/>
    </row>
    <row r="842" spans="1:17" s="5" customFormat="1" x14ac:dyDescent="0.2">
      <c r="A842" s="4"/>
      <c r="E842" s="27"/>
      <c r="I842" s="27"/>
      <c r="M842" s="27"/>
      <c r="Q842" s="27"/>
    </row>
    <row r="843" spans="1:17" s="5" customFormat="1" x14ac:dyDescent="0.2">
      <c r="A843" s="4"/>
      <c r="E843" s="27"/>
      <c r="I843" s="27"/>
      <c r="M843" s="27"/>
      <c r="Q843" s="27"/>
    </row>
    <row r="844" spans="1:17" s="5" customFormat="1" x14ac:dyDescent="0.2">
      <c r="A844" s="4"/>
      <c r="E844" s="27"/>
      <c r="I844" s="27"/>
      <c r="M844" s="27"/>
      <c r="Q844" s="27"/>
    </row>
    <row r="845" spans="1:17" s="5" customFormat="1" x14ac:dyDescent="0.2">
      <c r="A845" s="4"/>
      <c r="E845" s="27"/>
      <c r="I845" s="27"/>
      <c r="M845" s="27"/>
      <c r="Q845" s="27"/>
    </row>
    <row r="846" spans="1:17" s="5" customFormat="1" x14ac:dyDescent="0.2">
      <c r="A846" s="4"/>
      <c r="E846" s="27"/>
      <c r="I846" s="27"/>
      <c r="M846" s="27"/>
      <c r="Q846" s="27"/>
    </row>
    <row r="847" spans="1:17" s="5" customFormat="1" x14ac:dyDescent="0.2">
      <c r="A847" s="4"/>
      <c r="E847" s="27"/>
      <c r="I847" s="27"/>
      <c r="M847" s="27"/>
      <c r="Q847" s="27"/>
    </row>
    <row r="848" spans="1:17" s="5" customFormat="1" x14ac:dyDescent="0.2">
      <c r="A848" s="4"/>
      <c r="E848" s="27"/>
      <c r="I848" s="27"/>
      <c r="M848" s="27"/>
      <c r="Q848" s="27"/>
    </row>
    <row r="849" spans="1:17" s="5" customFormat="1" x14ac:dyDescent="0.2">
      <c r="A849" s="4"/>
      <c r="E849" s="27"/>
      <c r="I849" s="27"/>
      <c r="M849" s="27"/>
      <c r="Q849" s="27"/>
    </row>
    <row r="850" spans="1:17" s="5" customFormat="1" x14ac:dyDescent="0.2">
      <c r="A850" s="4"/>
      <c r="E850" s="27"/>
      <c r="I850" s="27"/>
      <c r="M850" s="27"/>
      <c r="Q850" s="27"/>
    </row>
    <row r="851" spans="1:17" s="5" customFormat="1" x14ac:dyDescent="0.2">
      <c r="A851" s="4"/>
      <c r="E851" s="27"/>
      <c r="I851" s="27"/>
      <c r="M851" s="27"/>
      <c r="Q851" s="27"/>
    </row>
    <row r="852" spans="1:17" s="5" customFormat="1" x14ac:dyDescent="0.2">
      <c r="A852" s="4"/>
      <c r="E852" s="27"/>
      <c r="I852" s="27"/>
      <c r="M852" s="27"/>
      <c r="Q852" s="27"/>
    </row>
    <row r="853" spans="1:17" s="5" customFormat="1" x14ac:dyDescent="0.2">
      <c r="A853" s="4"/>
      <c r="E853" s="27"/>
      <c r="I853" s="27"/>
      <c r="M853" s="27"/>
      <c r="Q853" s="27"/>
    </row>
    <row r="854" spans="1:17" s="5" customFormat="1" x14ac:dyDescent="0.2">
      <c r="A854" s="4"/>
      <c r="E854" s="27"/>
      <c r="I854" s="27"/>
      <c r="M854" s="27"/>
      <c r="Q854" s="27"/>
    </row>
    <row r="855" spans="1:17" s="5" customFormat="1" x14ac:dyDescent="0.2">
      <c r="A855" s="4"/>
      <c r="E855" s="27"/>
      <c r="I855" s="27"/>
      <c r="M855" s="27"/>
      <c r="Q855" s="27"/>
    </row>
    <row r="856" spans="1:17" s="5" customFormat="1" x14ac:dyDescent="0.2">
      <c r="A856" s="4"/>
      <c r="E856" s="27"/>
      <c r="I856" s="27"/>
      <c r="M856" s="27"/>
      <c r="Q856" s="27"/>
    </row>
    <row r="857" spans="1:17" s="5" customFormat="1" x14ac:dyDescent="0.2">
      <c r="A857" s="4"/>
      <c r="E857" s="27"/>
      <c r="I857" s="27"/>
      <c r="M857" s="27"/>
      <c r="Q857" s="27"/>
    </row>
    <row r="858" spans="1:17" s="5" customFormat="1" x14ac:dyDescent="0.2">
      <c r="A858" s="4"/>
      <c r="E858" s="27"/>
      <c r="I858" s="27"/>
      <c r="M858" s="27"/>
      <c r="Q858" s="27"/>
    </row>
    <row r="859" spans="1:17" s="5" customFormat="1" x14ac:dyDescent="0.2">
      <c r="A859" s="4"/>
      <c r="E859" s="27"/>
      <c r="I859" s="27"/>
      <c r="M859" s="27"/>
      <c r="Q859" s="27"/>
    </row>
    <row r="860" spans="1:17" s="5" customFormat="1" x14ac:dyDescent="0.2">
      <c r="A860" s="4"/>
      <c r="E860" s="27"/>
      <c r="I860" s="27"/>
      <c r="M860" s="27"/>
      <c r="Q860" s="27"/>
    </row>
    <row r="861" spans="1:17" s="5" customFormat="1" x14ac:dyDescent="0.2">
      <c r="A861" s="4"/>
      <c r="E861" s="27"/>
      <c r="I861" s="27"/>
      <c r="M861" s="27"/>
      <c r="Q861" s="27"/>
    </row>
    <row r="862" spans="1:17" s="5" customFormat="1" x14ac:dyDescent="0.2">
      <c r="A862" s="4"/>
      <c r="E862" s="27"/>
      <c r="I862" s="27"/>
      <c r="M862" s="27"/>
      <c r="Q862" s="27"/>
    </row>
    <row r="863" spans="1:17" s="5" customFormat="1" x14ac:dyDescent="0.2">
      <c r="A863" s="4"/>
      <c r="E863" s="27"/>
      <c r="I863" s="27"/>
      <c r="M863" s="27"/>
      <c r="Q863" s="27"/>
    </row>
    <row r="864" spans="1:17" s="5" customFormat="1" x14ac:dyDescent="0.2">
      <c r="A864" s="4"/>
      <c r="E864" s="27"/>
      <c r="I864" s="27"/>
      <c r="M864" s="27"/>
      <c r="Q864" s="27"/>
    </row>
    <row r="865" spans="1:17" s="5" customFormat="1" x14ac:dyDescent="0.2">
      <c r="A865" s="4"/>
      <c r="E865" s="27"/>
      <c r="I865" s="27"/>
      <c r="M865" s="27"/>
      <c r="Q865" s="27"/>
    </row>
    <row r="866" spans="1:17" s="5" customFormat="1" x14ac:dyDescent="0.2">
      <c r="A866" s="4"/>
      <c r="E866" s="27"/>
      <c r="I866" s="27"/>
      <c r="M866" s="27"/>
      <c r="Q866" s="27"/>
    </row>
    <row r="867" spans="1:17" s="5" customFormat="1" x14ac:dyDescent="0.2">
      <c r="A867" s="4"/>
      <c r="E867" s="27"/>
      <c r="I867" s="27"/>
      <c r="M867" s="27"/>
      <c r="Q867" s="27"/>
    </row>
    <row r="868" spans="1:17" s="5" customFormat="1" x14ac:dyDescent="0.2">
      <c r="A868" s="4"/>
      <c r="E868" s="27"/>
      <c r="I868" s="27"/>
      <c r="M868" s="27"/>
      <c r="Q868" s="27"/>
    </row>
    <row r="869" spans="1:17" s="5" customFormat="1" x14ac:dyDescent="0.2">
      <c r="A869" s="4"/>
      <c r="E869" s="27"/>
      <c r="I869" s="27"/>
      <c r="M869" s="27"/>
      <c r="Q869" s="27"/>
    </row>
    <row r="870" spans="1:17" s="5" customFormat="1" x14ac:dyDescent="0.2">
      <c r="A870" s="4"/>
      <c r="E870" s="27"/>
      <c r="I870" s="27"/>
      <c r="M870" s="27"/>
      <c r="Q870" s="27"/>
    </row>
    <row r="871" spans="1:17" s="5" customFormat="1" x14ac:dyDescent="0.2">
      <c r="A871" s="4"/>
      <c r="E871" s="27"/>
      <c r="I871" s="27"/>
      <c r="M871" s="27"/>
      <c r="Q871" s="27"/>
    </row>
    <row r="872" spans="1:17" s="5" customFormat="1" x14ac:dyDescent="0.2">
      <c r="A872" s="4"/>
      <c r="E872" s="27"/>
      <c r="I872" s="27"/>
      <c r="M872" s="27"/>
      <c r="Q872" s="27"/>
    </row>
    <row r="873" spans="1:17" s="5" customFormat="1" x14ac:dyDescent="0.2">
      <c r="A873" s="4"/>
      <c r="E873" s="27"/>
      <c r="I873" s="27"/>
      <c r="M873" s="27"/>
      <c r="Q873" s="27"/>
    </row>
    <row r="874" spans="1:17" s="5" customFormat="1" x14ac:dyDescent="0.2">
      <c r="A874" s="4"/>
      <c r="E874" s="27"/>
      <c r="I874" s="27"/>
      <c r="M874" s="27"/>
      <c r="Q874" s="27"/>
    </row>
    <row r="875" spans="1:17" s="5" customFormat="1" x14ac:dyDescent="0.2">
      <c r="A875" s="4"/>
      <c r="E875" s="27"/>
      <c r="I875" s="27"/>
      <c r="M875" s="27"/>
      <c r="Q875" s="27"/>
    </row>
    <row r="876" spans="1:17" s="5" customFormat="1" x14ac:dyDescent="0.2">
      <c r="A876" s="4"/>
      <c r="E876" s="27"/>
      <c r="I876" s="27"/>
      <c r="M876" s="27"/>
      <c r="Q876" s="27"/>
    </row>
    <row r="877" spans="1:17" s="5" customFormat="1" x14ac:dyDescent="0.2">
      <c r="A877" s="4"/>
      <c r="E877" s="27"/>
      <c r="I877" s="27"/>
      <c r="M877" s="27"/>
      <c r="Q877" s="27"/>
    </row>
    <row r="878" spans="1:17" s="5" customFormat="1" x14ac:dyDescent="0.2">
      <c r="A878" s="4"/>
      <c r="E878" s="27"/>
      <c r="I878" s="27"/>
      <c r="M878" s="27"/>
      <c r="Q878" s="27"/>
    </row>
    <row r="879" spans="1:17" s="5" customFormat="1" x14ac:dyDescent="0.2">
      <c r="A879" s="4"/>
      <c r="E879" s="27"/>
      <c r="I879" s="27"/>
      <c r="M879" s="27"/>
      <c r="Q879" s="27"/>
    </row>
    <row r="880" spans="1:17" s="5" customFormat="1" x14ac:dyDescent="0.2">
      <c r="A880" s="4"/>
      <c r="E880" s="27"/>
      <c r="I880" s="27"/>
      <c r="M880" s="27"/>
      <c r="Q880" s="27"/>
    </row>
    <row r="881" spans="1:17" s="5" customFormat="1" x14ac:dyDescent="0.2">
      <c r="A881" s="4"/>
      <c r="E881" s="27"/>
      <c r="I881" s="27"/>
      <c r="M881" s="27"/>
      <c r="Q881" s="27"/>
    </row>
    <row r="882" spans="1:17" s="5" customFormat="1" x14ac:dyDescent="0.2">
      <c r="A882" s="4"/>
      <c r="E882" s="27"/>
      <c r="I882" s="27"/>
      <c r="M882" s="27"/>
      <c r="Q882" s="27"/>
    </row>
    <row r="883" spans="1:17" s="5" customFormat="1" x14ac:dyDescent="0.2">
      <c r="A883" s="4"/>
      <c r="E883" s="27"/>
      <c r="I883" s="27"/>
      <c r="M883" s="27"/>
      <c r="Q883" s="27"/>
    </row>
    <row r="884" spans="1:17" s="5" customFormat="1" x14ac:dyDescent="0.2">
      <c r="A884" s="4"/>
      <c r="E884" s="27"/>
      <c r="I884" s="27"/>
      <c r="M884" s="27"/>
      <c r="Q884" s="27"/>
    </row>
    <row r="885" spans="1:17" s="5" customFormat="1" x14ac:dyDescent="0.2">
      <c r="A885" s="4"/>
      <c r="E885" s="27"/>
      <c r="I885" s="27"/>
      <c r="M885" s="27"/>
      <c r="Q885" s="27"/>
    </row>
    <row r="886" spans="1:17" s="5" customFormat="1" x14ac:dyDescent="0.2">
      <c r="A886" s="4"/>
      <c r="E886" s="27"/>
      <c r="I886" s="27"/>
      <c r="M886" s="27"/>
      <c r="Q886" s="27"/>
    </row>
    <row r="887" spans="1:17" s="5" customFormat="1" x14ac:dyDescent="0.2">
      <c r="A887" s="4"/>
      <c r="E887" s="27"/>
      <c r="I887" s="27"/>
      <c r="M887" s="27"/>
      <c r="Q887" s="27"/>
    </row>
    <row r="888" spans="1:17" s="5" customFormat="1" x14ac:dyDescent="0.2">
      <c r="A888" s="4"/>
      <c r="E888" s="27"/>
      <c r="I888" s="27"/>
      <c r="M888" s="27"/>
      <c r="Q888" s="27"/>
    </row>
    <row r="889" spans="1:17" s="5" customFormat="1" x14ac:dyDescent="0.2">
      <c r="A889" s="4"/>
      <c r="E889" s="27"/>
      <c r="I889" s="27"/>
      <c r="M889" s="27"/>
      <c r="Q889" s="27"/>
    </row>
    <row r="890" spans="1:17" s="5" customFormat="1" x14ac:dyDescent="0.2">
      <c r="A890" s="4"/>
      <c r="E890" s="27"/>
      <c r="I890" s="27"/>
      <c r="M890" s="27"/>
      <c r="Q890" s="27"/>
    </row>
    <row r="891" spans="1:17" s="5" customFormat="1" x14ac:dyDescent="0.2">
      <c r="A891" s="4"/>
      <c r="E891" s="27"/>
      <c r="I891" s="27"/>
      <c r="M891" s="27"/>
      <c r="Q891" s="27"/>
    </row>
    <row r="892" spans="1:17" s="5" customFormat="1" x14ac:dyDescent="0.2">
      <c r="A892" s="4"/>
      <c r="E892" s="27"/>
      <c r="I892" s="27"/>
      <c r="M892" s="27"/>
      <c r="Q892" s="27"/>
    </row>
    <row r="893" spans="1:17" s="5" customFormat="1" x14ac:dyDescent="0.2">
      <c r="A893" s="4"/>
      <c r="E893" s="27"/>
      <c r="I893" s="27"/>
      <c r="M893" s="27"/>
      <c r="Q893" s="27"/>
    </row>
    <row r="894" spans="1:17" s="5" customFormat="1" x14ac:dyDescent="0.2">
      <c r="A894" s="4"/>
      <c r="E894" s="27"/>
      <c r="I894" s="27"/>
      <c r="M894" s="27"/>
      <c r="Q894" s="27"/>
    </row>
    <row r="895" spans="1:17" s="5" customFormat="1" x14ac:dyDescent="0.2">
      <c r="A895" s="4"/>
      <c r="E895" s="27"/>
      <c r="I895" s="27"/>
      <c r="M895" s="27"/>
      <c r="Q895" s="27"/>
    </row>
    <row r="896" spans="1:17" s="5" customFormat="1" x14ac:dyDescent="0.2">
      <c r="A896" s="4"/>
      <c r="E896" s="27"/>
      <c r="I896" s="27"/>
      <c r="M896" s="27"/>
      <c r="Q896" s="27"/>
    </row>
    <row r="897" spans="1:17" s="5" customFormat="1" x14ac:dyDescent="0.2">
      <c r="A897" s="4"/>
      <c r="E897" s="27"/>
      <c r="I897" s="27"/>
      <c r="M897" s="27"/>
      <c r="Q897" s="27"/>
    </row>
    <row r="898" spans="1:17" s="5" customFormat="1" x14ac:dyDescent="0.2">
      <c r="A898" s="4"/>
      <c r="E898" s="27"/>
      <c r="I898" s="27"/>
      <c r="M898" s="27"/>
      <c r="Q898" s="27"/>
    </row>
    <row r="899" spans="1:17" s="5" customFormat="1" x14ac:dyDescent="0.2">
      <c r="A899" s="4"/>
      <c r="E899" s="27"/>
      <c r="I899" s="27"/>
      <c r="M899" s="27"/>
      <c r="Q899" s="27"/>
    </row>
    <row r="900" spans="1:17" s="5" customFormat="1" x14ac:dyDescent="0.2">
      <c r="A900" s="4"/>
      <c r="E900" s="27"/>
      <c r="I900" s="27"/>
      <c r="M900" s="27"/>
      <c r="Q900" s="27"/>
    </row>
    <row r="901" spans="1:17" s="5" customFormat="1" x14ac:dyDescent="0.2">
      <c r="A901" s="4"/>
      <c r="E901" s="27"/>
      <c r="I901" s="27"/>
      <c r="M901" s="27"/>
      <c r="Q901" s="27"/>
    </row>
    <row r="902" spans="1:17" s="5" customFormat="1" x14ac:dyDescent="0.2">
      <c r="A902" s="4"/>
      <c r="E902" s="27"/>
      <c r="I902" s="27"/>
      <c r="M902" s="27"/>
      <c r="Q902" s="27"/>
    </row>
    <row r="903" spans="1:17" s="5" customFormat="1" x14ac:dyDescent="0.2">
      <c r="A903" s="4"/>
      <c r="E903" s="27"/>
      <c r="I903" s="27"/>
      <c r="M903" s="27"/>
      <c r="Q903" s="27"/>
    </row>
    <row r="904" spans="1:17" s="5" customFormat="1" x14ac:dyDescent="0.2">
      <c r="A904" s="4"/>
      <c r="E904" s="27"/>
      <c r="I904" s="27"/>
      <c r="M904" s="27"/>
      <c r="Q904" s="27"/>
    </row>
    <row r="905" spans="1:17" s="5" customFormat="1" x14ac:dyDescent="0.2">
      <c r="A905" s="4"/>
      <c r="E905" s="27"/>
      <c r="I905" s="27"/>
      <c r="M905" s="27"/>
      <c r="Q905" s="27"/>
    </row>
    <row r="906" spans="1:17" s="5" customFormat="1" x14ac:dyDescent="0.2">
      <c r="A906" s="4"/>
      <c r="E906" s="27"/>
      <c r="I906" s="27"/>
      <c r="M906" s="27"/>
      <c r="Q906" s="27"/>
    </row>
    <row r="907" spans="1:17" s="5" customFormat="1" x14ac:dyDescent="0.2">
      <c r="A907" s="4"/>
      <c r="E907" s="27"/>
      <c r="I907" s="27"/>
      <c r="M907" s="27"/>
      <c r="Q907" s="27"/>
    </row>
    <row r="908" spans="1:17" s="5" customFormat="1" x14ac:dyDescent="0.2">
      <c r="A908" s="4"/>
      <c r="E908" s="27"/>
      <c r="I908" s="27"/>
      <c r="M908" s="27"/>
      <c r="Q908" s="27"/>
    </row>
    <row r="909" spans="1:17" s="5" customFormat="1" x14ac:dyDescent="0.2">
      <c r="A909" s="4"/>
      <c r="E909" s="27"/>
      <c r="I909" s="27"/>
      <c r="M909" s="27"/>
      <c r="Q909" s="27"/>
    </row>
    <row r="910" spans="1:17" s="5" customFormat="1" x14ac:dyDescent="0.2">
      <c r="A910" s="4"/>
      <c r="E910" s="27"/>
      <c r="I910" s="27"/>
      <c r="M910" s="27"/>
      <c r="Q910" s="27"/>
    </row>
    <row r="911" spans="1:17" s="5" customFormat="1" x14ac:dyDescent="0.2">
      <c r="A911" s="4"/>
      <c r="E911" s="27"/>
      <c r="I911" s="27"/>
      <c r="M911" s="27"/>
      <c r="Q911" s="27"/>
    </row>
    <row r="912" spans="1:17" s="5" customFormat="1" x14ac:dyDescent="0.2">
      <c r="A912" s="4"/>
      <c r="E912" s="27"/>
      <c r="I912" s="27"/>
      <c r="M912" s="27"/>
      <c r="Q912" s="27"/>
    </row>
    <row r="913" spans="1:17" s="5" customFormat="1" x14ac:dyDescent="0.2">
      <c r="A913" s="4"/>
      <c r="E913" s="27"/>
      <c r="I913" s="27"/>
      <c r="M913" s="27"/>
      <c r="Q913" s="27"/>
    </row>
    <row r="914" spans="1:17" s="5" customFormat="1" x14ac:dyDescent="0.2">
      <c r="A914" s="4"/>
      <c r="E914" s="27"/>
      <c r="I914" s="27"/>
      <c r="M914" s="27"/>
      <c r="Q914" s="27"/>
    </row>
    <row r="915" spans="1:17" s="5" customFormat="1" x14ac:dyDescent="0.2">
      <c r="A915" s="4"/>
      <c r="E915" s="27"/>
      <c r="I915" s="27"/>
      <c r="M915" s="27"/>
      <c r="Q915" s="27"/>
    </row>
    <row r="916" spans="1:17" s="5" customFormat="1" x14ac:dyDescent="0.2">
      <c r="A916" s="4"/>
      <c r="E916" s="27"/>
      <c r="I916" s="27"/>
      <c r="M916" s="27"/>
      <c r="Q916" s="27"/>
    </row>
    <row r="917" spans="1:17" s="5" customFormat="1" x14ac:dyDescent="0.2">
      <c r="A917" s="4"/>
      <c r="E917" s="27"/>
      <c r="I917" s="27"/>
      <c r="M917" s="27"/>
      <c r="Q917" s="27"/>
    </row>
    <row r="918" spans="1:17" s="5" customFormat="1" x14ac:dyDescent="0.2">
      <c r="A918" s="4"/>
      <c r="E918" s="27"/>
      <c r="I918" s="27"/>
      <c r="M918" s="27"/>
      <c r="Q918" s="27"/>
    </row>
    <row r="919" spans="1:17" s="5" customFormat="1" x14ac:dyDescent="0.2">
      <c r="A919" s="4"/>
      <c r="E919" s="27"/>
      <c r="I919" s="27"/>
      <c r="M919" s="27"/>
      <c r="Q919" s="27"/>
    </row>
    <row r="920" spans="1:17" s="5" customFormat="1" x14ac:dyDescent="0.2">
      <c r="A920" s="4"/>
      <c r="E920" s="27"/>
      <c r="I920" s="27"/>
      <c r="M920" s="27"/>
      <c r="Q920" s="27"/>
    </row>
    <row r="921" spans="1:17" s="5" customFormat="1" x14ac:dyDescent="0.2">
      <c r="A921" s="4"/>
      <c r="E921" s="27"/>
      <c r="I921" s="27"/>
      <c r="M921" s="27"/>
      <c r="Q921" s="27"/>
    </row>
    <row r="922" spans="1:17" s="5" customFormat="1" x14ac:dyDescent="0.2">
      <c r="A922" s="4"/>
      <c r="E922" s="27"/>
      <c r="I922" s="27"/>
      <c r="M922" s="27"/>
      <c r="Q922" s="27"/>
    </row>
    <row r="923" spans="1:17" s="5" customFormat="1" x14ac:dyDescent="0.2">
      <c r="A923" s="4"/>
      <c r="E923" s="27"/>
      <c r="I923" s="27"/>
      <c r="M923" s="27"/>
      <c r="Q923" s="27"/>
    </row>
    <row r="924" spans="1:17" s="5" customFormat="1" x14ac:dyDescent="0.2">
      <c r="A924" s="4"/>
      <c r="E924" s="27"/>
      <c r="I924" s="27"/>
      <c r="M924" s="27"/>
      <c r="Q924" s="27"/>
    </row>
    <row r="925" spans="1:17" s="5" customFormat="1" x14ac:dyDescent="0.2">
      <c r="A925" s="4"/>
      <c r="E925" s="27"/>
      <c r="I925" s="27"/>
      <c r="M925" s="27"/>
      <c r="Q925" s="27"/>
    </row>
    <row r="926" spans="1:17" s="5" customFormat="1" x14ac:dyDescent="0.2">
      <c r="A926" s="4"/>
      <c r="E926" s="27"/>
      <c r="I926" s="27"/>
      <c r="M926" s="27"/>
      <c r="Q926" s="27"/>
    </row>
    <row r="927" spans="1:17" s="5" customFormat="1" x14ac:dyDescent="0.2">
      <c r="A927" s="4"/>
      <c r="E927" s="27"/>
      <c r="I927" s="27"/>
      <c r="M927" s="27"/>
      <c r="Q927" s="27"/>
    </row>
    <row r="928" spans="1:17" s="5" customFormat="1" x14ac:dyDescent="0.2">
      <c r="A928" s="4"/>
      <c r="E928" s="27"/>
      <c r="I928" s="27"/>
      <c r="M928" s="27"/>
      <c r="Q928" s="27"/>
    </row>
    <row r="929" spans="1:17" s="5" customFormat="1" x14ac:dyDescent="0.2">
      <c r="A929" s="4"/>
      <c r="E929" s="27"/>
      <c r="I929" s="27"/>
      <c r="M929" s="27"/>
      <c r="Q929" s="27"/>
    </row>
    <row r="930" spans="1:17" s="5" customFormat="1" x14ac:dyDescent="0.2">
      <c r="A930" s="4"/>
      <c r="E930" s="27"/>
      <c r="I930" s="27"/>
      <c r="M930" s="27"/>
      <c r="Q930" s="27"/>
    </row>
    <row r="931" spans="1:17" s="5" customFormat="1" x14ac:dyDescent="0.2">
      <c r="A931" s="4"/>
      <c r="E931" s="27"/>
      <c r="I931" s="27"/>
      <c r="M931" s="27"/>
      <c r="Q931" s="27"/>
    </row>
    <row r="932" spans="1:17" s="5" customFormat="1" x14ac:dyDescent="0.2">
      <c r="A932" s="4"/>
      <c r="E932" s="27"/>
      <c r="I932" s="27"/>
      <c r="M932" s="27"/>
      <c r="Q932" s="27"/>
    </row>
    <row r="933" spans="1:17" s="5" customFormat="1" x14ac:dyDescent="0.2">
      <c r="A933" s="4"/>
      <c r="E933" s="27"/>
      <c r="I933" s="27"/>
      <c r="M933" s="27"/>
      <c r="Q933" s="27"/>
    </row>
    <row r="934" spans="1:17" s="5" customFormat="1" x14ac:dyDescent="0.2">
      <c r="A934" s="4"/>
      <c r="E934" s="27"/>
      <c r="I934" s="27"/>
      <c r="M934" s="27"/>
      <c r="Q934" s="27"/>
    </row>
    <row r="935" spans="1:17" s="5" customFormat="1" x14ac:dyDescent="0.2">
      <c r="A935" s="4"/>
      <c r="E935" s="27"/>
      <c r="I935" s="27"/>
      <c r="M935" s="27"/>
      <c r="Q935" s="27"/>
    </row>
    <row r="936" spans="1:17" s="5" customFormat="1" x14ac:dyDescent="0.2">
      <c r="A936" s="4"/>
      <c r="E936" s="27"/>
      <c r="I936" s="27"/>
      <c r="M936" s="27"/>
      <c r="Q936" s="27"/>
    </row>
    <row r="937" spans="1:17" s="5" customFormat="1" x14ac:dyDescent="0.2">
      <c r="A937" s="4"/>
      <c r="E937" s="27"/>
      <c r="I937" s="27"/>
      <c r="M937" s="27"/>
      <c r="Q937" s="27"/>
    </row>
    <row r="938" spans="1:17" s="5" customFormat="1" x14ac:dyDescent="0.2">
      <c r="A938" s="4"/>
      <c r="E938" s="27"/>
      <c r="I938" s="27"/>
      <c r="M938" s="27"/>
      <c r="Q938" s="27"/>
    </row>
    <row r="939" spans="1:17" s="5" customFormat="1" x14ac:dyDescent="0.2">
      <c r="A939" s="4"/>
      <c r="E939" s="27"/>
      <c r="I939" s="27"/>
      <c r="M939" s="27"/>
      <c r="Q939" s="27"/>
    </row>
    <row r="940" spans="1:17" s="5" customFormat="1" x14ac:dyDescent="0.2">
      <c r="A940" s="4"/>
      <c r="E940" s="27"/>
      <c r="I940" s="27"/>
      <c r="M940" s="27"/>
      <c r="Q940" s="27"/>
    </row>
    <row r="941" spans="1:17" s="5" customFormat="1" x14ac:dyDescent="0.2">
      <c r="A941" s="4"/>
      <c r="E941" s="27"/>
      <c r="I941" s="27"/>
      <c r="M941" s="27"/>
      <c r="Q941" s="27"/>
    </row>
    <row r="942" spans="1:17" s="5" customFormat="1" x14ac:dyDescent="0.2">
      <c r="A942" s="4"/>
      <c r="E942" s="27"/>
      <c r="I942" s="27"/>
      <c r="M942" s="27"/>
      <c r="Q942" s="27"/>
    </row>
    <row r="943" spans="1:17" s="5" customFormat="1" x14ac:dyDescent="0.2">
      <c r="A943" s="4"/>
      <c r="E943" s="27"/>
      <c r="I943" s="27"/>
      <c r="M943" s="27"/>
      <c r="Q943" s="27"/>
    </row>
    <row r="944" spans="1:17" s="5" customFormat="1" x14ac:dyDescent="0.2">
      <c r="A944" s="4"/>
      <c r="E944" s="27"/>
      <c r="I944" s="27"/>
      <c r="M944" s="27"/>
      <c r="Q944" s="27"/>
    </row>
    <row r="945" spans="1:17" s="5" customFormat="1" x14ac:dyDescent="0.2">
      <c r="A945" s="4"/>
      <c r="E945" s="27"/>
      <c r="I945" s="27"/>
      <c r="M945" s="27"/>
      <c r="Q945" s="27"/>
    </row>
    <row r="946" spans="1:17" s="5" customFormat="1" x14ac:dyDescent="0.2">
      <c r="A946" s="4"/>
      <c r="E946" s="27"/>
      <c r="I946" s="27"/>
      <c r="M946" s="27"/>
      <c r="Q946" s="27"/>
    </row>
    <row r="947" spans="1:17" s="5" customFormat="1" x14ac:dyDescent="0.2">
      <c r="A947" s="4"/>
      <c r="E947" s="27"/>
      <c r="I947" s="27"/>
      <c r="M947" s="27"/>
      <c r="Q947" s="27"/>
    </row>
    <row r="948" spans="1:17" s="5" customFormat="1" x14ac:dyDescent="0.2">
      <c r="A948" s="4"/>
      <c r="E948" s="27"/>
      <c r="I948" s="27"/>
      <c r="M948" s="27"/>
      <c r="Q948" s="27"/>
    </row>
    <row r="949" spans="1:17" s="5" customFormat="1" x14ac:dyDescent="0.2">
      <c r="A949" s="4"/>
      <c r="E949" s="27"/>
      <c r="I949" s="27"/>
      <c r="M949" s="27"/>
      <c r="Q949" s="27"/>
    </row>
    <row r="950" spans="1:17" s="5" customFormat="1" x14ac:dyDescent="0.2">
      <c r="A950" s="4"/>
      <c r="E950" s="27"/>
      <c r="I950" s="27"/>
      <c r="M950" s="27"/>
      <c r="Q950" s="27"/>
    </row>
    <row r="951" spans="1:17" s="5" customFormat="1" x14ac:dyDescent="0.2">
      <c r="A951" s="4"/>
      <c r="E951" s="27"/>
      <c r="I951" s="27"/>
      <c r="M951" s="27"/>
      <c r="Q951" s="27"/>
    </row>
    <row r="952" spans="1:17" s="5" customFormat="1" x14ac:dyDescent="0.2">
      <c r="A952" s="4"/>
      <c r="E952" s="27"/>
      <c r="I952" s="27"/>
      <c r="M952" s="27"/>
      <c r="Q952" s="27"/>
    </row>
    <row r="953" spans="1:17" s="5" customFormat="1" x14ac:dyDescent="0.2">
      <c r="A953" s="4"/>
      <c r="E953" s="27"/>
      <c r="I953" s="27"/>
      <c r="M953" s="27"/>
      <c r="Q953" s="27"/>
    </row>
    <row r="954" spans="1:17" s="5" customFormat="1" x14ac:dyDescent="0.2">
      <c r="A954" s="4"/>
      <c r="E954" s="27"/>
      <c r="I954" s="27"/>
      <c r="M954" s="27"/>
      <c r="Q954" s="27"/>
    </row>
    <row r="955" spans="1:17" s="5" customFormat="1" x14ac:dyDescent="0.2">
      <c r="A955" s="4"/>
      <c r="E955" s="27"/>
      <c r="I955" s="27"/>
      <c r="M955" s="27"/>
      <c r="Q955" s="27"/>
    </row>
    <row r="956" spans="1:17" s="5" customFormat="1" x14ac:dyDescent="0.2">
      <c r="A956" s="4"/>
      <c r="E956" s="27"/>
      <c r="I956" s="27"/>
      <c r="M956" s="27"/>
      <c r="Q956" s="27"/>
    </row>
    <row r="957" spans="1:17" s="5" customFormat="1" x14ac:dyDescent="0.2">
      <c r="A957" s="4"/>
      <c r="E957" s="27"/>
      <c r="I957" s="27"/>
      <c r="M957" s="27"/>
      <c r="Q957" s="27"/>
    </row>
    <row r="958" spans="1:17" s="5" customFormat="1" x14ac:dyDescent="0.2">
      <c r="A958" s="4"/>
      <c r="E958" s="27"/>
      <c r="I958" s="27"/>
      <c r="M958" s="27"/>
      <c r="Q958" s="27"/>
    </row>
    <row r="959" spans="1:17" s="5" customFormat="1" x14ac:dyDescent="0.2">
      <c r="A959" s="4"/>
      <c r="E959" s="27"/>
      <c r="I959" s="27"/>
      <c r="M959" s="27"/>
      <c r="Q959" s="27"/>
    </row>
    <row r="960" spans="1:17" s="5" customFormat="1" x14ac:dyDescent="0.2">
      <c r="A960" s="4"/>
      <c r="E960" s="27"/>
      <c r="I960" s="27"/>
      <c r="M960" s="27"/>
      <c r="Q960" s="27"/>
    </row>
    <row r="961" spans="1:17" s="5" customFormat="1" x14ac:dyDescent="0.2">
      <c r="A961" s="4"/>
      <c r="E961" s="27"/>
      <c r="I961" s="27"/>
      <c r="M961" s="27"/>
      <c r="Q961" s="27"/>
    </row>
    <row r="962" spans="1:17" s="5" customFormat="1" x14ac:dyDescent="0.2">
      <c r="A962" s="4"/>
      <c r="E962" s="27"/>
      <c r="I962" s="27"/>
      <c r="M962" s="27"/>
      <c r="Q962" s="27"/>
    </row>
    <row r="963" spans="1:17" x14ac:dyDescent="0.2">
      <c r="A963" s="3"/>
    </row>
  </sheetData>
  <mergeCells count="4">
    <mergeCell ref="G1:H1"/>
    <mergeCell ref="K1:L1"/>
    <mergeCell ref="O1:P1"/>
    <mergeCell ref="C1:D1"/>
  </mergeCells>
  <conditionalFormatting sqref="K10:K14 K16 K20:K58">
    <cfRule type="containsText" dxfId="0" priority="3" operator="containsText" text="NO">
      <formula>NOT(ISERROR(SEARCH("NO",K10)))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FB2B5-154A-1F4B-AE1A-EF55AE6FE694}">
  <dimension ref="A1:U110"/>
  <sheetViews>
    <sheetView workbookViewId="0">
      <selection activeCell="M2" sqref="M2"/>
    </sheetView>
  </sheetViews>
  <sheetFormatPr baseColWidth="10" defaultRowHeight="16" x14ac:dyDescent="0.2"/>
  <cols>
    <col min="1" max="2" width="10.83203125" style="1"/>
    <col min="3" max="3" width="15.6640625" style="1" customWidth="1"/>
    <col min="4" max="4" width="15.83203125" style="1" customWidth="1"/>
    <col min="5" max="5" width="10.83203125" style="1"/>
    <col min="6" max="6" width="14.83203125" style="1" customWidth="1"/>
    <col min="7" max="7" width="12.33203125" style="1" customWidth="1"/>
    <col min="8" max="8" width="14.1640625" style="1" customWidth="1"/>
    <col min="9" max="9" width="15.83203125" style="1" customWidth="1"/>
    <col min="10" max="10" width="10.83203125" style="1"/>
    <col min="11" max="11" width="13.6640625" style="1" customWidth="1"/>
    <col min="12" max="16384" width="10.83203125" style="1"/>
  </cols>
  <sheetData>
    <row r="1" spans="1:21" x14ac:dyDescent="0.2">
      <c r="A1" s="15"/>
      <c r="B1" s="7" t="s">
        <v>17</v>
      </c>
      <c r="C1" s="14" t="s">
        <v>43</v>
      </c>
      <c r="D1" s="14"/>
      <c r="E1" s="8" t="s">
        <v>11</v>
      </c>
      <c r="F1" s="14" t="s">
        <v>44</v>
      </c>
      <c r="G1" s="14"/>
      <c r="H1" s="7" t="s">
        <v>1</v>
      </c>
      <c r="I1" s="14" t="s">
        <v>47</v>
      </c>
      <c r="J1" s="14"/>
      <c r="K1" s="7" t="s">
        <v>8</v>
      </c>
      <c r="L1" s="14" t="s">
        <v>12</v>
      </c>
      <c r="M1" s="14"/>
      <c r="N1" s="2"/>
      <c r="O1" s="2"/>
      <c r="P1" s="2"/>
      <c r="Q1" s="2"/>
      <c r="R1" s="2"/>
      <c r="S1" s="2"/>
      <c r="T1" s="2"/>
      <c r="U1" s="2"/>
    </row>
    <row r="2" spans="1:21" x14ac:dyDescent="0.2">
      <c r="A2" s="16">
        <v>1</v>
      </c>
      <c r="B2" s="1">
        <v>1</v>
      </c>
      <c r="C2" s="17" t="s">
        <v>32</v>
      </c>
      <c r="D2" s="17">
        <f>COUNTIF($B$2:$B$110,1)</f>
        <v>52</v>
      </c>
      <c r="E2" s="18">
        <v>1</v>
      </c>
      <c r="F2" s="17" t="s">
        <v>32</v>
      </c>
      <c r="G2" s="17">
        <f>COUNTIF($E$2:$E$110,1)</f>
        <v>62</v>
      </c>
      <c r="H2" s="1">
        <v>1</v>
      </c>
      <c r="I2" s="17" t="s">
        <v>32</v>
      </c>
      <c r="J2" s="17">
        <f>COUNTIF($H$2:$H$110,1)</f>
        <v>62</v>
      </c>
      <c r="K2" s="1">
        <v>1</v>
      </c>
      <c r="L2" s="17" t="s">
        <v>32</v>
      </c>
      <c r="M2" s="17">
        <f>COUNTIF($K$2:$K$110,1)</f>
        <v>62</v>
      </c>
    </row>
    <row r="3" spans="1:21" x14ac:dyDescent="0.2">
      <c r="A3" s="16">
        <v>2</v>
      </c>
      <c r="B3" s="1">
        <v>1</v>
      </c>
      <c r="C3" s="17" t="s">
        <v>33</v>
      </c>
      <c r="D3" s="17">
        <f>COUNTIF($B$2:$B$110,2)</f>
        <v>12</v>
      </c>
      <c r="E3" s="18">
        <v>1</v>
      </c>
      <c r="F3" s="17" t="s">
        <v>33</v>
      </c>
      <c r="G3" s="17">
        <f>COUNTIF($E$2:$E$110,2)</f>
        <v>26</v>
      </c>
      <c r="H3" s="1">
        <v>1</v>
      </c>
      <c r="I3" s="17" t="s">
        <v>33</v>
      </c>
      <c r="J3" s="17">
        <f>COUNTIF($H$2:$H$110,2)</f>
        <v>25</v>
      </c>
      <c r="K3" s="1">
        <v>1</v>
      </c>
      <c r="L3" s="17" t="s">
        <v>33</v>
      </c>
      <c r="M3" s="17">
        <f>COUNTIF($K$2:$K$110,2)</f>
        <v>26</v>
      </c>
    </row>
    <row r="4" spans="1:21" x14ac:dyDescent="0.2">
      <c r="A4" s="16">
        <v>3</v>
      </c>
      <c r="B4" s="1">
        <v>1</v>
      </c>
      <c r="C4" s="17" t="s">
        <v>34</v>
      </c>
      <c r="D4" s="17">
        <f>COUNTIF($B$2:$B$110,3)</f>
        <v>10</v>
      </c>
      <c r="E4" s="18">
        <v>1</v>
      </c>
      <c r="F4" s="17" t="s">
        <v>34</v>
      </c>
      <c r="G4" s="17">
        <f>COUNTIF($E$2:$E$110,3)</f>
        <v>10</v>
      </c>
      <c r="H4" s="1">
        <v>1</v>
      </c>
      <c r="I4" s="17" t="s">
        <v>34</v>
      </c>
      <c r="J4" s="17">
        <f>COUNTIF($H$2:$H$110,3)</f>
        <v>10</v>
      </c>
      <c r="K4" s="1">
        <v>1</v>
      </c>
      <c r="L4" s="17" t="s">
        <v>34</v>
      </c>
      <c r="M4" s="17">
        <f>COUNTIF($K$2:$K$110,3)</f>
        <v>10</v>
      </c>
    </row>
    <row r="5" spans="1:21" x14ac:dyDescent="0.2">
      <c r="A5" s="16">
        <v>4</v>
      </c>
      <c r="B5" s="1">
        <v>1</v>
      </c>
      <c r="C5" s="17" t="s">
        <v>35</v>
      </c>
      <c r="D5" s="17">
        <f>COUNTIF($B$2:$B$110,4)</f>
        <v>7</v>
      </c>
      <c r="E5" s="18">
        <v>1</v>
      </c>
      <c r="F5" s="17" t="s">
        <v>35</v>
      </c>
      <c r="G5" s="17">
        <f>COUNTIF($E$2:$E$110,4)</f>
        <v>8</v>
      </c>
      <c r="H5" s="1">
        <v>1</v>
      </c>
      <c r="I5" s="17" t="s">
        <v>35</v>
      </c>
      <c r="J5" s="17">
        <f>COUNTIF($H$2:$H$110,4)</f>
        <v>8</v>
      </c>
      <c r="K5" s="1">
        <v>1</v>
      </c>
      <c r="L5" s="17" t="s">
        <v>35</v>
      </c>
      <c r="M5" s="17">
        <f>COUNTIF($K$2:$K$110,4)</f>
        <v>8</v>
      </c>
    </row>
    <row r="6" spans="1:21" x14ac:dyDescent="0.2">
      <c r="A6" s="16">
        <v>5</v>
      </c>
      <c r="B6" s="1">
        <v>1</v>
      </c>
      <c r="C6" s="17" t="s">
        <v>36</v>
      </c>
      <c r="D6" s="17">
        <f>COUNTIF($B$2:$B$110,5)</f>
        <v>10</v>
      </c>
      <c r="E6" s="18">
        <v>1</v>
      </c>
      <c r="F6" s="17" t="s">
        <v>36</v>
      </c>
      <c r="G6" s="17">
        <f>COUNTIF($E$2:$E$110,5)</f>
        <v>3</v>
      </c>
      <c r="H6" s="1">
        <v>1</v>
      </c>
      <c r="I6" s="17" t="s">
        <v>36</v>
      </c>
      <c r="J6" s="17">
        <f>COUNTIF($H$2:$H$110,5)</f>
        <v>3</v>
      </c>
      <c r="K6" s="1">
        <v>1</v>
      </c>
      <c r="L6" s="17" t="s">
        <v>36</v>
      </c>
      <c r="M6" s="17">
        <f>COUNTIF($K$2:$K$110,5)</f>
        <v>3</v>
      </c>
    </row>
    <row r="7" spans="1:21" x14ac:dyDescent="0.2">
      <c r="A7" s="16">
        <v>6</v>
      </c>
      <c r="B7" s="1">
        <v>1</v>
      </c>
      <c r="C7" s="17" t="s">
        <v>37</v>
      </c>
      <c r="D7" s="17">
        <f>COUNTIF($B$2:$B$110,6)</f>
        <v>2</v>
      </c>
      <c r="E7" s="18">
        <v>1</v>
      </c>
      <c r="F7" s="17" t="s">
        <v>37</v>
      </c>
      <c r="G7" s="17">
        <f>COUNTIF($E$2:$E$110,6)</f>
        <v>0</v>
      </c>
      <c r="H7" s="1">
        <v>1</v>
      </c>
      <c r="I7" s="17" t="s">
        <v>37</v>
      </c>
      <c r="J7" s="17">
        <f>COUNTIF($H$2:$H$110,6)</f>
        <v>1</v>
      </c>
      <c r="K7" s="1">
        <v>1</v>
      </c>
      <c r="L7" s="17" t="s">
        <v>37</v>
      </c>
      <c r="M7" s="17">
        <f>COUNTIF($K$2:$K$110,6)</f>
        <v>0</v>
      </c>
    </row>
    <row r="8" spans="1:21" x14ac:dyDescent="0.2">
      <c r="A8" s="16">
        <v>7</v>
      </c>
      <c r="B8" s="1">
        <v>1</v>
      </c>
      <c r="C8" s="17" t="s">
        <v>38</v>
      </c>
      <c r="D8" s="17">
        <f>COUNTIF($B$2:$B$110,7)</f>
        <v>0</v>
      </c>
      <c r="E8" s="18">
        <v>1</v>
      </c>
      <c r="F8" s="17" t="s">
        <v>38</v>
      </c>
      <c r="G8" s="17">
        <f>COUNTIF($E$2:$E$110,7)</f>
        <v>0</v>
      </c>
      <c r="H8" s="1">
        <v>1</v>
      </c>
      <c r="I8" s="17" t="s">
        <v>38</v>
      </c>
      <c r="J8" s="17">
        <f>COUNTIF($H$2:$H$110,7)</f>
        <v>0</v>
      </c>
      <c r="K8" s="1">
        <v>1</v>
      </c>
      <c r="L8" s="17" t="s">
        <v>38</v>
      </c>
      <c r="M8" s="17">
        <f>COUNTIF($K$2:$K$110,7)</f>
        <v>0</v>
      </c>
    </row>
    <row r="9" spans="1:21" x14ac:dyDescent="0.2">
      <c r="A9" s="16">
        <v>8</v>
      </c>
      <c r="B9" s="1">
        <v>1</v>
      </c>
      <c r="C9" s="17" t="s">
        <v>39</v>
      </c>
      <c r="D9" s="17">
        <f>COUNTIF($B$2:$B$110,8)</f>
        <v>1</v>
      </c>
      <c r="E9" s="18">
        <v>1</v>
      </c>
      <c r="F9" s="17" t="s">
        <v>39</v>
      </c>
      <c r="G9" s="17">
        <f>COUNTIF($E$2:$E$110,8)</f>
        <v>0</v>
      </c>
      <c r="H9" s="1">
        <v>1</v>
      </c>
      <c r="I9" s="17" t="s">
        <v>39</v>
      </c>
      <c r="J9" s="17">
        <f>COUNTIF($H$2:$H$110,8)</f>
        <v>0</v>
      </c>
      <c r="K9" s="1">
        <v>1</v>
      </c>
      <c r="L9" s="17" t="s">
        <v>39</v>
      </c>
      <c r="M9" s="17">
        <f>COUNTIF($K$2:$K$110,8)</f>
        <v>0</v>
      </c>
    </row>
    <row r="10" spans="1:21" x14ac:dyDescent="0.2">
      <c r="A10" s="16">
        <v>9</v>
      </c>
      <c r="B10" s="1">
        <v>1</v>
      </c>
      <c r="C10" s="17" t="s">
        <v>40</v>
      </c>
      <c r="D10" s="17">
        <f>COUNTIF($B$2:$B$110,9)</f>
        <v>0</v>
      </c>
      <c r="E10" s="18">
        <v>1</v>
      </c>
      <c r="F10" s="17" t="s">
        <v>40</v>
      </c>
      <c r="G10" s="17">
        <f>COUNTIF($E$2:$E$110,9)</f>
        <v>0</v>
      </c>
      <c r="H10" s="1">
        <v>1</v>
      </c>
      <c r="I10" s="17" t="s">
        <v>40</v>
      </c>
      <c r="J10" s="17">
        <f>COUNTIF($H$2:$H$110,9)</f>
        <v>0</v>
      </c>
      <c r="K10" s="1">
        <v>1</v>
      </c>
      <c r="L10" s="17" t="s">
        <v>40</v>
      </c>
      <c r="M10" s="17">
        <f>COUNTIF($K$2:$K$110,9)</f>
        <v>0</v>
      </c>
    </row>
    <row r="11" spans="1:21" x14ac:dyDescent="0.2">
      <c r="A11" s="16">
        <v>10</v>
      </c>
      <c r="B11" s="1">
        <v>1</v>
      </c>
      <c r="C11" s="17" t="s">
        <v>41</v>
      </c>
      <c r="D11" s="17">
        <f>COUNTIF($B$2:$B$110,10)</f>
        <v>0</v>
      </c>
      <c r="E11" s="18">
        <v>2</v>
      </c>
      <c r="F11" s="17" t="s">
        <v>41</v>
      </c>
      <c r="G11" s="17">
        <f>COUNTIF($E$2:$E$110,10)</f>
        <v>0</v>
      </c>
      <c r="H11" s="1">
        <v>2</v>
      </c>
      <c r="I11" s="17" t="s">
        <v>41</v>
      </c>
      <c r="J11" s="17">
        <f>COUNTIF($H$2:$H$110,10)</f>
        <v>0</v>
      </c>
      <c r="K11" s="1">
        <v>2</v>
      </c>
      <c r="L11" s="17" t="s">
        <v>41</v>
      </c>
      <c r="M11" s="17">
        <f>COUNTIF($K$2:$K$110,10)</f>
        <v>0</v>
      </c>
    </row>
    <row r="12" spans="1:21" x14ac:dyDescent="0.2">
      <c r="A12" s="16">
        <v>11</v>
      </c>
      <c r="B12" s="1">
        <v>1</v>
      </c>
      <c r="C12" s="19" t="s">
        <v>45</v>
      </c>
      <c r="D12" s="19">
        <f>SUM(D2:D11)</f>
        <v>94</v>
      </c>
      <c r="E12" s="18">
        <v>1</v>
      </c>
      <c r="H12" s="1">
        <v>1</v>
      </c>
      <c r="K12" s="1">
        <v>1</v>
      </c>
    </row>
    <row r="13" spans="1:21" x14ac:dyDescent="0.2">
      <c r="A13" s="16">
        <v>12</v>
      </c>
      <c r="B13" s="1">
        <v>1</v>
      </c>
      <c r="C13" s="20" t="s">
        <v>42</v>
      </c>
      <c r="D13" s="19">
        <v>15</v>
      </c>
      <c r="E13" s="18">
        <v>1</v>
      </c>
      <c r="H13" s="1">
        <v>1</v>
      </c>
      <c r="K13" s="1">
        <v>1</v>
      </c>
    </row>
    <row r="14" spans="1:21" x14ac:dyDescent="0.2">
      <c r="A14" s="16">
        <v>13</v>
      </c>
      <c r="B14" s="1">
        <v>1</v>
      </c>
      <c r="C14" s="19" t="s">
        <v>46</v>
      </c>
      <c r="D14" s="19">
        <f>SUM(D12:D13)</f>
        <v>109</v>
      </c>
      <c r="E14" s="18">
        <v>2</v>
      </c>
      <c r="H14" s="1">
        <v>2</v>
      </c>
      <c r="K14" s="1">
        <v>2</v>
      </c>
    </row>
    <row r="15" spans="1:21" x14ac:dyDescent="0.2">
      <c r="A15" s="16">
        <v>14</v>
      </c>
      <c r="B15" s="1">
        <v>1</v>
      </c>
      <c r="E15" s="18">
        <v>1</v>
      </c>
      <c r="H15" s="1">
        <v>1</v>
      </c>
      <c r="K15" s="1">
        <v>1</v>
      </c>
    </row>
    <row r="16" spans="1:21" x14ac:dyDescent="0.2">
      <c r="A16" s="16">
        <v>15</v>
      </c>
      <c r="B16" s="1">
        <v>1</v>
      </c>
      <c r="E16" s="18">
        <v>2</v>
      </c>
      <c r="H16" s="1">
        <v>2</v>
      </c>
      <c r="K16" s="1">
        <v>2</v>
      </c>
    </row>
    <row r="17" spans="1:11" x14ac:dyDescent="0.2">
      <c r="A17" s="16">
        <v>16</v>
      </c>
      <c r="B17" s="1">
        <v>1</v>
      </c>
      <c r="E17" s="18">
        <v>1</v>
      </c>
      <c r="H17" s="1">
        <v>1</v>
      </c>
      <c r="K17" s="1">
        <v>1</v>
      </c>
    </row>
    <row r="18" spans="1:11" x14ac:dyDescent="0.2">
      <c r="A18" s="16">
        <v>17</v>
      </c>
      <c r="B18" s="1">
        <v>1</v>
      </c>
      <c r="E18" s="18">
        <v>2</v>
      </c>
      <c r="H18" s="1">
        <v>2</v>
      </c>
      <c r="K18" s="1">
        <v>2</v>
      </c>
    </row>
    <row r="19" spans="1:11" x14ac:dyDescent="0.2">
      <c r="A19" s="16">
        <v>18</v>
      </c>
      <c r="B19" s="1">
        <v>1</v>
      </c>
      <c r="E19" s="18">
        <v>4</v>
      </c>
      <c r="H19" s="1">
        <v>4</v>
      </c>
      <c r="K19" s="1">
        <v>4</v>
      </c>
    </row>
    <row r="20" spans="1:11" x14ac:dyDescent="0.2">
      <c r="A20" s="16">
        <v>19</v>
      </c>
      <c r="B20" s="1">
        <v>1</v>
      </c>
      <c r="E20" s="18">
        <v>1</v>
      </c>
      <c r="H20" s="1">
        <v>2</v>
      </c>
      <c r="K20" s="1">
        <v>2</v>
      </c>
    </row>
    <row r="21" spans="1:11" x14ac:dyDescent="0.2">
      <c r="A21" s="16">
        <v>20</v>
      </c>
      <c r="B21" s="1">
        <v>1</v>
      </c>
      <c r="E21" s="18">
        <v>1</v>
      </c>
      <c r="H21" s="1">
        <v>1</v>
      </c>
      <c r="K21" s="1">
        <v>1</v>
      </c>
    </row>
    <row r="22" spans="1:11" x14ac:dyDescent="0.2">
      <c r="A22" s="16">
        <v>21</v>
      </c>
      <c r="B22" s="1">
        <v>1</v>
      </c>
      <c r="E22" s="18">
        <v>3</v>
      </c>
      <c r="H22" s="1">
        <v>3</v>
      </c>
      <c r="K22" s="1">
        <v>3</v>
      </c>
    </row>
    <row r="23" spans="1:11" x14ac:dyDescent="0.2">
      <c r="A23" s="16">
        <v>22</v>
      </c>
      <c r="B23" s="1">
        <v>1</v>
      </c>
      <c r="E23" s="18">
        <v>4</v>
      </c>
      <c r="H23" s="1">
        <v>4</v>
      </c>
      <c r="K23" s="1">
        <v>4</v>
      </c>
    </row>
    <row r="24" spans="1:11" x14ac:dyDescent="0.2">
      <c r="A24" s="16">
        <v>23</v>
      </c>
      <c r="B24" s="1">
        <v>1</v>
      </c>
      <c r="E24" s="18">
        <v>2</v>
      </c>
      <c r="H24" s="1">
        <v>2</v>
      </c>
      <c r="K24" s="1">
        <v>2</v>
      </c>
    </row>
    <row r="25" spans="1:11" x14ac:dyDescent="0.2">
      <c r="A25" s="16">
        <v>24</v>
      </c>
      <c r="B25" s="1">
        <v>1</v>
      </c>
      <c r="E25" s="18">
        <v>1</v>
      </c>
      <c r="H25" s="1">
        <v>1</v>
      </c>
      <c r="K25" s="1">
        <v>1</v>
      </c>
    </row>
    <row r="26" spans="1:11" x14ac:dyDescent="0.2">
      <c r="A26" s="16">
        <v>25</v>
      </c>
      <c r="B26" s="1">
        <v>1</v>
      </c>
      <c r="E26" s="18">
        <v>2</v>
      </c>
      <c r="H26" s="1">
        <v>2</v>
      </c>
      <c r="K26" s="1">
        <v>2</v>
      </c>
    </row>
    <row r="27" spans="1:11" x14ac:dyDescent="0.2">
      <c r="A27" s="16">
        <v>26</v>
      </c>
      <c r="B27" s="1">
        <v>1</v>
      </c>
      <c r="E27" s="18">
        <v>1</v>
      </c>
      <c r="H27" s="1">
        <v>1</v>
      </c>
      <c r="K27" s="1">
        <v>1</v>
      </c>
    </row>
    <row r="28" spans="1:11" x14ac:dyDescent="0.2">
      <c r="A28" s="16">
        <v>27</v>
      </c>
      <c r="B28" s="1">
        <v>1</v>
      </c>
      <c r="E28" s="18">
        <v>2</v>
      </c>
      <c r="H28" s="1">
        <v>2</v>
      </c>
      <c r="K28" s="1">
        <v>2</v>
      </c>
    </row>
    <row r="29" spans="1:11" x14ac:dyDescent="0.2">
      <c r="A29" s="16">
        <v>28</v>
      </c>
      <c r="B29" s="1">
        <v>1</v>
      </c>
      <c r="E29" s="18">
        <v>2</v>
      </c>
      <c r="H29" s="1">
        <v>2</v>
      </c>
      <c r="K29" s="1">
        <v>2</v>
      </c>
    </row>
    <row r="30" spans="1:11" x14ac:dyDescent="0.2">
      <c r="A30" s="16">
        <v>29</v>
      </c>
      <c r="B30" s="1">
        <v>1</v>
      </c>
      <c r="E30" s="18">
        <v>1</v>
      </c>
      <c r="H30" s="1">
        <v>1</v>
      </c>
      <c r="K30" s="1">
        <v>1</v>
      </c>
    </row>
    <row r="31" spans="1:11" x14ac:dyDescent="0.2">
      <c r="A31" s="16">
        <v>30</v>
      </c>
      <c r="B31" s="1">
        <v>1</v>
      </c>
      <c r="E31" s="18">
        <v>2</v>
      </c>
      <c r="H31" s="1">
        <v>2</v>
      </c>
      <c r="K31" s="1">
        <v>2</v>
      </c>
    </row>
    <row r="32" spans="1:11" x14ac:dyDescent="0.2">
      <c r="A32" s="16">
        <v>31</v>
      </c>
      <c r="B32" s="1">
        <v>1</v>
      </c>
      <c r="E32" s="18">
        <v>1</v>
      </c>
      <c r="H32" s="1">
        <v>1</v>
      </c>
      <c r="K32" s="1">
        <v>1</v>
      </c>
    </row>
    <row r="33" spans="1:11" x14ac:dyDescent="0.2">
      <c r="A33" s="16">
        <v>32</v>
      </c>
      <c r="B33" s="1">
        <v>1</v>
      </c>
      <c r="E33" s="18">
        <v>1</v>
      </c>
      <c r="H33" s="1">
        <v>1</v>
      </c>
      <c r="K33" s="1">
        <v>1</v>
      </c>
    </row>
    <row r="34" spans="1:11" x14ac:dyDescent="0.2">
      <c r="A34" s="16">
        <v>33</v>
      </c>
      <c r="B34" s="1">
        <v>1</v>
      </c>
      <c r="E34" s="18">
        <v>1</v>
      </c>
      <c r="H34" s="1">
        <v>1</v>
      </c>
      <c r="K34" s="1">
        <v>1</v>
      </c>
    </row>
    <row r="35" spans="1:11" x14ac:dyDescent="0.2">
      <c r="A35" s="16">
        <v>34</v>
      </c>
      <c r="B35" s="1">
        <v>1</v>
      </c>
      <c r="E35" s="18">
        <v>5</v>
      </c>
      <c r="H35" s="1">
        <v>5</v>
      </c>
      <c r="K35" s="1">
        <v>5</v>
      </c>
    </row>
    <row r="36" spans="1:11" x14ac:dyDescent="0.2">
      <c r="A36" s="16">
        <v>35</v>
      </c>
      <c r="B36" s="1">
        <v>1</v>
      </c>
      <c r="E36" s="18">
        <v>1</v>
      </c>
      <c r="H36" s="1">
        <v>1</v>
      </c>
      <c r="K36" s="1">
        <v>1</v>
      </c>
    </row>
    <row r="37" spans="1:11" x14ac:dyDescent="0.2">
      <c r="A37" s="16">
        <v>36</v>
      </c>
      <c r="B37" s="1">
        <v>1</v>
      </c>
      <c r="E37" s="18">
        <v>5</v>
      </c>
      <c r="H37" s="1">
        <v>5</v>
      </c>
      <c r="K37" s="1">
        <v>5</v>
      </c>
    </row>
    <row r="38" spans="1:11" x14ac:dyDescent="0.2">
      <c r="A38" s="16">
        <v>37</v>
      </c>
      <c r="B38" s="1">
        <v>1</v>
      </c>
      <c r="E38" s="18">
        <v>1</v>
      </c>
      <c r="H38" s="1">
        <v>1</v>
      </c>
      <c r="K38" s="1">
        <v>1</v>
      </c>
    </row>
    <row r="39" spans="1:11" x14ac:dyDescent="0.2">
      <c r="A39" s="16">
        <v>38</v>
      </c>
      <c r="B39" s="1">
        <v>1</v>
      </c>
      <c r="E39" s="18">
        <v>1</v>
      </c>
      <c r="H39" s="1">
        <v>1</v>
      </c>
      <c r="K39" s="1">
        <v>1</v>
      </c>
    </row>
    <row r="40" spans="1:11" x14ac:dyDescent="0.2">
      <c r="A40" s="16">
        <v>39</v>
      </c>
      <c r="B40" s="1">
        <v>1</v>
      </c>
      <c r="E40" s="18">
        <v>2</v>
      </c>
      <c r="H40" s="1">
        <v>1</v>
      </c>
      <c r="K40" s="1">
        <v>1</v>
      </c>
    </row>
    <row r="41" spans="1:11" x14ac:dyDescent="0.2">
      <c r="A41" s="16">
        <v>40</v>
      </c>
      <c r="B41" s="1">
        <v>1</v>
      </c>
      <c r="E41" s="18">
        <v>1</v>
      </c>
      <c r="H41" s="1">
        <v>1</v>
      </c>
      <c r="K41" s="1">
        <v>1</v>
      </c>
    </row>
    <row r="42" spans="1:11" x14ac:dyDescent="0.2">
      <c r="A42" s="16">
        <v>41</v>
      </c>
      <c r="B42" s="1">
        <v>1</v>
      </c>
      <c r="E42" s="18">
        <v>1</v>
      </c>
      <c r="H42" s="1">
        <v>1</v>
      </c>
      <c r="K42" s="1">
        <v>1</v>
      </c>
    </row>
    <row r="43" spans="1:11" x14ac:dyDescent="0.2">
      <c r="A43" s="16">
        <v>42</v>
      </c>
      <c r="B43" s="1">
        <v>1</v>
      </c>
      <c r="E43" s="18">
        <v>1</v>
      </c>
      <c r="H43" s="1">
        <v>2</v>
      </c>
      <c r="K43" s="1">
        <v>2</v>
      </c>
    </row>
    <row r="44" spans="1:11" x14ac:dyDescent="0.2">
      <c r="A44" s="16">
        <v>43</v>
      </c>
      <c r="B44" s="1">
        <v>1</v>
      </c>
      <c r="E44" s="18">
        <v>1</v>
      </c>
      <c r="H44" s="1">
        <v>1</v>
      </c>
      <c r="K44" s="1">
        <v>1</v>
      </c>
    </row>
    <row r="45" spans="1:11" x14ac:dyDescent="0.2">
      <c r="A45" s="16">
        <v>44</v>
      </c>
      <c r="B45" s="1">
        <v>1</v>
      </c>
      <c r="E45" s="18">
        <v>1</v>
      </c>
      <c r="H45" s="1">
        <v>1</v>
      </c>
      <c r="K45" s="1">
        <v>1</v>
      </c>
    </row>
    <row r="46" spans="1:11" x14ac:dyDescent="0.2">
      <c r="A46" s="16">
        <v>45</v>
      </c>
      <c r="B46" s="1">
        <v>1</v>
      </c>
      <c r="E46" s="18">
        <v>2</v>
      </c>
      <c r="H46" s="1">
        <v>6</v>
      </c>
      <c r="K46" s="1">
        <v>2</v>
      </c>
    </row>
    <row r="47" spans="1:11" x14ac:dyDescent="0.2">
      <c r="A47" s="16">
        <v>46</v>
      </c>
      <c r="B47" s="1">
        <v>1</v>
      </c>
      <c r="E47" s="18">
        <v>1</v>
      </c>
      <c r="H47" s="1">
        <v>1</v>
      </c>
      <c r="K47" s="1">
        <v>1</v>
      </c>
    </row>
    <row r="48" spans="1:11" x14ac:dyDescent="0.2">
      <c r="A48" s="16">
        <v>47</v>
      </c>
      <c r="B48" s="1">
        <v>1</v>
      </c>
      <c r="E48" s="18">
        <v>1</v>
      </c>
      <c r="H48" s="1">
        <v>1</v>
      </c>
      <c r="K48" s="1">
        <v>1</v>
      </c>
    </row>
    <row r="49" spans="1:11" x14ac:dyDescent="0.2">
      <c r="A49" s="16">
        <v>48</v>
      </c>
      <c r="B49" s="1">
        <v>1</v>
      </c>
      <c r="E49" s="18">
        <v>2</v>
      </c>
      <c r="H49" s="1">
        <v>2</v>
      </c>
      <c r="K49" s="1">
        <v>2</v>
      </c>
    </row>
    <row r="50" spans="1:11" x14ac:dyDescent="0.2">
      <c r="A50" s="16">
        <v>49</v>
      </c>
      <c r="B50" s="1">
        <v>1</v>
      </c>
      <c r="E50" s="18">
        <v>1</v>
      </c>
      <c r="H50" s="1">
        <v>1</v>
      </c>
      <c r="K50" s="1">
        <v>1</v>
      </c>
    </row>
    <row r="51" spans="1:11" x14ac:dyDescent="0.2">
      <c r="A51" s="16">
        <v>50</v>
      </c>
      <c r="B51" s="1">
        <v>1</v>
      </c>
      <c r="E51" s="18">
        <v>1</v>
      </c>
      <c r="H51" s="1">
        <v>1</v>
      </c>
      <c r="K51" s="1">
        <v>1</v>
      </c>
    </row>
    <row r="52" spans="1:11" x14ac:dyDescent="0.2">
      <c r="A52" s="16">
        <v>51</v>
      </c>
      <c r="B52" s="1">
        <v>1</v>
      </c>
      <c r="E52" s="18">
        <v>1</v>
      </c>
      <c r="H52" s="1">
        <v>1</v>
      </c>
      <c r="K52" s="1">
        <v>1</v>
      </c>
    </row>
    <row r="53" spans="1:11" x14ac:dyDescent="0.2">
      <c r="A53" s="16">
        <v>52</v>
      </c>
      <c r="B53" s="1">
        <v>1</v>
      </c>
      <c r="E53" s="18">
        <v>1</v>
      </c>
      <c r="H53" s="1">
        <v>1</v>
      </c>
      <c r="K53" s="1">
        <v>1</v>
      </c>
    </row>
    <row r="54" spans="1:11" x14ac:dyDescent="0.2">
      <c r="A54" s="16">
        <v>53</v>
      </c>
      <c r="B54" s="1">
        <v>2</v>
      </c>
      <c r="E54" s="18">
        <v>3</v>
      </c>
      <c r="H54" s="1">
        <v>3</v>
      </c>
      <c r="K54" s="1">
        <v>3</v>
      </c>
    </row>
    <row r="55" spans="1:11" x14ac:dyDescent="0.2">
      <c r="A55" s="16">
        <v>54</v>
      </c>
      <c r="B55" s="1">
        <v>2</v>
      </c>
      <c r="E55" s="18">
        <v>2</v>
      </c>
      <c r="H55" s="1">
        <v>2</v>
      </c>
      <c r="K55" s="1">
        <v>2</v>
      </c>
    </row>
    <row r="56" spans="1:11" x14ac:dyDescent="0.2">
      <c r="A56" s="16">
        <v>55</v>
      </c>
      <c r="B56" s="1">
        <v>2</v>
      </c>
      <c r="E56" s="18">
        <v>3</v>
      </c>
      <c r="H56" s="1">
        <v>3</v>
      </c>
      <c r="K56" s="1">
        <v>3</v>
      </c>
    </row>
    <row r="57" spans="1:11" x14ac:dyDescent="0.2">
      <c r="A57" s="16">
        <v>56</v>
      </c>
      <c r="B57" s="1">
        <v>2</v>
      </c>
      <c r="E57" s="18">
        <v>3</v>
      </c>
      <c r="H57" s="1">
        <v>3</v>
      </c>
      <c r="K57" s="1">
        <v>3</v>
      </c>
    </row>
    <row r="58" spans="1:11" x14ac:dyDescent="0.2">
      <c r="A58" s="16">
        <v>57</v>
      </c>
      <c r="B58" s="1">
        <v>2</v>
      </c>
      <c r="E58" s="18">
        <v>3</v>
      </c>
      <c r="H58" s="1">
        <v>3</v>
      </c>
      <c r="K58" s="1">
        <v>3</v>
      </c>
    </row>
    <row r="59" spans="1:11" x14ac:dyDescent="0.2">
      <c r="A59" s="16">
        <v>58</v>
      </c>
      <c r="B59" s="1">
        <v>2</v>
      </c>
      <c r="E59" s="18">
        <v>1</v>
      </c>
      <c r="H59" s="1">
        <v>1</v>
      </c>
      <c r="K59" s="1">
        <v>1</v>
      </c>
    </row>
    <row r="60" spans="1:11" x14ac:dyDescent="0.2">
      <c r="A60" s="16">
        <v>59</v>
      </c>
      <c r="B60" s="1">
        <v>2</v>
      </c>
      <c r="E60" s="18">
        <v>2</v>
      </c>
      <c r="H60" s="1">
        <v>2</v>
      </c>
      <c r="K60" s="1">
        <v>2</v>
      </c>
    </row>
    <row r="61" spans="1:11" x14ac:dyDescent="0.2">
      <c r="A61" s="16">
        <v>60</v>
      </c>
      <c r="B61" s="1">
        <v>2</v>
      </c>
      <c r="E61" s="18">
        <v>2</v>
      </c>
      <c r="H61" s="1">
        <v>1</v>
      </c>
      <c r="K61" s="1">
        <v>1</v>
      </c>
    </row>
    <row r="62" spans="1:11" x14ac:dyDescent="0.2">
      <c r="A62" s="16">
        <v>61</v>
      </c>
      <c r="B62" s="1">
        <v>2</v>
      </c>
      <c r="E62" s="18">
        <v>4</v>
      </c>
      <c r="H62" s="1">
        <v>4</v>
      </c>
      <c r="K62" s="1">
        <v>4</v>
      </c>
    </row>
    <row r="63" spans="1:11" x14ac:dyDescent="0.2">
      <c r="A63" s="16">
        <v>62</v>
      </c>
      <c r="B63" s="1">
        <v>2</v>
      </c>
      <c r="E63" s="18">
        <v>2</v>
      </c>
      <c r="H63" s="1">
        <v>2</v>
      </c>
      <c r="K63" s="1">
        <v>2</v>
      </c>
    </row>
    <row r="64" spans="1:11" x14ac:dyDescent="0.2">
      <c r="A64" s="16">
        <v>63</v>
      </c>
      <c r="B64" s="1">
        <v>2</v>
      </c>
      <c r="E64" s="18">
        <v>2</v>
      </c>
      <c r="H64" s="1">
        <v>2</v>
      </c>
      <c r="K64" s="1">
        <v>2</v>
      </c>
    </row>
    <row r="65" spans="1:11" x14ac:dyDescent="0.2">
      <c r="A65" s="16">
        <v>64</v>
      </c>
      <c r="B65" s="1">
        <v>2</v>
      </c>
      <c r="E65" s="18">
        <v>1</v>
      </c>
      <c r="H65" s="1">
        <v>1</v>
      </c>
      <c r="K65" s="1">
        <v>1</v>
      </c>
    </row>
    <row r="66" spans="1:11" x14ac:dyDescent="0.2">
      <c r="A66" s="16">
        <v>65</v>
      </c>
      <c r="B66" s="1">
        <v>3</v>
      </c>
      <c r="E66" s="18">
        <v>1</v>
      </c>
      <c r="H66" s="1">
        <v>1</v>
      </c>
      <c r="K66" s="1">
        <v>1</v>
      </c>
    </row>
    <row r="67" spans="1:11" x14ac:dyDescent="0.2">
      <c r="A67" s="16">
        <v>66</v>
      </c>
      <c r="B67" s="1">
        <v>3</v>
      </c>
      <c r="E67" s="18">
        <v>1</v>
      </c>
      <c r="H67" s="1">
        <v>1</v>
      </c>
      <c r="K67" s="1">
        <v>1</v>
      </c>
    </row>
    <row r="68" spans="1:11" x14ac:dyDescent="0.2">
      <c r="A68" s="16">
        <v>67</v>
      </c>
      <c r="B68" s="1">
        <v>3</v>
      </c>
      <c r="E68" s="18">
        <v>1</v>
      </c>
      <c r="H68" s="1">
        <v>1</v>
      </c>
      <c r="K68" s="1">
        <v>1</v>
      </c>
    </row>
    <row r="69" spans="1:11" x14ac:dyDescent="0.2">
      <c r="A69" s="16">
        <v>68</v>
      </c>
      <c r="B69" s="1">
        <v>3</v>
      </c>
      <c r="E69" s="18">
        <v>2</v>
      </c>
      <c r="H69" s="1">
        <v>2</v>
      </c>
      <c r="K69" s="1">
        <v>2</v>
      </c>
    </row>
    <row r="70" spans="1:11" x14ac:dyDescent="0.2">
      <c r="A70" s="16">
        <v>69</v>
      </c>
      <c r="B70" s="1">
        <v>3</v>
      </c>
      <c r="E70" s="18">
        <v>1</v>
      </c>
      <c r="H70" s="1">
        <v>1</v>
      </c>
      <c r="K70" s="1">
        <v>1</v>
      </c>
    </row>
    <row r="71" spans="1:11" x14ac:dyDescent="0.2">
      <c r="A71" s="16">
        <v>70</v>
      </c>
      <c r="B71" s="1">
        <v>3</v>
      </c>
      <c r="E71" s="18">
        <v>3</v>
      </c>
      <c r="H71" s="1">
        <v>3</v>
      </c>
      <c r="K71" s="1">
        <v>3</v>
      </c>
    </row>
    <row r="72" spans="1:11" x14ac:dyDescent="0.2">
      <c r="A72" s="16">
        <v>71</v>
      </c>
      <c r="B72" s="1">
        <v>3</v>
      </c>
      <c r="E72" s="18">
        <v>2</v>
      </c>
      <c r="H72" s="1">
        <v>2</v>
      </c>
      <c r="K72" s="1">
        <v>2</v>
      </c>
    </row>
    <row r="73" spans="1:11" x14ac:dyDescent="0.2">
      <c r="A73" s="16">
        <v>72</v>
      </c>
      <c r="B73" s="1">
        <v>3</v>
      </c>
      <c r="E73" s="18">
        <v>2</v>
      </c>
      <c r="H73" s="1">
        <v>2</v>
      </c>
      <c r="K73" s="1">
        <v>2</v>
      </c>
    </row>
    <row r="74" spans="1:11" x14ac:dyDescent="0.2">
      <c r="A74" s="16">
        <v>73</v>
      </c>
      <c r="B74" s="1">
        <v>3</v>
      </c>
      <c r="E74" s="18">
        <v>3</v>
      </c>
      <c r="H74" s="1">
        <v>3</v>
      </c>
      <c r="K74" s="1">
        <v>3</v>
      </c>
    </row>
    <row r="75" spans="1:11" x14ac:dyDescent="0.2">
      <c r="A75" s="16">
        <v>74</v>
      </c>
      <c r="B75" s="1">
        <v>3</v>
      </c>
      <c r="E75" s="18">
        <v>1</v>
      </c>
      <c r="H75" s="1">
        <v>1</v>
      </c>
      <c r="K75" s="1">
        <v>1</v>
      </c>
    </row>
    <row r="76" spans="1:11" x14ac:dyDescent="0.2">
      <c r="A76" s="16">
        <v>75</v>
      </c>
      <c r="B76" s="1">
        <v>4</v>
      </c>
      <c r="E76" s="18">
        <v>4</v>
      </c>
      <c r="H76" s="1">
        <v>4</v>
      </c>
      <c r="K76" s="1">
        <v>4</v>
      </c>
    </row>
    <row r="77" spans="1:11" x14ac:dyDescent="0.2">
      <c r="A77" s="16">
        <v>76</v>
      </c>
      <c r="B77" s="1">
        <v>4</v>
      </c>
      <c r="E77" s="18">
        <v>2</v>
      </c>
      <c r="H77" s="1">
        <v>2</v>
      </c>
      <c r="K77" s="1">
        <v>2</v>
      </c>
    </row>
    <row r="78" spans="1:11" x14ac:dyDescent="0.2">
      <c r="A78" s="16">
        <v>77</v>
      </c>
      <c r="B78" s="1">
        <v>4</v>
      </c>
      <c r="E78" s="18">
        <v>4</v>
      </c>
      <c r="H78" s="1">
        <v>4</v>
      </c>
      <c r="K78" s="1">
        <v>4</v>
      </c>
    </row>
    <row r="79" spans="1:11" x14ac:dyDescent="0.2">
      <c r="A79" s="16">
        <v>78</v>
      </c>
      <c r="B79" s="1">
        <v>4</v>
      </c>
      <c r="E79" s="18">
        <v>5</v>
      </c>
      <c r="H79" s="1">
        <v>5</v>
      </c>
      <c r="K79" s="1">
        <v>5</v>
      </c>
    </row>
    <row r="80" spans="1:11" x14ac:dyDescent="0.2">
      <c r="A80" s="16">
        <v>79</v>
      </c>
      <c r="B80" s="1">
        <v>4</v>
      </c>
      <c r="E80" s="18">
        <v>1</v>
      </c>
      <c r="H80" s="1">
        <v>1</v>
      </c>
      <c r="K80" s="1">
        <v>1</v>
      </c>
    </row>
    <row r="81" spans="1:11" x14ac:dyDescent="0.2">
      <c r="A81" s="16">
        <v>80</v>
      </c>
      <c r="B81" s="1">
        <v>4</v>
      </c>
      <c r="E81" s="18">
        <v>2</v>
      </c>
      <c r="H81" s="1">
        <v>2</v>
      </c>
      <c r="K81" s="1">
        <v>2</v>
      </c>
    </row>
    <row r="82" spans="1:11" x14ac:dyDescent="0.2">
      <c r="A82" s="16">
        <v>81</v>
      </c>
      <c r="B82" s="1">
        <v>4</v>
      </c>
      <c r="E82" s="18">
        <v>1</v>
      </c>
      <c r="H82" s="1">
        <v>1</v>
      </c>
      <c r="K82" s="1">
        <v>1</v>
      </c>
    </row>
    <row r="83" spans="1:11" x14ac:dyDescent="0.2">
      <c r="A83" s="16">
        <v>82</v>
      </c>
      <c r="B83" s="1">
        <v>5</v>
      </c>
      <c r="E83" s="18">
        <v>3</v>
      </c>
      <c r="H83" s="1">
        <v>3</v>
      </c>
      <c r="K83" s="1">
        <v>3</v>
      </c>
    </row>
    <row r="84" spans="1:11" x14ac:dyDescent="0.2">
      <c r="A84" s="16">
        <v>83</v>
      </c>
      <c r="B84" s="1">
        <v>5</v>
      </c>
      <c r="E84" s="18">
        <v>1</v>
      </c>
      <c r="H84" s="1">
        <v>1</v>
      </c>
      <c r="K84" s="1">
        <v>1</v>
      </c>
    </row>
    <row r="85" spans="1:11" x14ac:dyDescent="0.2">
      <c r="A85" s="16">
        <v>84</v>
      </c>
      <c r="B85" s="1">
        <v>5</v>
      </c>
      <c r="E85" s="18">
        <v>1</v>
      </c>
      <c r="H85" s="1">
        <v>1</v>
      </c>
      <c r="K85" s="1">
        <v>1</v>
      </c>
    </row>
    <row r="86" spans="1:11" x14ac:dyDescent="0.2">
      <c r="A86" s="16">
        <v>85</v>
      </c>
      <c r="B86" s="1">
        <v>5</v>
      </c>
      <c r="E86" s="18">
        <v>1</v>
      </c>
      <c r="H86" s="1">
        <v>1</v>
      </c>
      <c r="K86" s="1">
        <v>1</v>
      </c>
    </row>
    <row r="87" spans="1:11" x14ac:dyDescent="0.2">
      <c r="A87" s="16">
        <v>86</v>
      </c>
      <c r="B87" s="1">
        <v>5</v>
      </c>
      <c r="E87" s="18">
        <v>1</v>
      </c>
      <c r="H87" s="1">
        <v>1</v>
      </c>
      <c r="K87" s="1">
        <v>1</v>
      </c>
    </row>
    <row r="88" spans="1:11" x14ac:dyDescent="0.2">
      <c r="A88" s="16">
        <v>87</v>
      </c>
      <c r="B88" s="1">
        <v>5</v>
      </c>
      <c r="E88" s="18">
        <v>1</v>
      </c>
      <c r="H88" s="1">
        <v>1</v>
      </c>
      <c r="K88" s="1">
        <v>1</v>
      </c>
    </row>
    <row r="89" spans="1:11" x14ac:dyDescent="0.2">
      <c r="A89" s="16">
        <v>88</v>
      </c>
      <c r="B89" s="1">
        <v>5</v>
      </c>
      <c r="E89" s="18">
        <v>4</v>
      </c>
      <c r="H89" s="1">
        <v>4</v>
      </c>
      <c r="K89" s="1">
        <v>4</v>
      </c>
    </row>
    <row r="90" spans="1:11" x14ac:dyDescent="0.2">
      <c r="A90" s="16">
        <v>89</v>
      </c>
      <c r="B90" s="1">
        <v>5</v>
      </c>
      <c r="E90" s="18">
        <v>4</v>
      </c>
      <c r="H90" s="1">
        <v>4</v>
      </c>
      <c r="K90" s="1">
        <v>4</v>
      </c>
    </row>
    <row r="91" spans="1:11" x14ac:dyDescent="0.2">
      <c r="A91" s="16">
        <v>90</v>
      </c>
      <c r="B91" s="1">
        <v>5</v>
      </c>
      <c r="E91" s="18">
        <v>3</v>
      </c>
      <c r="H91" s="1">
        <v>3</v>
      </c>
      <c r="K91" s="1">
        <v>3</v>
      </c>
    </row>
    <row r="92" spans="1:11" x14ac:dyDescent="0.2">
      <c r="A92" s="16">
        <v>91</v>
      </c>
      <c r="B92" s="1">
        <v>5</v>
      </c>
      <c r="E92" s="18">
        <v>1</v>
      </c>
      <c r="H92" s="1">
        <v>1</v>
      </c>
      <c r="K92" s="1">
        <v>1</v>
      </c>
    </row>
    <row r="93" spans="1:11" x14ac:dyDescent="0.2">
      <c r="A93" s="16">
        <v>92</v>
      </c>
      <c r="B93" s="1">
        <v>6</v>
      </c>
      <c r="E93" s="18">
        <v>2</v>
      </c>
      <c r="H93" s="1">
        <v>2</v>
      </c>
      <c r="K93" s="1">
        <v>2</v>
      </c>
    </row>
    <row r="94" spans="1:11" x14ac:dyDescent="0.2">
      <c r="A94" s="16">
        <v>93</v>
      </c>
      <c r="B94" s="1">
        <v>6</v>
      </c>
      <c r="E94" s="18">
        <v>1</v>
      </c>
      <c r="H94" s="1">
        <v>1</v>
      </c>
      <c r="K94" s="1">
        <v>1</v>
      </c>
    </row>
    <row r="95" spans="1:11" x14ac:dyDescent="0.2">
      <c r="A95" s="16">
        <v>94</v>
      </c>
      <c r="B95" s="1">
        <v>8</v>
      </c>
      <c r="E95" s="18">
        <v>1</v>
      </c>
      <c r="H95" s="1">
        <v>1</v>
      </c>
      <c r="K95" s="1">
        <v>1</v>
      </c>
    </row>
    <row r="96" spans="1:11" x14ac:dyDescent="0.2">
      <c r="A96" s="16">
        <v>95</v>
      </c>
      <c r="B96" s="1">
        <v>0</v>
      </c>
      <c r="E96" s="18">
        <v>1</v>
      </c>
      <c r="H96" s="1">
        <v>1</v>
      </c>
      <c r="K96" s="1">
        <v>1</v>
      </c>
    </row>
    <row r="97" spans="1:11" x14ac:dyDescent="0.2">
      <c r="A97" s="16">
        <v>96</v>
      </c>
      <c r="B97" s="1">
        <v>0</v>
      </c>
      <c r="E97" s="18">
        <v>1</v>
      </c>
      <c r="H97" s="1">
        <v>1</v>
      </c>
      <c r="K97" s="1">
        <v>1</v>
      </c>
    </row>
    <row r="98" spans="1:11" x14ac:dyDescent="0.2">
      <c r="A98" s="16">
        <v>97</v>
      </c>
      <c r="B98" s="1">
        <v>0</v>
      </c>
      <c r="E98" s="18">
        <v>1</v>
      </c>
      <c r="H98" s="1">
        <v>1</v>
      </c>
      <c r="K98" s="1">
        <v>1</v>
      </c>
    </row>
    <row r="99" spans="1:11" x14ac:dyDescent="0.2">
      <c r="A99" s="16">
        <v>98</v>
      </c>
      <c r="B99" s="1">
        <v>0</v>
      </c>
      <c r="E99" s="18">
        <v>1</v>
      </c>
      <c r="H99" s="1">
        <v>1</v>
      </c>
      <c r="K99" s="1">
        <v>1</v>
      </c>
    </row>
    <row r="100" spans="1:11" x14ac:dyDescent="0.2">
      <c r="A100" s="16">
        <v>99</v>
      </c>
      <c r="B100" s="1">
        <v>0</v>
      </c>
      <c r="E100" s="18">
        <v>2</v>
      </c>
      <c r="H100" s="1">
        <v>2</v>
      </c>
      <c r="K100" s="1">
        <v>2</v>
      </c>
    </row>
    <row r="101" spans="1:11" x14ac:dyDescent="0.2">
      <c r="A101" s="16">
        <v>100</v>
      </c>
      <c r="B101" s="1">
        <v>0</v>
      </c>
      <c r="E101" s="18">
        <v>1</v>
      </c>
      <c r="H101" s="1">
        <v>1</v>
      </c>
      <c r="K101" s="1">
        <v>1</v>
      </c>
    </row>
    <row r="102" spans="1:11" x14ac:dyDescent="0.2">
      <c r="A102" s="16">
        <v>101</v>
      </c>
      <c r="B102" s="1">
        <v>0</v>
      </c>
      <c r="E102" s="18">
        <v>1</v>
      </c>
      <c r="H102" s="1">
        <v>1</v>
      </c>
      <c r="K102" s="1">
        <v>1</v>
      </c>
    </row>
    <row r="103" spans="1:11" x14ac:dyDescent="0.2">
      <c r="A103" s="16">
        <v>102</v>
      </c>
      <c r="B103" s="1">
        <v>0</v>
      </c>
      <c r="E103" s="18">
        <v>1</v>
      </c>
      <c r="H103" s="1">
        <v>1</v>
      </c>
      <c r="K103" s="1">
        <v>1</v>
      </c>
    </row>
    <row r="104" spans="1:11" x14ac:dyDescent="0.2">
      <c r="A104" s="16">
        <v>103</v>
      </c>
      <c r="B104" s="1">
        <v>0</v>
      </c>
      <c r="E104" s="18">
        <v>1</v>
      </c>
      <c r="H104" s="1">
        <v>1</v>
      </c>
      <c r="K104" s="1">
        <v>1</v>
      </c>
    </row>
    <row r="105" spans="1:11" x14ac:dyDescent="0.2">
      <c r="A105" s="16">
        <v>104</v>
      </c>
      <c r="B105" s="1">
        <v>0</v>
      </c>
      <c r="E105" s="18">
        <v>4</v>
      </c>
      <c r="H105" s="1">
        <v>4</v>
      </c>
      <c r="K105" s="1">
        <v>4</v>
      </c>
    </row>
    <row r="106" spans="1:11" x14ac:dyDescent="0.2">
      <c r="A106" s="16">
        <v>105</v>
      </c>
      <c r="B106" s="1">
        <v>0</v>
      </c>
      <c r="E106" s="18">
        <v>2</v>
      </c>
      <c r="H106" s="1">
        <v>2</v>
      </c>
      <c r="K106" s="1">
        <v>2</v>
      </c>
    </row>
    <row r="107" spans="1:11" x14ac:dyDescent="0.2">
      <c r="A107" s="16">
        <v>106</v>
      </c>
      <c r="B107" s="1">
        <v>0</v>
      </c>
      <c r="E107" s="18">
        <v>1</v>
      </c>
      <c r="H107" s="1">
        <v>1</v>
      </c>
      <c r="K107" s="1">
        <v>1</v>
      </c>
    </row>
    <row r="108" spans="1:11" x14ac:dyDescent="0.2">
      <c r="A108" s="16">
        <v>107</v>
      </c>
      <c r="B108" s="1">
        <v>0</v>
      </c>
      <c r="E108" s="18">
        <v>2</v>
      </c>
      <c r="H108" s="1">
        <v>2</v>
      </c>
      <c r="K108" s="1">
        <v>2</v>
      </c>
    </row>
    <row r="109" spans="1:11" x14ac:dyDescent="0.2">
      <c r="A109" s="16">
        <v>108</v>
      </c>
      <c r="B109" s="1">
        <v>0</v>
      </c>
      <c r="E109" s="18">
        <v>1</v>
      </c>
      <c r="H109" s="1">
        <v>1</v>
      </c>
      <c r="K109" s="1">
        <v>1</v>
      </c>
    </row>
    <row r="110" spans="1:11" x14ac:dyDescent="0.2">
      <c r="A110" s="16">
        <v>109</v>
      </c>
      <c r="B110" s="1">
        <v>0</v>
      </c>
      <c r="E110" s="18">
        <v>3</v>
      </c>
      <c r="H110" s="1">
        <v>3</v>
      </c>
      <c r="K110" s="1">
        <v>3</v>
      </c>
    </row>
  </sheetData>
  <mergeCells count="4">
    <mergeCell ref="C1:D1"/>
    <mergeCell ref="F1:G1"/>
    <mergeCell ref="I1:J1"/>
    <mergeCell ref="L1:M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# of project supervisions</vt:lpstr>
      <vt:lpstr>ranks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Hussein, Mwanakombo</dc:creator>
  <cp:lastModifiedBy>Hussein, Mwanakombo</cp:lastModifiedBy>
  <dcterms:created xsi:type="dcterms:W3CDTF">2019-04-06T16:40:38Z</dcterms:created>
  <dcterms:modified xsi:type="dcterms:W3CDTF">2019-04-06T20:48:09Z</dcterms:modified>
</cp:coreProperties>
</file>