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langerman\Downloads\"/>
    </mc:Choice>
  </mc:AlternateContent>
  <xr:revisionPtr revIDLastSave="0" documentId="13_ncr:1_{CF4B8749-5246-4187-9B49-68743C540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4" i="1"/>
  <c r="C3" i="1"/>
  <c r="D14" i="1"/>
  <c r="A14" i="1"/>
  <c r="C14" i="1" l="1"/>
</calcChain>
</file>

<file path=xl/sharedStrings.xml><?xml version="1.0" encoding="utf-8"?>
<sst xmlns="http://schemas.openxmlformats.org/spreadsheetml/2006/main" count="24" uniqueCount="24">
  <si>
    <t>Aantal:</t>
  </si>
  <si>
    <t>Materiaal:</t>
  </si>
  <si>
    <t>Indirecte kosten:</t>
  </si>
  <si>
    <t>Directe kosten:</t>
  </si>
  <si>
    <t>Website:</t>
  </si>
  <si>
    <t>Conrad.nl</t>
  </si>
  <si>
    <t>Mean Well NDR-240-48 DIN-rail netvoeding 240W</t>
  </si>
  <si>
    <t>https://www.conrad.nl/nl/p/mean-well-ndr-240-48-din-rail-netvoeding-240-w-1-x-1439434.html?utm_source=google&amp;utm_medium=surfaces&amp;utm_campaign=shopping-feed&amp;utm_content=free-google-shopping-clicks&amp;utm_term=1439434&amp;adcampaign=google&amp;tid=17213980048_pla-1439434&amp;gclid=Cj0KCQjwy5maBhDdARIsAMxrkw3JHOFO7BsLfrActQmCmX5eesCEDVHlFCYmibl5nGCcEevUDRlp_i0aAu23EALw_wcB</t>
  </si>
  <si>
    <t>TRU COMPONENTS screen 17.8 cm (7 inch)</t>
  </si>
  <si>
    <t xml:space="preserve">https://www.conrad.nl/p/tru-components-touchscreenmodule-178-cm-7-inch-800-x-480-pixel-geschikt-voor-serie-raspberry-pi-banana-pi-2147389 </t>
  </si>
  <si>
    <t>Pinballshop.nl</t>
  </si>
  <si>
    <t>Flipper Assembly Right</t>
  </si>
  <si>
    <t xml:space="preserve">https://www.pinballshop.nl/playfield-parts/flipper-and-plunger/flipper-assembly-right-williams-premium-chrome-edition/ </t>
  </si>
  <si>
    <t>Flipper Assembly Left</t>
  </si>
  <si>
    <t xml:space="preserve">https://www.pinballshop.nl/playfield-parts/flipper-and-plunger/flipper-assembly-left-williams-premium-chrome-edition/?sl=en </t>
  </si>
  <si>
    <t>Williams/Bally Ball Shooter Assembly</t>
  </si>
  <si>
    <t>https://www.pinballshop.nl/cabinet-parts/shooters/williams-bally-ball-shooter-assembly/</t>
  </si>
  <si>
    <t>Premium Ultra-Gloss Pinball, 27mm Low Magnetic</t>
  </si>
  <si>
    <t>https://www.pinballshop.nl/playfield-parts/pinballs/premium-ultra-gloss-pinball/</t>
  </si>
  <si>
    <t>Pushbutton 1 inch round green - Start - STERN</t>
  </si>
  <si>
    <t>https://www.pinballshop.nl/cabinet-parts/buttons/pushbutton-1-inch-round-green-start-stern/</t>
  </si>
  <si>
    <t>Microswitch - Subminiature - 180-5178-00</t>
  </si>
  <si>
    <t>https://www.pinballshop.nl/electronics-parts/switches/microswitch-subminiature-180-5178-00/</t>
  </si>
  <si>
    <t xml:space="preserve">Totaal: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</si>
</sst>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[$€-2]\ * #,##0.00_ ;_ [$€-2]\ * \-#,##0.00_ ;_ [$€-2]\ * &quot;-&quot;??_ ;_ @_ 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4" fontId="0" fillId="0" borderId="1" xfId="2" applyFont="1" applyBorder="1"/>
    <xf numFmtId="164" fontId="0" fillId="0" borderId="1" xfId="0" applyNumberFormat="1" applyBorder="1" applyAlignment="1">
      <alignment horizontal="right"/>
    </xf>
    <xf numFmtId="0" fontId="2" fillId="0" borderId="1" xfId="0" applyFont="1" applyBorder="1"/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44" fontId="0" fillId="0" borderId="1" xfId="0" applyNumberFormat="1" applyBorder="1"/>
    <xf numFmtId="44" fontId="0" fillId="0" borderId="1" xfId="2" applyFont="1" applyBorder="1" applyAlignment="1">
      <alignment horizontal="center"/>
    </xf>
    <xf numFmtId="0" fontId="6" fillId="0" borderId="1" xfId="1" applyFont="1" applyFill="1" applyBorder="1" applyAlignment="1"/>
    <xf numFmtId="44" fontId="2" fillId="0" borderId="1" xfId="2" applyFont="1" applyBorder="1" applyAlignment="1">
      <alignment horizontal="center"/>
    </xf>
    <xf numFmtId="0" fontId="1" fillId="0" borderId="1" xfId="1" applyBorder="1" applyAlignment="1">
      <alignment wrapText="1"/>
    </xf>
    <xf numFmtId="0" fontId="1" fillId="0" borderId="1" xfId="1" applyFill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5" fillId="0" borderId="1" xfId="2" applyFont="1" applyBorder="1" applyAlignment="1">
      <alignment horizontal="center"/>
    </xf>
    <xf numFmtId="0" fontId="5" fillId="0" borderId="0" xfId="0" applyFont="1"/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nballshop.nl/electronics-parts/switches/microswitch-subminiature-180-5178-00/" TargetMode="External"/><Relationship Id="rId3" Type="http://schemas.openxmlformats.org/officeDocument/2006/relationships/hyperlink" Target="https://www.conrad.nl/p/tru-components-touchscreenmodule-178-cm-7-inch-800-x-480-pixel-geschikt-voor-serie-raspberry-pi-banana-pi-2147389" TargetMode="External"/><Relationship Id="rId7" Type="http://schemas.openxmlformats.org/officeDocument/2006/relationships/hyperlink" Target="https://www.conrad.nl/nl/p/mean-well-ndr-240-48-din-rail-netvoeding-240-w-1-x-1439434.html?utm_source=google&amp;utm_medium=surfaces&amp;utm_campaign=shopping-feed&amp;utm_content=free-google-shopping-clicks&amp;utm_term=1439434&amp;adcampaign=google&amp;tid=17213980048_pla-1439434&amp;gclid=Cj0KCQjwy5maBhDdARIsAMxrkw3JHOFO7BsLfrActQmCmX5eesCEDVHlFCYmibl5nGCcEevUDRlp_i0aAu23EALw_wcB" TargetMode="External"/><Relationship Id="rId2" Type="http://schemas.openxmlformats.org/officeDocument/2006/relationships/hyperlink" Target="https://www.pinballshop.nl/playfield-parts/flipper-and-plunger/flipper-assembly-left-williams-premium-chrome-edition/?sl=en" TargetMode="External"/><Relationship Id="rId1" Type="http://schemas.openxmlformats.org/officeDocument/2006/relationships/hyperlink" Target="https://www.pinballshop.nl/playfield-parts/flipper-and-plunger/flipper-assembly-right-williams-premium-chrome-edition/" TargetMode="External"/><Relationship Id="rId6" Type="http://schemas.openxmlformats.org/officeDocument/2006/relationships/hyperlink" Target="https://www.pinballshop.nl/playfield-parts/pinballs/premium-ultra-gloss-pinball/" TargetMode="External"/><Relationship Id="rId5" Type="http://schemas.openxmlformats.org/officeDocument/2006/relationships/hyperlink" Target="https://www.pinballshop.nl/cabinet-parts/buttons/pushbutton-1-inch-round-green-start-stern/" TargetMode="External"/><Relationship Id="rId4" Type="http://schemas.openxmlformats.org/officeDocument/2006/relationships/hyperlink" Target="https://www.pinballshop.nl/cabinet-parts/shooters/williams-bally-ball-shooter-assembl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4" sqref="D14"/>
    </sheetView>
  </sheetViews>
  <sheetFormatPr defaultRowHeight="15" x14ac:dyDescent="0.25"/>
  <cols>
    <col min="1" max="1" width="18.28515625" style="15" customWidth="1"/>
    <col min="2" max="2" width="46" bestFit="1" customWidth="1"/>
    <col min="3" max="3" width="16.28515625" customWidth="1"/>
    <col min="4" max="4" width="19" customWidth="1"/>
    <col min="5" max="5" width="255.7109375" customWidth="1"/>
  </cols>
  <sheetData>
    <row r="1" spans="1:5" x14ac:dyDescent="0.25">
      <c r="A1" s="13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5">
      <c r="A2" s="14"/>
      <c r="B2" s="1"/>
      <c r="C2" s="1"/>
      <c r="D2" s="2"/>
      <c r="E2" s="6" t="s">
        <v>5</v>
      </c>
    </row>
    <row r="3" spans="1:5" ht="30" x14ac:dyDescent="0.25">
      <c r="A3" s="14">
        <v>1</v>
      </c>
      <c r="B3" s="1" t="s">
        <v>6</v>
      </c>
      <c r="C3" s="7">
        <f>SUM(D3/1.21)</f>
        <v>51.231404958677686</v>
      </c>
      <c r="D3" s="2">
        <v>61.99</v>
      </c>
      <c r="E3" s="11" t="s">
        <v>7</v>
      </c>
    </row>
    <row r="4" spans="1:5" ht="14.45" customHeight="1" x14ac:dyDescent="0.25">
      <c r="A4" s="14">
        <v>1</v>
      </c>
      <c r="B4" s="4" t="s">
        <v>8</v>
      </c>
      <c r="C4" s="7">
        <f t="shared" ref="C4:C12" si="0">SUM(D4/1.21)</f>
        <v>51.223140495867767</v>
      </c>
      <c r="D4" s="8">
        <v>61.98</v>
      </c>
      <c r="E4" s="12" t="s">
        <v>9</v>
      </c>
    </row>
    <row r="5" spans="1:5" ht="14.45" customHeight="1" x14ac:dyDescent="0.25">
      <c r="A5" s="14"/>
      <c r="B5" s="4"/>
      <c r="C5" s="7"/>
      <c r="D5" s="8"/>
      <c r="E5" s="12"/>
    </row>
    <row r="6" spans="1:5" x14ac:dyDescent="0.25">
      <c r="A6" s="14"/>
      <c r="B6" s="4"/>
      <c r="C6" s="7"/>
      <c r="D6" s="8"/>
      <c r="E6" s="9" t="s">
        <v>10</v>
      </c>
    </row>
    <row r="7" spans="1:5" ht="15" customHeight="1" x14ac:dyDescent="0.25">
      <c r="A7" s="14">
        <v>1</v>
      </c>
      <c r="B7" s="4" t="s">
        <v>11</v>
      </c>
      <c r="C7" s="7">
        <f t="shared" si="0"/>
        <v>53.677685950413228</v>
      </c>
      <c r="D7" s="10">
        <v>64.95</v>
      </c>
      <c r="E7" s="11" t="s">
        <v>12</v>
      </c>
    </row>
    <row r="8" spans="1:5" ht="14.45" customHeight="1" x14ac:dyDescent="0.25">
      <c r="A8" s="14">
        <v>1</v>
      </c>
      <c r="B8" s="4" t="s">
        <v>13</v>
      </c>
      <c r="C8" s="7">
        <f t="shared" si="0"/>
        <v>53.677685950413228</v>
      </c>
      <c r="D8" s="8">
        <v>64.95</v>
      </c>
      <c r="E8" s="12" t="s">
        <v>14</v>
      </c>
    </row>
    <row r="9" spans="1:5" ht="14.45" customHeight="1" x14ac:dyDescent="0.25">
      <c r="A9" s="14">
        <v>1</v>
      </c>
      <c r="B9" s="5" t="s">
        <v>15</v>
      </c>
      <c r="C9" s="7">
        <f t="shared" si="0"/>
        <v>33.016528925619838</v>
      </c>
      <c r="D9" s="8">
        <v>39.950000000000003</v>
      </c>
      <c r="E9" s="11" t="s">
        <v>16</v>
      </c>
    </row>
    <row r="10" spans="1:5" ht="14.45" customHeight="1" x14ac:dyDescent="0.25">
      <c r="A10" s="14">
        <v>1</v>
      </c>
      <c r="B10" s="1" t="s">
        <v>17</v>
      </c>
      <c r="C10" s="7">
        <f t="shared" si="0"/>
        <v>2.0661157024793391</v>
      </c>
      <c r="D10" s="8">
        <v>2.5</v>
      </c>
      <c r="E10" s="11" t="s">
        <v>18</v>
      </c>
    </row>
    <row r="11" spans="1:5" ht="14.45" customHeight="1" x14ac:dyDescent="0.25">
      <c r="A11" s="14">
        <v>1</v>
      </c>
      <c r="B11" s="1" t="s">
        <v>19</v>
      </c>
      <c r="C11" s="7">
        <f t="shared" si="0"/>
        <v>8.223140495867769</v>
      </c>
      <c r="D11" s="8">
        <v>9.9499999999999993</v>
      </c>
      <c r="E11" s="11" t="s">
        <v>20</v>
      </c>
    </row>
    <row r="12" spans="1:5" ht="15" customHeight="1" x14ac:dyDescent="0.25">
      <c r="A12" s="14">
        <v>5</v>
      </c>
      <c r="B12" s="1" t="s">
        <v>21</v>
      </c>
      <c r="C12" s="7">
        <f t="shared" si="0"/>
        <v>16.115702479338843</v>
      </c>
      <c r="D12" s="3">
        <v>19.5</v>
      </c>
      <c r="E12" s="11" t="s">
        <v>22</v>
      </c>
    </row>
    <row r="13" spans="1:5" x14ac:dyDescent="0.25">
      <c r="A13" s="14"/>
      <c r="B13" s="1"/>
      <c r="C13" s="1"/>
      <c r="D13" s="8"/>
      <c r="E13" s="1"/>
    </row>
    <row r="14" spans="1:5" x14ac:dyDescent="0.25">
      <c r="A14" s="13">
        <f>SUM(A3:A12)</f>
        <v>12</v>
      </c>
      <c r="B14" s="6" t="s">
        <v>23</v>
      </c>
      <c r="C14" s="16">
        <f>SUM(C2:C13)</f>
        <v>269.23140495867773</v>
      </c>
      <c r="D14" s="16">
        <f>SUM(D2:D13)</f>
        <v>325.77</v>
      </c>
      <c r="E14" s="1"/>
    </row>
    <row r="15" spans="1:5" x14ac:dyDescent="0.25">
      <c r="D15" s="17"/>
    </row>
  </sheetData>
  <hyperlinks>
    <hyperlink ref="E7" r:id="rId1" xr:uid="{356F422C-E576-4E8B-A8B1-E9C587DBA11D}"/>
    <hyperlink ref="E8" r:id="rId2" xr:uid="{E724F822-7F28-437D-9292-50DBAD456ADC}"/>
    <hyperlink ref="E4" r:id="rId3" xr:uid="{5A4E9789-8E71-4053-97BE-522B6C7454BA}"/>
    <hyperlink ref="E9" r:id="rId4" xr:uid="{FAECF9E2-2106-4C43-B404-7669A58F3C02}"/>
    <hyperlink ref="E11" r:id="rId5" xr:uid="{65023F57-5A3C-4855-B80F-CCF4E28B8EE3}"/>
    <hyperlink ref="E10" r:id="rId6" xr:uid="{BA56AEBA-95DB-4751-A7B0-7B04C14F9615}"/>
    <hyperlink ref="E3" r:id="rId7" display="https://www.conrad.nl/nl/p/mean-well-ndr-240-48-din-rail-netvoeding-240-w-1-x-1439434.html?utm_source=google&amp;utm_medium=surfaces&amp;utm_campaign=shopping-feed&amp;utm_content=free-google-shopping-clicks&amp;utm_term=1439434&amp;adcampaign=google&amp;tid=17213980048_pla-1439434&amp;gclid=Cj0KCQjwy5maBhDdARIsAMxrkw3JHOFO7BsLfrActQmCmX5eesCEDVHlFCYmibl5nGCcEevUDRlp_i0aAu23EALw_wcB" xr:uid="{392A7423-97AD-467A-AE82-0F8722924EA8}"/>
    <hyperlink ref="E12" r:id="rId8" xr:uid="{2391BC89-5B07-4511-8990-2B6E18BE1A21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F4CD0030E9EA469B1B65C192DB1225" ma:contentTypeVersion="8" ma:contentTypeDescription="Een nieuw document maken." ma:contentTypeScope="" ma:versionID="86f72dffaee84822e84e690153f32bb1">
  <xsd:schema xmlns:xsd="http://www.w3.org/2001/XMLSchema" xmlns:xs="http://www.w3.org/2001/XMLSchema" xmlns:p="http://schemas.microsoft.com/office/2006/metadata/properties" xmlns:ns2="842b416f-c192-4743-b416-f997e98ab9e2" targetNamespace="http://schemas.microsoft.com/office/2006/metadata/properties" ma:root="true" ma:fieldsID="9234df90c246c4f41ea4a8be91eb1603" ns2:_="">
    <xsd:import namespace="842b416f-c192-4743-b416-f997e98ab9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b416f-c192-4743-b416-f997e98ab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47BBC7-742E-4172-B3D8-A0611BDC49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1CAC6E-4EAA-4DAA-83CB-07A0A5DDF5BD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842b416f-c192-4743-b416-f997e98ab9e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1FB8D53-36B6-4A80-9C04-25F9F0F9F0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2b416f-c192-4743-b416-f997e98ab9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Langerman M.</cp:lastModifiedBy>
  <cp:revision/>
  <dcterms:created xsi:type="dcterms:W3CDTF">2022-09-14T09:48:13Z</dcterms:created>
  <dcterms:modified xsi:type="dcterms:W3CDTF">2023-02-16T07:24:48Z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0x010100CEF4CD0030E9EA469B1B65C192DB1225</vt:lpwstr>
  </property>
</Properties>
</file>