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urab\Data Analyst\Trainity\"/>
    </mc:Choice>
  </mc:AlternateContent>
  <xr:revisionPtr revIDLastSave="0" documentId="13_ncr:1_{1EEFDCAE-EA90-4D8D-9865-9E9C4D23B1E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1" sheetId="1" r:id="rId1"/>
    <sheet name="q2" sheetId="2" r:id="rId2"/>
    <sheet name="q3" sheetId="3" r:id="rId3"/>
    <sheet name="Q4" sheetId="4" r:id="rId4"/>
  </sheets>
  <calcPr calcId="191029"/>
</workbook>
</file>

<file path=xl/calcChain.xml><?xml version="1.0" encoding="utf-8"?>
<calcChain xmlns="http://schemas.openxmlformats.org/spreadsheetml/2006/main">
  <c r="U7" i="2" l="1"/>
  <c r="V5" i="2" s="1"/>
  <c r="S7" i="2"/>
  <c r="T6" i="2" s="1"/>
  <c r="Q7" i="2"/>
  <c r="R4" i="2" s="1"/>
  <c r="O7" i="2"/>
  <c r="P6" i="2" s="1"/>
  <c r="M7" i="2"/>
  <c r="N5" i="2" s="1"/>
  <c r="K7" i="2"/>
  <c r="L6" i="2" s="1"/>
  <c r="Q3" i="3"/>
  <c r="Q4" i="3"/>
  <c r="Q5" i="3"/>
  <c r="Q6" i="3"/>
  <c r="Q7" i="3"/>
  <c r="Q2" i="3"/>
  <c r="O3" i="3"/>
  <c r="O4" i="3"/>
  <c r="O5" i="3"/>
  <c r="O6" i="3"/>
  <c r="O7" i="3"/>
  <c r="R3" i="3"/>
  <c r="R4" i="3"/>
  <c r="R5" i="3"/>
  <c r="R6" i="3"/>
  <c r="R7" i="3"/>
  <c r="R2" i="3"/>
  <c r="O2" i="3" s="1"/>
  <c r="P8" i="3"/>
  <c r="Q8" i="3" s="1"/>
  <c r="N8" i="3"/>
  <c r="R8" i="3" s="1"/>
  <c r="O8" i="3" s="1"/>
  <c r="D3" i="3"/>
  <c r="F3" i="3" s="1"/>
  <c r="D4" i="3"/>
  <c r="F4" i="3" s="1"/>
  <c r="D5" i="3"/>
  <c r="F5" i="3" s="1"/>
  <c r="D6" i="3"/>
  <c r="F6" i="3" s="1"/>
  <c r="D7" i="3"/>
  <c r="F7" i="3" s="1"/>
  <c r="D2" i="3"/>
  <c r="F2" i="3" s="1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H7" i="4"/>
  <c r="H6" i="4"/>
  <c r="H5" i="4"/>
  <c r="H4" i="4"/>
  <c r="H3" i="4"/>
  <c r="H2" i="4"/>
  <c r="B8" i="4"/>
  <c r="C6" i="4" s="1"/>
  <c r="B8" i="2"/>
  <c r="C7" i="2" s="1"/>
  <c r="P5" i="2" l="1"/>
  <c r="R3" i="2"/>
  <c r="R5" i="2"/>
  <c r="R6" i="2"/>
  <c r="C5" i="2"/>
  <c r="L4" i="2"/>
  <c r="T4" i="2"/>
  <c r="L3" i="2"/>
  <c r="C6" i="2"/>
  <c r="L5" i="2"/>
  <c r="T5" i="2"/>
  <c r="T3" i="2"/>
  <c r="N3" i="2"/>
  <c r="V3" i="2"/>
  <c r="N4" i="2"/>
  <c r="V4" i="2"/>
  <c r="N6" i="2"/>
  <c r="V6" i="2"/>
  <c r="P3" i="2"/>
  <c r="P4" i="2"/>
  <c r="C2" i="2"/>
  <c r="C3" i="2"/>
  <c r="C4" i="2"/>
  <c r="C2" i="4"/>
  <c r="C4" i="4"/>
</calcChain>
</file>

<file path=xl/sharedStrings.xml><?xml version="1.0" encoding="utf-8"?>
<sst xmlns="http://schemas.openxmlformats.org/spreadsheetml/2006/main" count="117" uniqueCount="48">
  <si>
    <t>Spend ($)</t>
  </si>
  <si>
    <t>Pod Position</t>
  </si>
  <si>
    <t xml:space="preserve">Maruti Suzuki </t>
  </si>
  <si>
    <t>Mahindra and Mahindra</t>
  </si>
  <si>
    <t xml:space="preserve">Honda Cars </t>
  </si>
  <si>
    <t xml:space="preserve">Tata Motors </t>
  </si>
  <si>
    <t xml:space="preserve">Hyundai Motors India </t>
  </si>
  <si>
    <t xml:space="preserve">Toyota </t>
  </si>
  <si>
    <t>Brand</t>
  </si>
  <si>
    <t>Q1</t>
  </si>
  <si>
    <t>Q2</t>
  </si>
  <si>
    <t>Q3</t>
  </si>
  <si>
    <t>Q4</t>
  </si>
  <si>
    <t>Total</t>
  </si>
  <si>
    <t>Thar</t>
  </si>
  <si>
    <t>Scorpio</t>
  </si>
  <si>
    <t>XUV</t>
  </si>
  <si>
    <t>Model</t>
  </si>
  <si>
    <t>QTY</t>
  </si>
  <si>
    <t>%</t>
  </si>
  <si>
    <t>Network Type</t>
  </si>
  <si>
    <t>Broadcast</t>
  </si>
  <si>
    <t>Cable</t>
  </si>
  <si>
    <t>Day Parts</t>
  </si>
  <si>
    <t>Qty</t>
  </si>
  <si>
    <t>DAYTIME</t>
  </si>
  <si>
    <t>EARLY MORNING</t>
  </si>
  <si>
    <t>EVENING NEWS</t>
  </si>
  <si>
    <t>LATE FRINGE</t>
  </si>
  <si>
    <t>OVERNIGHT</t>
  </si>
  <si>
    <t>PRIME ACCESS</t>
  </si>
  <si>
    <t>PRIME TIME</t>
  </si>
  <si>
    <t>WEEKEND</t>
  </si>
  <si>
    <t>EARLY FRINGE</t>
  </si>
  <si>
    <t>No of Ads</t>
  </si>
  <si>
    <t>Avg Duration</t>
  </si>
  <si>
    <t>Avg Spend per unit time</t>
  </si>
  <si>
    <t>Ad Count</t>
  </si>
  <si>
    <t>Spend($)</t>
  </si>
  <si>
    <t>Avg Spend ($)</t>
  </si>
  <si>
    <t>XUV 700</t>
  </si>
  <si>
    <t>Broadcasting</t>
  </si>
  <si>
    <t>Broadcasing %</t>
  </si>
  <si>
    <t>Cable %</t>
  </si>
  <si>
    <t>Ad Airing Share</t>
  </si>
  <si>
    <t>AD Share</t>
  </si>
  <si>
    <t>Ad Share</t>
  </si>
  <si>
    <t>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</si>
</sst>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0"/>
      <color rgb="FF3C4858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vertical="top"/>
    </xf>
    <xf numFmtId="1" fontId="0" fillId="0" borderId="0" xfId="1" applyNumberFormat="1" applyFont="1"/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164" fontId="0" fillId="0" borderId="11" xfId="1" applyNumberFormat="1" applyFont="1" applyBorder="1" applyAlignment="1">
      <alignment horizontal="center" vertical="center"/>
    </xf>
    <xf numFmtId="9" fontId="0" fillId="0" borderId="11" xfId="1" applyFont="1" applyBorder="1"/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9" fontId="0" fillId="0" borderId="14" xfId="1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/>
    <xf numFmtId="0" fontId="0" fillId="0" borderId="22" xfId="0" applyBorder="1"/>
    <xf numFmtId="0" fontId="0" fillId="0" borderId="9" xfId="0" applyBorder="1"/>
    <xf numFmtId="0" fontId="6" fillId="0" borderId="10" xfId="0" applyFont="1" applyBorder="1" applyAlignment="1">
      <alignment horizontal="left" vertical="center"/>
    </xf>
    <xf numFmtId="0" fontId="0" fillId="0" borderId="24" xfId="0" applyBorder="1"/>
    <xf numFmtId="9" fontId="0" fillId="0" borderId="25" xfId="1" applyFont="1" applyBorder="1"/>
    <xf numFmtId="0" fontId="6" fillId="0" borderId="13" xfId="0" applyFont="1" applyBorder="1" applyAlignment="1">
      <alignment horizontal="left" vertical="center"/>
    </xf>
    <xf numFmtId="0" fontId="0" fillId="0" borderId="3" xfId="0" applyBorder="1"/>
    <xf numFmtId="0" fontId="6" fillId="0" borderId="15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9" fontId="0" fillId="0" borderId="0" xfId="1" applyFont="1" applyBorder="1"/>
    <xf numFmtId="0" fontId="0" fillId="0" borderId="11" xfId="0" applyBorder="1"/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9" fontId="0" fillId="0" borderId="21" xfId="1" applyFont="1" applyBorder="1"/>
    <xf numFmtId="0" fontId="0" fillId="0" borderId="25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Spend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'Q1'!$A$2:$A$32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'Q1'!$B$2:$B$32</c:f>
              <c:numCache>
                <c:formatCode>General</c:formatCode>
                <c:ptCount val="31"/>
                <c:pt idx="0">
                  <c:v>319103845</c:v>
                </c:pt>
                <c:pt idx="1">
                  <c:v>184447663</c:v>
                </c:pt>
                <c:pt idx="2">
                  <c:v>194095322</c:v>
                </c:pt>
                <c:pt idx="3">
                  <c:v>176017909</c:v>
                </c:pt>
                <c:pt idx="4">
                  <c:v>130351883</c:v>
                </c:pt>
                <c:pt idx="5">
                  <c:v>104219654</c:v>
                </c:pt>
                <c:pt idx="6">
                  <c:v>76432196</c:v>
                </c:pt>
                <c:pt idx="7">
                  <c:v>57520063</c:v>
                </c:pt>
                <c:pt idx="8">
                  <c:v>41508209</c:v>
                </c:pt>
                <c:pt idx="9">
                  <c:v>28359851</c:v>
                </c:pt>
                <c:pt idx="10">
                  <c:v>19540453</c:v>
                </c:pt>
                <c:pt idx="11">
                  <c:v>13868888</c:v>
                </c:pt>
                <c:pt idx="12">
                  <c:v>9060612</c:v>
                </c:pt>
                <c:pt idx="13">
                  <c:v>6538184</c:v>
                </c:pt>
                <c:pt idx="14">
                  <c:v>4028569</c:v>
                </c:pt>
                <c:pt idx="15">
                  <c:v>2516794</c:v>
                </c:pt>
                <c:pt idx="16">
                  <c:v>1688128</c:v>
                </c:pt>
                <c:pt idx="17">
                  <c:v>1227516</c:v>
                </c:pt>
                <c:pt idx="18">
                  <c:v>939334</c:v>
                </c:pt>
                <c:pt idx="19">
                  <c:v>515688</c:v>
                </c:pt>
                <c:pt idx="20">
                  <c:v>307996</c:v>
                </c:pt>
                <c:pt idx="21">
                  <c:v>248162</c:v>
                </c:pt>
                <c:pt idx="22">
                  <c:v>117719</c:v>
                </c:pt>
                <c:pt idx="23">
                  <c:v>77505</c:v>
                </c:pt>
                <c:pt idx="24">
                  <c:v>37872</c:v>
                </c:pt>
                <c:pt idx="25">
                  <c:v>108641</c:v>
                </c:pt>
                <c:pt idx="26">
                  <c:v>4897</c:v>
                </c:pt>
                <c:pt idx="27">
                  <c:v>757</c:v>
                </c:pt>
                <c:pt idx="28">
                  <c:v>2031</c:v>
                </c:pt>
                <c:pt idx="29">
                  <c:v>48</c:v>
                </c:pt>
                <c:pt idx="30">
                  <c:v>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4-4AEE-BBD8-C968EA8A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2620368"/>
        <c:axId val="1132620696"/>
      </c:barChart>
      <c:catAx>
        <c:axId val="11326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20696"/>
        <c:crosses val="autoZero"/>
        <c:auto val="1"/>
        <c:lblAlgn val="ctr"/>
        <c:lblOffset val="100"/>
        <c:noMultiLvlLbl val="0"/>
      </c:catAx>
      <c:valAx>
        <c:axId val="11326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Thar vs</a:t>
            </a:r>
            <a:r>
              <a:rPr lang="en-US" baseline="0"/>
              <a:t> Scorpio vs XUV 700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'Q4'!$C$11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9F1-4407-848D-D4D8E92FE1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39F1-4407-848D-D4D8E92FE1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9F1-4407-848D-D4D8E92FE162}"/>
              </c:ext>
            </c:extLst>
          </c:dPt>
          <c:dLbls>
            <c:dLbl>
              <c:idx val="0"/>
              <c:layout>
                <c:manualLayout>
                  <c:x val="6.4549403407527572E-2"/>
                  <c:y val="-2.4175341996623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F1-4407-848D-D4D8E92FE162}"/>
                </c:ext>
              </c:extLst>
            </c:dLbl>
            <c:dLbl>
              <c:idx val="1"/>
              <c:layout>
                <c:manualLayout>
                  <c:x val="-2.5557653060003779E-2"/>
                  <c:y val="-2.3394361637517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F1-4407-848D-D4D8E92FE162}"/>
                </c:ext>
              </c:extLst>
            </c:dLbl>
            <c:dLbl>
              <c:idx val="2"/>
              <c:layout>
                <c:manualLayout>
                  <c:x val="3.6951169617927201E-2"/>
                  <c:y val="-3.6054055934139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F1-4407-848D-D4D8E92FE1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'Q4'!$A$12:$A$14</c:f>
              <c:strCache>
                <c:ptCount val="3"/>
                <c:pt idx="0">
                  <c:v>Thar</c:v>
                </c:pt>
                <c:pt idx="1">
                  <c:v>Scorpio</c:v>
                </c:pt>
                <c:pt idx="2">
                  <c:v>XUV 700</c:v>
                </c:pt>
              </c:strCache>
            </c:strRef>
          </c:cat>
          <c:val>
            <c:numRef>
              <c:f>'Q4'!$C$12:$C$14</c:f>
              <c:numCache>
                <c:formatCode>0%</c:formatCode>
                <c:ptCount val="3"/>
                <c:pt idx="0">
                  <c:v>0.97</c:v>
                </c:pt>
                <c:pt idx="1">
                  <c:v>0.01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1-4407-848D-D4D8E92F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Network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'Q4'!$D$11</c:f>
              <c:strCache>
                <c:ptCount val="1"/>
                <c:pt idx="0">
                  <c:v>Broadcast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'Q4'!$A$12:$A$14</c:f>
              <c:strCache>
                <c:ptCount val="3"/>
                <c:pt idx="0">
                  <c:v>Thar</c:v>
                </c:pt>
                <c:pt idx="1">
                  <c:v>Scorpio</c:v>
                </c:pt>
                <c:pt idx="2">
                  <c:v>XUV 700</c:v>
                </c:pt>
              </c:strCache>
            </c:strRef>
          </c:cat>
          <c:val>
            <c:numRef>
              <c:f>'Q4'!$D$12:$D$14</c:f>
              <c:numCache>
                <c:formatCode>General</c:formatCode>
                <c:ptCount val="3"/>
                <c:pt idx="0">
                  <c:v>13799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C-4EBD-8C48-CCC6330D7C60}"/>
            </c:ext>
          </c:extLst>
        </c:ser>
        <c:ser>
          <c:idx val="1"/>
          <c:order val="1"/>
          <c:tx>
            <c:strRef>
              <c:f>'Q4'!$E$11</c:f>
              <c:strCache>
                <c:ptCount val="1"/>
                <c:pt idx="0">
                  <c:v>Cable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'Q4'!$A$12:$A$14</c:f>
              <c:strCache>
                <c:ptCount val="3"/>
                <c:pt idx="0">
                  <c:v>Thar</c:v>
                </c:pt>
                <c:pt idx="1">
                  <c:v>Scorpio</c:v>
                </c:pt>
                <c:pt idx="2">
                  <c:v>XUV 700</c:v>
                </c:pt>
              </c:strCache>
            </c:strRef>
          </c:cat>
          <c:val>
            <c:numRef>
              <c:f>'Q4'!$E$12:$E$14</c:f>
              <c:numCache>
                <c:formatCode>General</c:formatCode>
                <c:ptCount val="3"/>
                <c:pt idx="0">
                  <c:v>129650</c:v>
                </c:pt>
                <c:pt idx="1">
                  <c:v>1935</c:v>
                </c:pt>
                <c:pt idx="2">
                  <c:v>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C-4EBD-8C48-CCC6330D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2024664"/>
        <c:axId val="822028928"/>
      </c:barChart>
      <c:catAx>
        <c:axId val="82202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28928"/>
        <c:crosses val="autoZero"/>
        <c:auto val="1"/>
        <c:lblAlgn val="ctr"/>
        <c:lblOffset val="100"/>
        <c:noMultiLvlLbl val="0"/>
      </c:catAx>
      <c:valAx>
        <c:axId val="822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'Q4'!$L$1</c:f>
              <c:strCache>
                <c:ptCount val="1"/>
                <c:pt idx="0">
                  <c:v>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'Q4'!$J$2:$K$10</c:f>
              <c:multiLvlStrCache>
                <c:ptCount val="9"/>
                <c:lvl>
                  <c:pt idx="0">
                    <c:v>DAYTIME</c:v>
                  </c:pt>
                  <c:pt idx="1">
                    <c:v>EARLY FRINGE</c:v>
                  </c:pt>
                  <c:pt idx="2">
                    <c:v>EARLY MORNING</c:v>
                  </c:pt>
                  <c:pt idx="3">
                    <c:v>EVENING NEWS</c:v>
                  </c:pt>
                  <c:pt idx="4">
                    <c:v>LATE FRINGE</c:v>
                  </c:pt>
                  <c:pt idx="5">
                    <c:v>OVERNIGHT</c:v>
                  </c:pt>
                  <c:pt idx="6">
                    <c:v>PRIME ACCESS</c:v>
                  </c:pt>
                  <c:pt idx="7">
                    <c:v>PRIME TIME</c:v>
                  </c:pt>
                  <c:pt idx="8">
                    <c:v>WEEKEND</c:v>
                  </c:pt>
                </c:lvl>
                <c:lvl>
                  <c:pt idx="0">
                    <c:v>Thar</c:v>
                  </c:pt>
                </c:lvl>
              </c:multiLvlStrCache>
            </c:multiLvlStrRef>
          </c:cat>
          <c:val>
            <c:numRef>
              <c:f>'Q4'!$L$2:$L$10</c:f>
              <c:numCache>
                <c:formatCode>General</c:formatCode>
                <c:ptCount val="9"/>
                <c:pt idx="0">
                  <c:v>32768</c:v>
                </c:pt>
                <c:pt idx="1">
                  <c:v>8891</c:v>
                </c:pt>
                <c:pt idx="2">
                  <c:v>13206</c:v>
                </c:pt>
                <c:pt idx="3">
                  <c:v>4363</c:v>
                </c:pt>
                <c:pt idx="4">
                  <c:v>23620</c:v>
                </c:pt>
                <c:pt idx="5">
                  <c:v>6376</c:v>
                </c:pt>
                <c:pt idx="6">
                  <c:v>3949</c:v>
                </c:pt>
                <c:pt idx="7">
                  <c:v>27794</c:v>
                </c:pt>
                <c:pt idx="8">
                  <c:v>22482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13E-B28B-6B679C88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129624"/>
        <c:axId val="1174131920"/>
      </c:barChart>
      <c:catAx>
        <c:axId val="117412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31920"/>
        <c:crosses val="autoZero"/>
        <c:auto val="1"/>
        <c:lblAlgn val="ctr"/>
        <c:lblOffset val="100"/>
        <c:noMultiLvlLbl val="0"/>
      </c:catAx>
      <c:valAx>
        <c:axId val="11741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2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'Q4'!$M$1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7CD-43B8-9989-DF6324BFAA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7CD-43B8-9989-DF6324BFAA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F7CD-43B8-9989-DF6324BFAA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F7CD-43B8-9989-DF6324BFAA1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F7CD-43B8-9989-DF6324BFAA1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F7CD-43B8-9989-DF6324BFAA1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F7CD-43B8-9989-DF6324BFAA1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F7CD-43B8-9989-DF6324BFAA1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F7CD-43B8-9989-DF6324BFAA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'Q4'!$J$2:$K$10</c:f>
              <c:multiLvlStrCache>
                <c:ptCount val="9"/>
                <c:lvl>
                  <c:pt idx="0">
                    <c:v>DAYTIME</c:v>
                  </c:pt>
                  <c:pt idx="1">
                    <c:v>EARLY FRINGE</c:v>
                  </c:pt>
                  <c:pt idx="2">
                    <c:v>EARLY MORNING</c:v>
                  </c:pt>
                  <c:pt idx="3">
                    <c:v>EVENING NEWS</c:v>
                  </c:pt>
                  <c:pt idx="4">
                    <c:v>LATE FRINGE</c:v>
                  </c:pt>
                  <c:pt idx="5">
                    <c:v>OVERNIGHT</c:v>
                  </c:pt>
                  <c:pt idx="6">
                    <c:v>PRIME ACCESS</c:v>
                  </c:pt>
                  <c:pt idx="7">
                    <c:v>PRIME TIME</c:v>
                  </c:pt>
                  <c:pt idx="8">
                    <c:v>WEEKEND</c:v>
                  </c:pt>
                </c:lvl>
                <c:lvl>
                  <c:pt idx="0">
                    <c:v>Thar</c:v>
                  </c:pt>
                </c:lvl>
              </c:multiLvlStrCache>
            </c:multiLvlStrRef>
          </c:cat>
          <c:val>
            <c:numRef>
              <c:f>'Q4'!$M$2:$M$10</c:f>
              <c:numCache>
                <c:formatCode>0%</c:formatCode>
                <c:ptCount val="9"/>
                <c:pt idx="0">
                  <c:v>0.22842961610049564</c:v>
                </c:pt>
                <c:pt idx="1">
                  <c:v>6.1980215965255943E-2</c:v>
                </c:pt>
                <c:pt idx="2">
                  <c:v>9.2060592963352825E-2</c:v>
                </c:pt>
                <c:pt idx="3">
                  <c:v>3.0414990693556593E-2</c:v>
                </c:pt>
                <c:pt idx="4">
                  <c:v>0.16465782264079917</c:v>
                </c:pt>
                <c:pt idx="5">
                  <c:v>4.4447852546898203E-2</c:v>
                </c:pt>
                <c:pt idx="6">
                  <c:v>2.7528947570216594E-2</c:v>
                </c:pt>
                <c:pt idx="7">
                  <c:v>0.19375527190848316</c:v>
                </c:pt>
                <c:pt idx="8">
                  <c:v>0.15672468961094188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8-4530-9E70-CED09BE76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'Q4'!$L$1</c:f>
              <c:strCache>
                <c:ptCount val="1"/>
                <c:pt idx="0">
                  <c:v>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'Q4'!$J$11:$K$19</c:f>
              <c:multiLvlStrCache>
                <c:ptCount val="9"/>
                <c:lvl>
                  <c:pt idx="0">
                    <c:v>DAYTIME</c:v>
                  </c:pt>
                  <c:pt idx="1">
                    <c:v>EARLY FRINGE</c:v>
                  </c:pt>
                  <c:pt idx="2">
                    <c:v>EARLY MORNING</c:v>
                  </c:pt>
                  <c:pt idx="3">
                    <c:v>EVENING NEWS</c:v>
                  </c:pt>
                  <c:pt idx="4">
                    <c:v>LATE FRINGE</c:v>
                  </c:pt>
                  <c:pt idx="5">
                    <c:v>OVERNIGHT</c:v>
                  </c:pt>
                  <c:pt idx="6">
                    <c:v>PRIME ACCESS</c:v>
                  </c:pt>
                  <c:pt idx="7">
                    <c:v>PRIME TIME</c:v>
                  </c:pt>
                  <c:pt idx="8">
                    <c:v>WEEKEND</c:v>
                  </c:pt>
                </c:lvl>
                <c:lvl>
                  <c:pt idx="0">
                    <c:v>Scorpio</c:v>
                  </c:pt>
                </c:lvl>
              </c:multiLvlStrCache>
            </c:multiLvlStrRef>
          </c:cat>
          <c:val>
            <c:numRef>
              <c:f>'Q4'!$L$11:$L$19</c:f>
              <c:numCache>
                <c:formatCode>General</c:formatCode>
                <c:ptCount val="9"/>
                <c:pt idx="0">
                  <c:v>622</c:v>
                </c:pt>
                <c:pt idx="1">
                  <c:v>76</c:v>
                </c:pt>
                <c:pt idx="2">
                  <c:v>256</c:v>
                </c:pt>
                <c:pt idx="3">
                  <c:v>44</c:v>
                </c:pt>
                <c:pt idx="4">
                  <c:v>300</c:v>
                </c:pt>
                <c:pt idx="5">
                  <c:v>48</c:v>
                </c:pt>
                <c:pt idx="6">
                  <c:v>38</c:v>
                </c:pt>
                <c:pt idx="7">
                  <c:v>271</c:v>
                </c:pt>
                <c:pt idx="8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A-44DA-A55D-C385940BC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9603112"/>
        <c:axId val="1129599176"/>
      </c:barChart>
      <c:catAx>
        <c:axId val="112960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99176"/>
        <c:crosses val="autoZero"/>
        <c:auto val="1"/>
        <c:lblAlgn val="ctr"/>
        <c:lblOffset val="100"/>
        <c:noMultiLvlLbl val="0"/>
      </c:catAx>
      <c:valAx>
        <c:axId val="11295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0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'Q4'!$M$1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4D9-4D9D-A629-C47618E71B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4D9-4D9D-A629-C47618E71B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4D9-4D9D-A629-C47618E71B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4D9-4D9D-A629-C47618E71B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4D9-4D9D-A629-C47618E71B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D4D9-4D9D-A629-C47618E71B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D4D9-4D9D-A629-C47618E71B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D4D9-4D9D-A629-C47618E71B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D4D9-4D9D-A629-C47618E71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'Q4'!$J$11:$K$19</c:f>
              <c:multiLvlStrCache>
                <c:ptCount val="9"/>
                <c:lvl>
                  <c:pt idx="0">
                    <c:v>DAYTIME</c:v>
                  </c:pt>
                  <c:pt idx="1">
                    <c:v>EARLY FRINGE</c:v>
                  </c:pt>
                  <c:pt idx="2">
                    <c:v>EARLY MORNING</c:v>
                  </c:pt>
                  <c:pt idx="3">
                    <c:v>EVENING NEWS</c:v>
                  </c:pt>
                  <c:pt idx="4">
                    <c:v>LATE FRINGE</c:v>
                  </c:pt>
                  <c:pt idx="5">
                    <c:v>OVERNIGHT</c:v>
                  </c:pt>
                  <c:pt idx="6">
                    <c:v>PRIME ACCESS</c:v>
                  </c:pt>
                  <c:pt idx="7">
                    <c:v>PRIME TIME</c:v>
                  </c:pt>
                  <c:pt idx="8">
                    <c:v>WEEKEND</c:v>
                  </c:pt>
                </c:lvl>
                <c:lvl>
                  <c:pt idx="0">
                    <c:v>Scorpio</c:v>
                  </c:pt>
                </c:lvl>
              </c:multiLvlStrCache>
            </c:multiLvlStrRef>
          </c:cat>
          <c:val>
            <c:numRef>
              <c:f>'Q4'!$M$11:$M$19</c:f>
              <c:numCache>
                <c:formatCode>0%</c:formatCode>
                <c:ptCount val="9"/>
                <c:pt idx="0">
                  <c:v>0.32078390923156264</c:v>
                </c:pt>
                <c:pt idx="1">
                  <c:v>3.9195461578133056E-2</c:v>
                </c:pt>
                <c:pt idx="2">
                  <c:v>0.13202681794739557</c:v>
                </c:pt>
                <c:pt idx="3">
                  <c:v>2.2692109334708613E-2</c:v>
                </c:pt>
                <c:pt idx="4">
                  <c:v>0.15471892728210418</c:v>
                </c:pt>
                <c:pt idx="5">
                  <c:v>2.4755028365136669E-2</c:v>
                </c:pt>
                <c:pt idx="6">
                  <c:v>1.9597730789066528E-2</c:v>
                </c:pt>
                <c:pt idx="7">
                  <c:v>0.13976276431150078</c:v>
                </c:pt>
                <c:pt idx="8">
                  <c:v>0.14646725116039194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5-4C42-8FED-DE82092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Share Comparision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'q2'!$J$3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'q2'!$K$2:$U$2</c:f>
              <c:strCache>
                <c:ptCount val="11"/>
                <c:pt idx="0">
                  <c:v>Honda Cars </c:v>
                </c:pt>
                <c:pt idx="1">
                  <c:v>AD Share</c:v>
                </c:pt>
                <c:pt idx="2">
                  <c:v>Hyundai Motors India </c:v>
                </c:pt>
                <c:pt idx="3">
                  <c:v>Ad Share</c:v>
                </c:pt>
                <c:pt idx="4">
                  <c:v>Mahindra and Mahindra</c:v>
                </c:pt>
                <c:pt idx="5">
                  <c:v>Ad Share</c:v>
                </c:pt>
                <c:pt idx="6">
                  <c:v>Maruti Suzuki </c:v>
                </c:pt>
                <c:pt idx="7">
                  <c:v>Ad Share</c:v>
                </c:pt>
                <c:pt idx="8">
                  <c:v>Tata Motors </c:v>
                </c:pt>
                <c:pt idx="9">
                  <c:v>Ad Share</c:v>
                </c:pt>
                <c:pt idx="10">
                  <c:v>Toyota </c:v>
                </c:pt>
              </c:strCache>
            </c:strRef>
          </c:cat>
          <c:val>
            <c:numRef>
              <c:f>'q2'!$K$3:$U$3</c:f>
              <c:numCache>
                <c:formatCode>0%</c:formatCode>
                <c:ptCount val="11"/>
                <c:pt idx="0" formatCode="General">
                  <c:v>25514</c:v>
                </c:pt>
                <c:pt idx="1">
                  <c:v>0.30395520609959492</c:v>
                </c:pt>
                <c:pt idx="2" formatCode="General">
                  <c:v>21711</c:v>
                </c:pt>
                <c:pt idx="3">
                  <c:v>0.30836422514806766</c:v>
                </c:pt>
                <c:pt idx="4" formatCode="General">
                  <c:v>41921</c:v>
                </c:pt>
                <c:pt idx="5" formatCode="0.0%">
                  <c:v>0.28461731697546999</c:v>
                </c:pt>
                <c:pt idx="6" formatCode="General">
                  <c:v>80050</c:v>
                </c:pt>
                <c:pt idx="7">
                  <c:v>0.28932758894880656</c:v>
                </c:pt>
                <c:pt idx="8" formatCode="General">
                  <c:v>20274</c:v>
                </c:pt>
                <c:pt idx="9">
                  <c:v>0.25508624919790135</c:v>
                </c:pt>
                <c:pt idx="10" formatCode="General">
                  <c:v>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A-4CCD-8ED0-D2D356C14BA8}"/>
            </c:ext>
          </c:extLst>
        </c:ser>
        <c:ser>
          <c:idx val="1"/>
          <c:order val="1"/>
          <c:tx>
            <c:strRef>
              <c:f>'q2'!$J$4</c:f>
              <c:strCache>
                <c:ptCount val="1"/>
                <c:pt idx="0">
                  <c:v>Q2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'q2'!$K$2:$U$2</c:f>
              <c:strCache>
                <c:ptCount val="11"/>
                <c:pt idx="0">
                  <c:v>Honda Cars </c:v>
                </c:pt>
                <c:pt idx="1">
                  <c:v>AD Share</c:v>
                </c:pt>
                <c:pt idx="2">
                  <c:v>Hyundai Motors India </c:v>
                </c:pt>
                <c:pt idx="3">
                  <c:v>Ad Share</c:v>
                </c:pt>
                <c:pt idx="4">
                  <c:v>Mahindra and Mahindra</c:v>
                </c:pt>
                <c:pt idx="5">
                  <c:v>Ad Share</c:v>
                </c:pt>
                <c:pt idx="6">
                  <c:v>Maruti Suzuki </c:v>
                </c:pt>
                <c:pt idx="7">
                  <c:v>Ad Share</c:v>
                </c:pt>
                <c:pt idx="8">
                  <c:v>Tata Motors </c:v>
                </c:pt>
                <c:pt idx="9">
                  <c:v>Ad Share</c:v>
                </c:pt>
                <c:pt idx="10">
                  <c:v>Toyota </c:v>
                </c:pt>
              </c:strCache>
            </c:strRef>
          </c:cat>
          <c:val>
            <c:numRef>
              <c:f>'q2'!$K$4:$U$4</c:f>
              <c:numCache>
                <c:formatCode>0%</c:formatCode>
                <c:ptCount val="11"/>
                <c:pt idx="0" formatCode="General">
                  <c:v>18751</c:v>
                </c:pt>
                <c:pt idx="1">
                  <c:v>0.22338575172742436</c:v>
                </c:pt>
                <c:pt idx="2" formatCode="General">
                  <c:v>18887</c:v>
                </c:pt>
                <c:pt idx="3">
                  <c:v>0.2682545769596773</c:v>
                </c:pt>
                <c:pt idx="4" formatCode="General">
                  <c:v>46084</c:v>
                </c:pt>
                <c:pt idx="5" formatCode="0.0%">
                  <c:v>0.31288147791077403</c:v>
                </c:pt>
                <c:pt idx="6" formatCode="General">
                  <c:v>71632</c:v>
                </c:pt>
                <c:pt idx="7">
                  <c:v>0.25890210932643237</c:v>
                </c:pt>
                <c:pt idx="8" formatCode="General">
                  <c:v>14633</c:v>
                </c:pt>
                <c:pt idx="9">
                  <c:v>0.18411152631512726</c:v>
                </c:pt>
                <c:pt idx="10" formatCode="General">
                  <c:v>21981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A-4CCD-8ED0-D2D356C14BA8}"/>
            </c:ext>
          </c:extLst>
        </c:ser>
        <c:ser>
          <c:idx val="2"/>
          <c:order val="2"/>
          <c:tx>
            <c:strRef>
              <c:f>'q2'!$J$5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'q2'!$K$2:$U$2</c:f>
              <c:strCache>
                <c:ptCount val="11"/>
                <c:pt idx="0">
                  <c:v>Honda Cars </c:v>
                </c:pt>
                <c:pt idx="1">
                  <c:v>AD Share</c:v>
                </c:pt>
                <c:pt idx="2">
                  <c:v>Hyundai Motors India </c:v>
                </c:pt>
                <c:pt idx="3">
                  <c:v>Ad Share</c:v>
                </c:pt>
                <c:pt idx="4">
                  <c:v>Mahindra and Mahindra</c:v>
                </c:pt>
                <c:pt idx="5">
                  <c:v>Ad Share</c:v>
                </c:pt>
                <c:pt idx="6">
                  <c:v>Maruti Suzuki </c:v>
                </c:pt>
                <c:pt idx="7">
                  <c:v>Ad Share</c:v>
                </c:pt>
                <c:pt idx="8">
                  <c:v>Tata Motors </c:v>
                </c:pt>
                <c:pt idx="9">
                  <c:v>Ad Share</c:v>
                </c:pt>
                <c:pt idx="10">
                  <c:v>Toyota </c:v>
                </c:pt>
              </c:strCache>
            </c:strRef>
          </c:cat>
          <c:val>
            <c:numRef>
              <c:f>'q2'!$K$5:$U$5</c:f>
              <c:numCache>
                <c:formatCode>0%</c:formatCode>
                <c:ptCount val="11"/>
                <c:pt idx="0" formatCode="General">
                  <c:v>23450</c:v>
                </c:pt>
                <c:pt idx="1">
                  <c:v>0.27936621396235406</c:v>
                </c:pt>
                <c:pt idx="2" formatCode="General">
                  <c:v>16543</c:v>
                </c:pt>
                <c:pt idx="3">
                  <c:v>0.2349624327126564</c:v>
                </c:pt>
                <c:pt idx="4" formatCode="General">
                  <c:v>39788</c:v>
                </c:pt>
                <c:pt idx="5" formatCode="0.0%">
                  <c:v>0.27013558378426089</c:v>
                </c:pt>
                <c:pt idx="6" formatCode="General">
                  <c:v>65951</c:v>
                </c:pt>
                <c:pt idx="7">
                  <c:v>0.23836906706761699</c:v>
                </c:pt>
                <c:pt idx="8" formatCode="General">
                  <c:v>14499</c:v>
                </c:pt>
                <c:pt idx="9">
                  <c:v>0.18242554637073943</c:v>
                </c:pt>
                <c:pt idx="10" formatCode="General">
                  <c:v>20225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A-4CCD-8ED0-D2D356C14BA8}"/>
            </c:ext>
          </c:extLst>
        </c:ser>
        <c:ser>
          <c:idx val="3"/>
          <c:order val="3"/>
          <c:tx>
            <c:strRef>
              <c:f>'q2'!$J$6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'q2'!$K$2:$U$2</c:f>
              <c:strCache>
                <c:ptCount val="11"/>
                <c:pt idx="0">
                  <c:v>Honda Cars </c:v>
                </c:pt>
                <c:pt idx="1">
                  <c:v>AD Share</c:v>
                </c:pt>
                <c:pt idx="2">
                  <c:v>Hyundai Motors India </c:v>
                </c:pt>
                <c:pt idx="3">
                  <c:v>Ad Share</c:v>
                </c:pt>
                <c:pt idx="4">
                  <c:v>Mahindra and Mahindra</c:v>
                </c:pt>
                <c:pt idx="5">
                  <c:v>Ad Share</c:v>
                </c:pt>
                <c:pt idx="6">
                  <c:v>Maruti Suzuki </c:v>
                </c:pt>
                <c:pt idx="7">
                  <c:v>Ad Share</c:v>
                </c:pt>
                <c:pt idx="8">
                  <c:v>Tata Motors </c:v>
                </c:pt>
                <c:pt idx="9">
                  <c:v>Ad Share</c:v>
                </c:pt>
                <c:pt idx="10">
                  <c:v>Toyota </c:v>
                </c:pt>
              </c:strCache>
            </c:strRef>
          </c:cat>
          <c:val>
            <c:numRef>
              <c:f>'q2'!$K$6:$U$6</c:f>
              <c:numCache>
                <c:formatCode>0%</c:formatCode>
                <c:ptCount val="11"/>
                <c:pt idx="0" formatCode="General">
                  <c:v>16225</c:v>
                </c:pt>
                <c:pt idx="1">
                  <c:v>0.19329282821062663</c:v>
                </c:pt>
                <c:pt idx="2" formatCode="General">
                  <c:v>13266</c:v>
                </c:pt>
                <c:pt idx="3">
                  <c:v>0.18841876517959863</c:v>
                </c:pt>
                <c:pt idx="4" formatCode="General">
                  <c:v>19496</c:v>
                </c:pt>
                <c:pt idx="5" formatCode="0.0%">
                  <c:v>0.13236562132949509</c:v>
                </c:pt>
                <c:pt idx="6" formatCode="General">
                  <c:v>59043</c:v>
                </c:pt>
                <c:pt idx="7">
                  <c:v>0.21340123465714408</c:v>
                </c:pt>
                <c:pt idx="8" formatCode="General">
                  <c:v>30073</c:v>
                </c:pt>
                <c:pt idx="9">
                  <c:v>0.37837667811623193</c:v>
                </c:pt>
                <c:pt idx="10" formatCode="General">
                  <c:v>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A-4CCD-8ED0-D2D356C1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3669488"/>
        <c:axId val="1203667848"/>
      </c:barChart>
      <c:catAx>
        <c:axId val="12036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848"/>
        <c:crosses val="autoZero"/>
        <c:auto val="1"/>
        <c:lblAlgn val="ctr"/>
        <c:lblOffset val="100"/>
        <c:noMultiLvlLbl val="0"/>
      </c:catAx>
      <c:valAx>
        <c:axId val="120366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Q1 vs Q4</a:t>
            </a:r>
          </a:p>
        </c:rich>
      </c:tx>
      <c:layout>
        <c:manualLayout>
          <c:xMode val="edge"/>
          <c:yMode val="edge"/>
          <c:x val="0.3747430008748907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'q2'!$J$3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'q2'!$K$2:$U$2</c15:sqref>
                  </c15:fullRef>
                </c:ext>
              </c:extLst>
              <c:f>('q2'!$K$2,'q2'!$M$2,'q2'!$O$2,'q2'!$Q$2,'q2'!$S$2,'q2'!$U$2)</c:f>
              <c:strCache>
                <c:ptCount val="6"/>
                <c:pt idx="0">
                  <c:v>Honda Cars </c:v>
                </c:pt>
                <c:pt idx="1">
                  <c:v>Hyundai Motors India </c:v>
                </c:pt>
                <c:pt idx="2">
                  <c:v>Mahindra and Mahindra</c:v>
                </c:pt>
                <c:pt idx="3">
                  <c:v>Maruti Suzuki </c:v>
                </c:pt>
                <c:pt idx="4">
                  <c:v>Tata Motors </c:v>
                </c:pt>
                <c:pt idx="5">
                  <c:v>Toyota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'q2'!$K$3:$U$3</c15:sqref>
                  </c15:fullRef>
                </c:ext>
              </c:extLst>
              <c:f>('q2'!$K$3,'q2'!$M$3,'q2'!$O$3,'q2'!$Q$3,'q2'!$S$3,'q2'!$U$3)</c:f>
              <c:numCache>
                <c:formatCode>0%</c:formatCode>
                <c:ptCount val="6"/>
                <c:pt idx="0" formatCode="General">
                  <c:v>25514</c:v>
                </c:pt>
                <c:pt idx="1" formatCode="General">
                  <c:v>21711</c:v>
                </c:pt>
                <c:pt idx="2" formatCode="General">
                  <c:v>41921</c:v>
                </c:pt>
                <c:pt idx="3" formatCode="General">
                  <c:v>80050</c:v>
                </c:pt>
                <c:pt idx="4" formatCode="General">
                  <c:v>20274</c:v>
                </c:pt>
                <c:pt idx="5" formatCode="General">
                  <c:v>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DC9-91A7-A40238A0EA59}"/>
            </c:ext>
          </c:extLst>
        </c:ser>
        <c:ser>
          <c:idx val="1"/>
          <c:order val="1"/>
          <c:tx>
            <c:strRef>
              <c:f>'q2'!$J$6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'q2'!$K$2:$U$2</c15:sqref>
                  </c15:fullRef>
                </c:ext>
              </c:extLst>
              <c:f>('q2'!$K$2,'q2'!$M$2,'q2'!$O$2,'q2'!$Q$2,'q2'!$S$2,'q2'!$U$2)</c:f>
              <c:strCache>
                <c:ptCount val="6"/>
                <c:pt idx="0">
                  <c:v>Honda Cars </c:v>
                </c:pt>
                <c:pt idx="1">
                  <c:v>Hyundai Motors India </c:v>
                </c:pt>
                <c:pt idx="2">
                  <c:v>Mahindra and Mahindra</c:v>
                </c:pt>
                <c:pt idx="3">
                  <c:v>Maruti Suzuki </c:v>
                </c:pt>
                <c:pt idx="4">
                  <c:v>Tata Motors </c:v>
                </c:pt>
                <c:pt idx="5">
                  <c:v>Toyota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'q2'!$K$6:$U$6</c15:sqref>
                  </c15:fullRef>
                </c:ext>
              </c:extLst>
              <c:f>('q2'!$K$6,'q2'!$M$6,'q2'!$O$6,'q2'!$Q$6,'q2'!$S$6,'q2'!$U$6)</c:f>
              <c:numCache>
                <c:formatCode>0%</c:formatCode>
                <c:ptCount val="6"/>
                <c:pt idx="0" formatCode="General">
                  <c:v>16225</c:v>
                </c:pt>
                <c:pt idx="1" formatCode="General">
                  <c:v>13266</c:v>
                </c:pt>
                <c:pt idx="2" formatCode="General">
                  <c:v>19496</c:v>
                </c:pt>
                <c:pt idx="3" formatCode="General">
                  <c:v>59043</c:v>
                </c:pt>
                <c:pt idx="4" formatCode="General">
                  <c:v>30073</c:v>
                </c:pt>
                <c:pt idx="5" formatCode="General">
                  <c:v>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DC9-91A7-A40238A0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5373088"/>
        <c:axId val="1125370464"/>
      </c:barChart>
      <c:catAx>
        <c:axId val="11253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70464"/>
        <c:crosses val="autoZero"/>
        <c:auto val="1"/>
        <c:lblAlgn val="ctr"/>
        <c:lblOffset val="100"/>
        <c:noMultiLvlLbl val="0"/>
      </c:catAx>
      <c:valAx>
        <c:axId val="11253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'q3'!$F$1</c:f>
              <c:strCache>
                <c:ptCount val="1"/>
                <c:pt idx="0">
                  <c:v>Avg Spend per unit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Honda Cars </c:v>
                </c:pt>
                <c:pt idx="1">
                  <c:v>Hyundai Motors India </c:v>
                </c:pt>
                <c:pt idx="2">
                  <c:v>Mahindra and Mahindra</c:v>
                </c:pt>
                <c:pt idx="3">
                  <c:v>Maruti Suzuki </c:v>
                </c:pt>
                <c:pt idx="4">
                  <c:v>Tata Motors </c:v>
                </c:pt>
                <c:pt idx="5">
                  <c:v>Toyota </c:v>
                </c:pt>
              </c:strCache>
            </c:strRef>
          </c:cat>
          <c:val>
            <c:numRef>
              <c:f>'q3'!$F$2:$F$7</c:f>
              <c:numCache>
                <c:formatCode>0.00</c:formatCode>
                <c:ptCount val="6"/>
                <c:pt idx="0">
                  <c:v>22.894905634699459</c:v>
                </c:pt>
                <c:pt idx="1">
                  <c:v>106.7077164464861</c:v>
                </c:pt>
                <c:pt idx="2">
                  <c:v>90.693523953415195</c:v>
                </c:pt>
                <c:pt idx="3">
                  <c:v>67.257697625713661</c:v>
                </c:pt>
                <c:pt idx="4">
                  <c:v>71.395386704009198</c:v>
                </c:pt>
                <c:pt idx="5">
                  <c:v>63.627312946468685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E-4EB9-B5DD-3C301326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2666288"/>
        <c:axId val="1132660384"/>
      </c:barChart>
      <c:catAx>
        <c:axId val="11326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60384"/>
        <c:crosses val="autoZero"/>
        <c:auto val="1"/>
        <c:lblAlgn val="ctr"/>
        <c:lblOffset val="100"/>
        <c:noMultiLvlLbl val="0"/>
      </c:catAx>
      <c:valAx>
        <c:axId val="11326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6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No of 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Honda Cars </c:v>
                </c:pt>
                <c:pt idx="1">
                  <c:v>Hyundai Motors India </c:v>
                </c:pt>
                <c:pt idx="2">
                  <c:v>Mahindra and Mahindra</c:v>
                </c:pt>
                <c:pt idx="3">
                  <c:v>Maruti Suzuki </c:v>
                </c:pt>
                <c:pt idx="4">
                  <c:v>Tata Motors </c:v>
                </c:pt>
                <c:pt idx="5">
                  <c:v>Toyota 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85265</c:v>
                </c:pt>
                <c:pt idx="1">
                  <c:v>71296</c:v>
                </c:pt>
                <c:pt idx="2">
                  <c:v>147890</c:v>
                </c:pt>
                <c:pt idx="3">
                  <c:v>280274</c:v>
                </c:pt>
                <c:pt idx="4">
                  <c:v>81041</c:v>
                </c:pt>
                <c:pt idx="5">
                  <c:v>66018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A-40CB-B917-4ECB84B8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5380960"/>
        <c:axId val="1125364560"/>
      </c:barChart>
      <c:catAx>
        <c:axId val="11253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64560"/>
        <c:crosses val="autoZero"/>
        <c:auto val="1"/>
        <c:lblAlgn val="ctr"/>
        <c:lblOffset val="100"/>
        <c:noMultiLvlLbl val="0"/>
      </c:catAx>
      <c:valAx>
        <c:axId val="1125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'q3'!$C$1</c:f>
              <c:strCache>
                <c:ptCount val="1"/>
                <c:pt idx="0">
                  <c:v>Spend($)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'q3'!$A$2:$A$7</c:f>
              <c:strCache>
                <c:ptCount val="6"/>
                <c:pt idx="0">
                  <c:v>Honda Cars </c:v>
                </c:pt>
                <c:pt idx="1">
                  <c:v>Hyundai Motors India </c:v>
                </c:pt>
                <c:pt idx="2">
                  <c:v>Mahindra and Mahindra</c:v>
                </c:pt>
                <c:pt idx="3">
                  <c:v>Maruti Suzuki </c:v>
                </c:pt>
                <c:pt idx="4">
                  <c:v>Tata Motors </c:v>
                </c:pt>
                <c:pt idx="5">
                  <c:v>Toyota 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48258340</c:v>
                </c:pt>
                <c:pt idx="1">
                  <c:v>180808756</c:v>
                </c:pt>
                <c:pt idx="2">
                  <c:v>397305655</c:v>
                </c:pt>
                <c:pt idx="3">
                  <c:v>558646472</c:v>
                </c:pt>
                <c:pt idx="4">
                  <c:v>94790227</c:v>
                </c:pt>
                <c:pt idx="5">
                  <c:v>112653112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A-4BC3-99DC-61430998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0964640"/>
        <c:axId val="1260966280"/>
      </c:barChart>
      <c:catAx>
        <c:axId val="12609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66280"/>
        <c:crosses val="autoZero"/>
        <c:auto val="1"/>
        <c:lblAlgn val="ctr"/>
        <c:lblOffset val="100"/>
        <c:noMultiLvlLbl val="0"/>
      </c:catAx>
      <c:valAx>
        <c:axId val="12609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'q3'!$D$1</c:f>
              <c:strCache>
                <c:ptCount val="1"/>
                <c:pt idx="0">
                  <c:v>Avg Spend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Honda Cars </c:v>
                </c:pt>
                <c:pt idx="1">
                  <c:v>Hyundai Motors India </c:v>
                </c:pt>
                <c:pt idx="2">
                  <c:v>Mahindra and Mahindra</c:v>
                </c:pt>
                <c:pt idx="3">
                  <c:v>Maruti Suzuki </c:v>
                </c:pt>
                <c:pt idx="4">
                  <c:v>Tata Motors </c:v>
                </c:pt>
                <c:pt idx="5">
                  <c:v>Toyota </c:v>
                </c:pt>
              </c:strCache>
            </c:strRef>
          </c:cat>
          <c:val>
            <c:numRef>
              <c:f>'q3'!$D$2:$D$7</c:f>
              <c:numCache>
                <c:formatCode>0</c:formatCode>
                <c:ptCount val="6"/>
                <c:pt idx="0">
                  <c:v>565.98064856623466</c:v>
                </c:pt>
                <c:pt idx="1">
                  <c:v>2536.0294546678638</c:v>
                </c:pt>
                <c:pt idx="2">
                  <c:v>2686.4943877206033</c:v>
                </c:pt>
                <c:pt idx="3">
                  <c:v>1993.2154677208732</c:v>
                </c:pt>
                <c:pt idx="4">
                  <c:v>1169.657667106773</c:v>
                </c:pt>
                <c:pt idx="5">
                  <c:v>1706.399951528371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A-43BB-AA6E-99DA649FC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409832"/>
        <c:axId val="778416064"/>
      </c:barChart>
      <c:catAx>
        <c:axId val="77840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16064"/>
        <c:crosses val="autoZero"/>
        <c:auto val="1"/>
        <c:lblAlgn val="ctr"/>
        <c:lblOffset val="100"/>
        <c:noMultiLvlLbl val="0"/>
      </c:catAx>
      <c:valAx>
        <c:axId val="7784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0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Ad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'q3'!$E$1</c:f>
              <c:strCache>
                <c:ptCount val="1"/>
                <c:pt idx="0">
                  <c:v>Avg Duration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Honda Cars </c:v>
                </c:pt>
                <c:pt idx="1">
                  <c:v>Hyundai Motors India </c:v>
                </c:pt>
                <c:pt idx="2">
                  <c:v>Mahindra and Mahindra</c:v>
                </c:pt>
                <c:pt idx="3">
                  <c:v>Maruti Suzuki </c:v>
                </c:pt>
                <c:pt idx="4">
                  <c:v>Tata Motors </c:v>
                </c:pt>
                <c:pt idx="5">
                  <c:v>Toyota </c:v>
                </c:pt>
              </c:strCache>
            </c:strRef>
          </c:cat>
          <c:val>
            <c:numRef>
              <c:f>'q3'!$E$2:$E$7</c:f>
              <c:numCache>
                <c:formatCode>0.00</c:formatCode>
                <c:ptCount val="6"/>
                <c:pt idx="0">
                  <c:v>24.72081159</c:v>
                </c:pt>
                <c:pt idx="1">
                  <c:v>23.766129939999999</c:v>
                </c:pt>
                <c:pt idx="2">
                  <c:v>29.62167827</c:v>
                </c:pt>
                <c:pt idx="3">
                  <c:v>29.635499549999999</c:v>
                </c:pt>
                <c:pt idx="4">
                  <c:v>16.382818570000001</c:v>
                </c:pt>
                <c:pt idx="5">
                  <c:v>26.818670669999999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5-4E7B-98F8-D9B73D6D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5323952"/>
        <c:axId val="1175330840"/>
      </c:barChart>
      <c:catAx>
        <c:axId val="11753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0840"/>
        <c:crosses val="autoZero"/>
        <c:auto val="1"/>
        <c:lblAlgn val="ctr"/>
        <c:lblOffset val="100"/>
        <c:noMultiLvlLbl val="0"/>
      </c:catAx>
      <c:valAx>
        <c:axId val="11753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Network Type</a:t>
            </a:r>
          </a:p>
        </c:rich>
      </c:tx>
      <c:layout>
        <c:manualLayout>
          <c:xMode val="edge"/>
          <c:yMode val="edge"/>
          <c:x val="0.35411111111111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'q3'!$O$1</c:f>
              <c:strCache>
                <c:ptCount val="1"/>
                <c:pt idx="0">
                  <c:v>Broadcasing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'q3'!$M$2:$M$7</c:f>
              <c:strCache>
                <c:ptCount val="6"/>
                <c:pt idx="0">
                  <c:v>Honda Cars </c:v>
                </c:pt>
                <c:pt idx="1">
                  <c:v>Hyundai Motors India </c:v>
                </c:pt>
                <c:pt idx="2">
                  <c:v>Mahindra and Mahindra</c:v>
                </c:pt>
                <c:pt idx="3">
                  <c:v>Maruti Suzuki </c:v>
                </c:pt>
                <c:pt idx="4">
                  <c:v>Tata Motors </c:v>
                </c:pt>
                <c:pt idx="5">
                  <c:v>Toyota </c:v>
                </c:pt>
              </c:strCache>
            </c:strRef>
          </c:cat>
          <c:val>
            <c:numRef>
              <c:f>'q3'!$O$2:$O$7</c:f>
              <c:numCache>
                <c:formatCode>0%</c:formatCode>
                <c:ptCount val="6"/>
                <c:pt idx="0">
                  <c:v>0.12444731132352078</c:v>
                </c:pt>
                <c:pt idx="1">
                  <c:v>6.7268850987432668E-2</c:v>
                </c:pt>
                <c:pt idx="2">
                  <c:v>9.340726215430388E-2</c:v>
                </c:pt>
                <c:pt idx="3">
                  <c:v>8.2633423007485537E-2</c:v>
                </c:pt>
                <c:pt idx="4">
                  <c:v>7.5603706765711182E-2</c:v>
                </c:pt>
                <c:pt idx="5">
                  <c:v>4.8547365869914268E-2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6-42B1-9087-20E18BDADB61}"/>
            </c:ext>
          </c:extLst>
        </c:ser>
        <c:ser>
          <c:idx val="1"/>
          <c:order val="1"/>
          <c:tx>
            <c:strRef>
              <c:f>'q3'!$Q$1</c:f>
              <c:strCache>
                <c:ptCount val="1"/>
                <c:pt idx="0">
                  <c:v>Cable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'q3'!$M$2:$M$7</c:f>
              <c:strCache>
                <c:ptCount val="6"/>
                <c:pt idx="0">
                  <c:v>Honda Cars </c:v>
                </c:pt>
                <c:pt idx="1">
                  <c:v>Hyundai Motors India </c:v>
                </c:pt>
                <c:pt idx="2">
                  <c:v>Mahindra and Mahindra</c:v>
                </c:pt>
                <c:pt idx="3">
                  <c:v>Maruti Suzuki </c:v>
                </c:pt>
                <c:pt idx="4">
                  <c:v>Tata Motors </c:v>
                </c:pt>
                <c:pt idx="5">
                  <c:v>Toyota </c:v>
                </c:pt>
              </c:strCache>
            </c:strRef>
          </c:cat>
          <c:val>
            <c:numRef>
              <c:f>'q3'!$Q$2:$Q$7</c:f>
              <c:numCache>
                <c:formatCode>0%</c:formatCode>
                <c:ptCount val="6"/>
                <c:pt idx="0">
                  <c:v>0.87555268867647917</c:v>
                </c:pt>
                <c:pt idx="1">
                  <c:v>0.93273114901256737</c:v>
                </c:pt>
                <c:pt idx="2">
                  <c:v>0.90659273784569616</c:v>
                </c:pt>
                <c:pt idx="3">
                  <c:v>0.91736657699251445</c:v>
                </c:pt>
                <c:pt idx="4">
                  <c:v>0.92439629323428885</c:v>
                </c:pt>
                <c:pt idx="5">
                  <c:v>0.95145263413008574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6-42B1-9087-20E18BDAD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769944"/>
        <c:axId val="1251765680"/>
      </c:lineChart>
      <c:catAx>
        <c:axId val="12517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65680"/>
        <c:crosses val="autoZero"/>
        <c:auto val="1"/>
        <c:lblAlgn val="ctr"/>
        <c:lblOffset val="100"/>
        <c:noMultiLvlLbl val="0"/>
      </c:catAx>
      <c:valAx>
        <c:axId val="12517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0</xdr:row>
      <xdr:rowOff>34290</xdr:rowOff>
    </xdr:from>
    <xdr:to>
      <xdr:col>16</xdr:col>
      <xdr:colOff>114300</xdr:colOff>
      <xdr:row>27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2203C8-2657-C79F-2C3D-90B055F1F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175260</xdr:colOff>
      <xdr:row>8</xdr:row>
      <xdr:rowOff>3810</xdr:rowOff>
    </xdr:from>
    <xdr:to>
      <xdr:col>22</xdr:col>
      <xdr:colOff>68580</xdr:colOff>
      <xdr:row>23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866EB8-4E4F-0261-FBC1-1FC3DE53C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8</xdr:row>
      <xdr:rowOff>91440</xdr:rowOff>
    </xdr:from>
    <xdr:to>
      <xdr:col>14</xdr:col>
      <xdr:colOff>1386840</xdr:colOff>
      <xdr:row>23</xdr:row>
      <xdr:rowOff>49530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245F45-1F15-4F57-6F22-28AA765C8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15</xdr:row>
      <xdr:rowOff>114300</xdr:rowOff>
    </xdr:from>
    <xdr:to>
      <xdr:col>11</xdr:col>
      <xdr:colOff>68580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3088D-88DF-B452-74F8-CB84DFF75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156210</xdr:rowOff>
    </xdr:from>
    <xdr:to>
      <xdr:col>6</xdr:col>
      <xdr:colOff>541020</xdr:colOff>
      <xdr:row>22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9B7F9C-AFB8-A161-E42A-2F47BF985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502920</xdr:colOff>
      <xdr:row>8</xdr:row>
      <xdr:rowOff>133350</xdr:rowOff>
    </xdr:from>
    <xdr:to>
      <xdr:col>14</xdr:col>
      <xdr:colOff>53340</xdr:colOff>
      <xdr:row>23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C6915E-7486-FB6E-3C51-8BC5559A3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472440</xdr:colOff>
      <xdr:row>22</xdr:row>
      <xdr:rowOff>83820</xdr:rowOff>
    </xdr:from>
    <xdr:to>
      <xdr:col>14</xdr:col>
      <xdr:colOff>83820</xdr:colOff>
      <xdr:row>37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4DB57-32EB-5128-E232-E4DB27B55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163830</xdr:rowOff>
    </xdr:from>
    <xdr:to>
      <xdr:col>6</xdr:col>
      <xdr:colOff>541020</xdr:colOff>
      <xdr:row>37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26EBD1-6709-A5C4-5B28-AB17309E6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60960</xdr:colOff>
      <xdr:row>8</xdr:row>
      <xdr:rowOff>125730</xdr:rowOff>
    </xdr:from>
    <xdr:to>
      <xdr:col>21</xdr:col>
      <xdr:colOff>7620</xdr:colOff>
      <xdr:row>23</xdr:row>
      <xdr:rowOff>125730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43C874-D48F-F2DB-DAF4-DE3E4F161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15</xdr:row>
      <xdr:rowOff>11430</xdr:rowOff>
    </xdr:from>
    <xdr:to>
      <xdr:col>20</xdr:col>
      <xdr:colOff>457200</xdr:colOff>
      <xdr:row>35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646D6E-C24F-3A90-74A0-9538DB3AE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11430</xdr:rowOff>
    </xdr:from>
    <xdr:to>
      <xdr:col>7</xdr:col>
      <xdr:colOff>190500</xdr:colOff>
      <xdr:row>32</xdr:row>
      <xdr:rowOff>3810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55456-36AB-1F97-013F-472484A74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7</xdr:col>
      <xdr:colOff>190500</xdr:colOff>
      <xdr:row>47</xdr:row>
      <xdr:rowOff>34290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B6ACF9-64D4-5981-C028-E332D4C5A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31</xdr:row>
      <xdr:rowOff>133350</xdr:rowOff>
    </xdr:from>
    <xdr:to>
      <xdr:col>13</xdr:col>
      <xdr:colOff>403860</xdr:colOff>
      <xdr:row>46</xdr:row>
      <xdr:rowOff>148590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B935173-28F3-929F-E6C6-063D3A8F2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99060</xdr:colOff>
      <xdr:row>35</xdr:row>
      <xdr:rowOff>64770</xdr:rowOff>
    </xdr:from>
    <xdr:to>
      <xdr:col>20</xdr:col>
      <xdr:colOff>579120</xdr:colOff>
      <xdr:row>50</xdr:row>
      <xdr:rowOff>64770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72353F9-99D3-21B6-0F6C-064B754B5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0</xdr:row>
      <xdr:rowOff>0</xdr:rowOff>
    </xdr:from>
    <xdr:to>
      <xdr:col>20</xdr:col>
      <xdr:colOff>441960</xdr:colOff>
      <xdr:row>15</xdr:row>
      <xdr:rowOff>7620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E11F67-CE5A-0AFC-728B-C6456FFD3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2" workbookViewId="0">
      <selection activeCell="Q22" sqref="Q22"/>
    </sheetView>
  </sheetViews>
  <sheetFormatPr defaultRowHeight="14.4" x14ac:dyDescent="0.3"/>
  <cols>
    <col min="1" max="1" width="11.5546875" customWidth="1"/>
    <col min="2" max="2" width="10" bestFit="1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 s="14">
        <v>1</v>
      </c>
      <c r="B2">
        <v>319103845</v>
      </c>
    </row>
    <row r="3" spans="1:2" x14ac:dyDescent="0.3">
      <c r="A3" s="14">
        <v>2</v>
      </c>
      <c r="B3">
        <v>184447663</v>
      </c>
    </row>
    <row r="4" spans="1:2" x14ac:dyDescent="0.3">
      <c r="A4" s="14">
        <v>3</v>
      </c>
      <c r="B4">
        <v>194095322</v>
      </c>
    </row>
    <row r="5" spans="1:2" x14ac:dyDescent="0.3">
      <c r="A5" s="14">
        <v>4</v>
      </c>
      <c r="B5">
        <v>176017909</v>
      </c>
    </row>
    <row r="6" spans="1:2" x14ac:dyDescent="0.3">
      <c r="A6" s="14">
        <v>5</v>
      </c>
      <c r="B6">
        <v>130351883</v>
      </c>
    </row>
    <row r="7" spans="1:2" x14ac:dyDescent="0.3">
      <c r="A7" s="14">
        <v>6</v>
      </c>
      <c r="B7">
        <v>104219654</v>
      </c>
    </row>
    <row r="8" spans="1:2" x14ac:dyDescent="0.3">
      <c r="A8" s="14">
        <v>7</v>
      </c>
      <c r="B8">
        <v>76432196</v>
      </c>
    </row>
    <row r="9" spans="1:2" x14ac:dyDescent="0.3">
      <c r="A9" s="14">
        <v>8</v>
      </c>
      <c r="B9">
        <v>57520063</v>
      </c>
    </row>
    <row r="10" spans="1:2" x14ac:dyDescent="0.3">
      <c r="A10" s="14">
        <v>9</v>
      </c>
      <c r="B10">
        <v>41508209</v>
      </c>
    </row>
    <row r="11" spans="1:2" x14ac:dyDescent="0.3">
      <c r="A11" s="14">
        <v>10</v>
      </c>
      <c r="B11">
        <v>28359851</v>
      </c>
    </row>
    <row r="12" spans="1:2" x14ac:dyDescent="0.3">
      <c r="A12" s="14">
        <v>11</v>
      </c>
      <c r="B12">
        <v>19540453</v>
      </c>
    </row>
    <row r="13" spans="1:2" x14ac:dyDescent="0.3">
      <c r="A13" s="14">
        <v>12</v>
      </c>
      <c r="B13">
        <v>13868888</v>
      </c>
    </row>
    <row r="14" spans="1:2" x14ac:dyDescent="0.3">
      <c r="A14" s="14">
        <v>13</v>
      </c>
      <c r="B14">
        <v>9060612</v>
      </c>
    </row>
    <row r="15" spans="1:2" x14ac:dyDescent="0.3">
      <c r="A15" s="14">
        <v>14</v>
      </c>
      <c r="B15">
        <v>6538184</v>
      </c>
    </row>
    <row r="16" spans="1:2" x14ac:dyDescent="0.3">
      <c r="A16" s="14">
        <v>15</v>
      </c>
      <c r="B16">
        <v>4028569</v>
      </c>
    </row>
    <row r="17" spans="1:2" x14ac:dyDescent="0.3">
      <c r="A17" s="14">
        <v>16</v>
      </c>
      <c r="B17">
        <v>2516794</v>
      </c>
    </row>
    <row r="18" spans="1:2" x14ac:dyDescent="0.3">
      <c r="A18" s="14">
        <v>17</v>
      </c>
      <c r="B18">
        <v>1688128</v>
      </c>
    </row>
    <row r="19" spans="1:2" x14ac:dyDescent="0.3">
      <c r="A19" s="14">
        <v>18</v>
      </c>
      <c r="B19">
        <v>1227516</v>
      </c>
    </row>
    <row r="20" spans="1:2" x14ac:dyDescent="0.3">
      <c r="A20" s="14">
        <v>19</v>
      </c>
      <c r="B20">
        <v>939334</v>
      </c>
    </row>
    <row r="21" spans="1:2" x14ac:dyDescent="0.3">
      <c r="A21" s="14">
        <v>20</v>
      </c>
      <c r="B21">
        <v>515688</v>
      </c>
    </row>
    <row r="22" spans="1:2" x14ac:dyDescent="0.3">
      <c r="A22" s="14">
        <v>21</v>
      </c>
      <c r="B22">
        <v>307996</v>
      </c>
    </row>
    <row r="23" spans="1:2" x14ac:dyDescent="0.3">
      <c r="A23" s="14">
        <v>22</v>
      </c>
      <c r="B23">
        <v>248162</v>
      </c>
    </row>
    <row r="24" spans="1:2" x14ac:dyDescent="0.3">
      <c r="A24" s="14">
        <v>23</v>
      </c>
      <c r="B24">
        <v>117719</v>
      </c>
    </row>
    <row r="25" spans="1:2" x14ac:dyDescent="0.3">
      <c r="A25" s="14">
        <v>24</v>
      </c>
      <c r="B25">
        <v>77505</v>
      </c>
    </row>
    <row r="26" spans="1:2" x14ac:dyDescent="0.3">
      <c r="A26" s="14">
        <v>25</v>
      </c>
      <c r="B26">
        <v>37872</v>
      </c>
    </row>
    <row r="27" spans="1:2" x14ac:dyDescent="0.3">
      <c r="A27" s="14">
        <v>26</v>
      </c>
      <c r="B27">
        <v>108641</v>
      </c>
    </row>
    <row r="28" spans="1:2" x14ac:dyDescent="0.3">
      <c r="A28" s="14">
        <v>27</v>
      </c>
      <c r="B28">
        <v>4897</v>
      </c>
    </row>
    <row r="29" spans="1:2" x14ac:dyDescent="0.3">
      <c r="A29" s="14">
        <v>28</v>
      </c>
      <c r="B29">
        <v>757</v>
      </c>
    </row>
    <row r="30" spans="1:2" x14ac:dyDescent="0.3">
      <c r="A30" s="14">
        <v>29</v>
      </c>
      <c r="B30">
        <v>2031</v>
      </c>
    </row>
    <row r="31" spans="1:2" x14ac:dyDescent="0.3">
      <c r="A31" s="14">
        <v>30</v>
      </c>
      <c r="B31">
        <v>48</v>
      </c>
    </row>
    <row r="32" spans="1:2" x14ac:dyDescent="0.3">
      <c r="A32" s="14">
        <v>31</v>
      </c>
      <c r="B32">
        <v>3008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5339-F9F3-4414-A931-4DA1D915D7D2}">
  <dimension ref="A1:W8"/>
  <sheetViews>
    <sheetView workbookViewId="0">
      <selection activeCell="E14" sqref="E14"/>
    </sheetView>
  </sheetViews>
  <sheetFormatPr defaultRowHeight="14.4" x14ac:dyDescent="0.3"/>
  <cols>
    <col min="1" max="1" width="24.21875" bestFit="1" customWidth="1"/>
    <col min="2" max="2" width="8.44140625" bestFit="1" customWidth="1"/>
    <col min="3" max="3" width="13.21875" bestFit="1" customWidth="1"/>
    <col min="11" max="11" width="12.21875" bestFit="1" customWidth="1"/>
    <col min="12" max="12" width="9.44140625" bestFit="1" customWidth="1"/>
    <col min="13" max="13" width="22.109375" bestFit="1" customWidth="1"/>
    <col min="15" max="15" width="24.21875" bestFit="1" customWidth="1"/>
    <col min="16" max="16" width="9.33203125" bestFit="1" customWidth="1"/>
    <col min="17" max="17" width="14.44140625" bestFit="1" customWidth="1"/>
    <col min="18" max="18" width="9.33203125" bestFit="1" customWidth="1"/>
    <col min="19" max="19" width="13.109375" bestFit="1" customWidth="1"/>
    <col min="20" max="20" width="9.33203125" bestFit="1" customWidth="1"/>
  </cols>
  <sheetData>
    <row r="1" spans="1:23" ht="15" thickBot="1" x14ac:dyDescent="0.35">
      <c r="A1" s="37" t="s">
        <v>8</v>
      </c>
      <c r="B1" s="38" t="s">
        <v>37</v>
      </c>
      <c r="C1" s="39" t="s">
        <v>44</v>
      </c>
    </row>
    <row r="2" spans="1:23" ht="15.6" x14ac:dyDescent="0.3">
      <c r="A2" s="40" t="s">
        <v>4</v>
      </c>
      <c r="B2" s="3">
        <v>85265</v>
      </c>
      <c r="C2" s="28">
        <f>B2/B8</f>
        <v>0.11651662239130672</v>
      </c>
      <c r="J2" s="34" t="s">
        <v>47</v>
      </c>
      <c r="K2" s="22" t="s">
        <v>4</v>
      </c>
      <c r="L2" s="23" t="s">
        <v>45</v>
      </c>
      <c r="M2" s="26" t="s">
        <v>6</v>
      </c>
      <c r="N2" s="23" t="s">
        <v>46</v>
      </c>
      <c r="O2" s="26" t="s">
        <v>3</v>
      </c>
      <c r="P2" s="23" t="s">
        <v>46</v>
      </c>
      <c r="Q2" s="26" t="s">
        <v>2</v>
      </c>
      <c r="R2" s="23" t="s">
        <v>46</v>
      </c>
      <c r="S2" s="26" t="s">
        <v>5</v>
      </c>
      <c r="T2" s="23" t="s">
        <v>46</v>
      </c>
      <c r="U2" s="26" t="s">
        <v>7</v>
      </c>
      <c r="V2" s="23" t="s">
        <v>46</v>
      </c>
    </row>
    <row r="3" spans="1:23" ht="15.6" x14ac:dyDescent="0.3">
      <c r="A3" s="40" t="s">
        <v>6</v>
      </c>
      <c r="B3" s="3">
        <v>71296</v>
      </c>
      <c r="C3" s="28">
        <f>B3/B8</f>
        <v>9.7427656248291847E-2</v>
      </c>
      <c r="J3" s="35" t="s">
        <v>9</v>
      </c>
      <c r="K3" s="24">
        <v>25514</v>
      </c>
      <c r="L3" s="25">
        <f>K3/K7</f>
        <v>0.30395520609959492</v>
      </c>
      <c r="M3" s="21">
        <v>21711</v>
      </c>
      <c r="N3" s="25">
        <f>M3/M7</f>
        <v>0.30836422514806766</v>
      </c>
      <c r="O3" s="21">
        <v>41921</v>
      </c>
      <c r="P3" s="27">
        <f>O3/O7</f>
        <v>0.28461731697546999</v>
      </c>
      <c r="Q3" s="21">
        <v>80050</v>
      </c>
      <c r="R3" s="25">
        <f>Q3/Q7</f>
        <v>0.28932758894880656</v>
      </c>
      <c r="S3" s="21">
        <v>20274</v>
      </c>
      <c r="T3" s="25">
        <f>S3/S7</f>
        <v>0.25508624919790135</v>
      </c>
      <c r="U3" s="21">
        <v>17583</v>
      </c>
      <c r="V3" s="28">
        <f>U3/U7</f>
        <v>0.26905891354246364</v>
      </c>
      <c r="W3">
        <v>207053</v>
      </c>
    </row>
    <row r="4" spans="1:23" ht="15.6" x14ac:dyDescent="0.3">
      <c r="A4" s="40" t="s">
        <v>3</v>
      </c>
      <c r="B4" s="3">
        <v>147890</v>
      </c>
      <c r="C4" s="28">
        <f>B4/B8</f>
        <v>0.20209515376121917</v>
      </c>
      <c r="J4" s="35" t="s">
        <v>10</v>
      </c>
      <c r="K4" s="24">
        <v>18751</v>
      </c>
      <c r="L4" s="25">
        <f>K4/K7</f>
        <v>0.22338575172742436</v>
      </c>
      <c r="M4" s="21">
        <v>18887</v>
      </c>
      <c r="N4" s="25">
        <f>M4/M7</f>
        <v>0.2682545769596773</v>
      </c>
      <c r="O4" s="21">
        <v>46084</v>
      </c>
      <c r="P4" s="27">
        <f>O4/O7</f>
        <v>0.31288147791077403</v>
      </c>
      <c r="Q4" s="21">
        <v>71632</v>
      </c>
      <c r="R4" s="25">
        <f>Q4/Q7</f>
        <v>0.25890210932643237</v>
      </c>
      <c r="S4" s="21">
        <v>14633</v>
      </c>
      <c r="T4" s="25">
        <f>S4/S7</f>
        <v>0.18411152631512726</v>
      </c>
      <c r="U4" s="21">
        <v>21981</v>
      </c>
      <c r="V4" s="28">
        <f>U4/U7</f>
        <v>0.33635807192042844</v>
      </c>
      <c r="W4">
        <v>191968</v>
      </c>
    </row>
    <row r="5" spans="1:23" ht="15.6" x14ac:dyDescent="0.3">
      <c r="A5" s="40" t="s">
        <v>2</v>
      </c>
      <c r="B5" s="3">
        <v>280274</v>
      </c>
      <c r="C5" s="28">
        <f>B5/B8</f>
        <v>0.38300099482907524</v>
      </c>
      <c r="J5" s="35" t="s">
        <v>11</v>
      </c>
      <c r="K5" s="24">
        <v>23450</v>
      </c>
      <c r="L5" s="25">
        <f>K5/K7</f>
        <v>0.27936621396235406</v>
      </c>
      <c r="M5" s="21">
        <v>16543</v>
      </c>
      <c r="N5" s="25">
        <f>M5/M7</f>
        <v>0.2349624327126564</v>
      </c>
      <c r="O5" s="21">
        <v>39788</v>
      </c>
      <c r="P5" s="27">
        <f>O5/O7</f>
        <v>0.27013558378426089</v>
      </c>
      <c r="Q5" s="21">
        <v>65951</v>
      </c>
      <c r="R5" s="25">
        <f>Q5/Q7</f>
        <v>0.23836906706761699</v>
      </c>
      <c r="S5" s="21">
        <v>14499</v>
      </c>
      <c r="T5" s="25">
        <f>S5/S7</f>
        <v>0.18242554637073943</v>
      </c>
      <c r="U5" s="21">
        <v>20225</v>
      </c>
      <c r="V5" s="28">
        <f>U5/U7</f>
        <v>0.3094873756694721</v>
      </c>
      <c r="W5">
        <v>180456</v>
      </c>
    </row>
    <row r="6" spans="1:23" ht="16.2" thickBot="1" x14ac:dyDescent="0.35">
      <c r="A6" s="40" t="s">
        <v>5</v>
      </c>
      <c r="B6" s="3">
        <v>81041</v>
      </c>
      <c r="C6" s="28">
        <f>B6/B8</f>
        <v>0.11074442731735047</v>
      </c>
      <c r="J6" s="36" t="s">
        <v>12</v>
      </c>
      <c r="K6" s="30">
        <v>16225</v>
      </c>
      <c r="L6" s="31">
        <f>K6/K7</f>
        <v>0.19329282821062663</v>
      </c>
      <c r="M6" s="19">
        <v>13266</v>
      </c>
      <c r="N6" s="31">
        <f>M6/M7</f>
        <v>0.18841876517959863</v>
      </c>
      <c r="O6" s="19">
        <v>19496</v>
      </c>
      <c r="P6" s="32">
        <f>O6/O7</f>
        <v>0.13236562132949509</v>
      </c>
      <c r="Q6" s="19">
        <v>59043</v>
      </c>
      <c r="R6" s="31">
        <f>Q6/Q7</f>
        <v>0.21340123465714408</v>
      </c>
      <c r="S6" s="19">
        <v>30073</v>
      </c>
      <c r="T6" s="31">
        <f>S6/S7</f>
        <v>0.37837667811623193</v>
      </c>
      <c r="U6" s="19">
        <v>5561</v>
      </c>
      <c r="V6" s="33">
        <f>U6/U7</f>
        <v>8.5095638867635812E-2</v>
      </c>
      <c r="W6">
        <v>143664</v>
      </c>
    </row>
    <row r="7" spans="1:23" ht="16.2" thickBot="1" x14ac:dyDescent="0.35">
      <c r="A7" s="43" t="s">
        <v>7</v>
      </c>
      <c r="B7" s="44">
        <v>66018</v>
      </c>
      <c r="C7" s="42">
        <f>B7/B8</f>
        <v>9.0215145452756551E-2</v>
      </c>
      <c r="J7" s="29" t="s">
        <v>13</v>
      </c>
      <c r="K7" s="58">
        <f>SUM(K3:K6)</f>
        <v>83940</v>
      </c>
      <c r="L7" s="59"/>
      <c r="M7" s="60">
        <f>SUM(M3:M6)</f>
        <v>70407</v>
      </c>
      <c r="N7" s="59"/>
      <c r="O7" s="60">
        <f>SUM(O3:O6)</f>
        <v>147289</v>
      </c>
      <c r="P7" s="59"/>
      <c r="Q7" s="60">
        <f>SUM(Q3:Q6)</f>
        <v>276676</v>
      </c>
      <c r="R7" s="59"/>
      <c r="S7" s="60">
        <f>SUM(S3:S6)</f>
        <v>79479</v>
      </c>
      <c r="T7" s="59"/>
      <c r="U7" s="60">
        <f>SUM(U3:U6)</f>
        <v>65350</v>
      </c>
      <c r="V7" s="59"/>
    </row>
    <row r="8" spans="1:23" ht="16.2" thickBot="1" x14ac:dyDescent="0.35">
      <c r="A8" s="45" t="s">
        <v>13</v>
      </c>
      <c r="B8" s="46">
        <f>SUM(B2:B7)</f>
        <v>731784</v>
      </c>
    </row>
  </sheetData>
  <sortState xmlns:xlrd2="http://schemas.microsoft.com/office/spreadsheetml/2017/richdata2" ref="A2:C8">
    <sortCondition ref="A2:A8"/>
  </sortState>
  <mergeCells count="6">
    <mergeCell ref="U7:V7"/>
    <mergeCell ref="K7:L7"/>
    <mergeCell ref="M7:N7"/>
    <mergeCell ref="O7:P7"/>
    <mergeCell ref="Q7:R7"/>
    <mergeCell ref="S7:T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8A6F-7C50-4377-9E2D-3734EDBA1554}">
  <dimension ref="A1:R8"/>
  <sheetViews>
    <sheetView topLeftCell="F1" workbookViewId="0">
      <selection activeCell="V11" sqref="V11"/>
    </sheetView>
  </sheetViews>
  <sheetFormatPr defaultRowHeight="14.4" x14ac:dyDescent="0.3"/>
  <cols>
    <col min="2" max="2" width="9" bestFit="1" customWidth="1"/>
    <col min="3" max="4" width="10" bestFit="1" customWidth="1"/>
    <col min="5" max="5" width="12" bestFit="1" customWidth="1"/>
    <col min="6" max="6" width="20.21875" bestFit="1" customWidth="1"/>
    <col min="13" max="13" width="19.6640625" bestFit="1" customWidth="1"/>
    <col min="14" max="14" width="11.5546875" bestFit="1" customWidth="1"/>
    <col min="15" max="15" width="12.77734375" bestFit="1" customWidth="1"/>
    <col min="16" max="16" width="7" bestFit="1" customWidth="1"/>
    <col min="17" max="17" width="7.44140625" bestFit="1" customWidth="1"/>
    <col min="20" max="20" width="19.6640625" bestFit="1" customWidth="1"/>
    <col min="22" max="22" width="19.6640625" bestFit="1" customWidth="1"/>
    <col min="23" max="23" width="11.5546875" bestFit="1" customWidth="1"/>
    <col min="24" max="24" width="8.33203125" customWidth="1"/>
  </cols>
  <sheetData>
    <row r="1" spans="1:18" x14ac:dyDescent="0.3">
      <c r="A1" s="4" t="s">
        <v>8</v>
      </c>
      <c r="B1" s="4" t="s">
        <v>34</v>
      </c>
      <c r="C1" s="4" t="s">
        <v>38</v>
      </c>
      <c r="D1" s="12" t="s">
        <v>39</v>
      </c>
      <c r="E1" s="12" t="s">
        <v>35</v>
      </c>
      <c r="F1" s="12" t="s">
        <v>36</v>
      </c>
      <c r="M1" s="5" t="s">
        <v>8</v>
      </c>
      <c r="N1" s="5" t="s">
        <v>41</v>
      </c>
      <c r="O1" s="5" t="s">
        <v>42</v>
      </c>
      <c r="P1" s="5" t="s">
        <v>22</v>
      </c>
      <c r="Q1" s="5" t="s">
        <v>43</v>
      </c>
      <c r="R1" s="5" t="s">
        <v>13</v>
      </c>
    </row>
    <row r="2" spans="1:18" x14ac:dyDescent="0.3">
      <c r="A2" s="2" t="s">
        <v>4</v>
      </c>
      <c r="B2" s="4">
        <v>85265</v>
      </c>
      <c r="C2" s="4">
        <v>48258340</v>
      </c>
      <c r="D2" s="15">
        <f>C2/B2</f>
        <v>565.98064856623466</v>
      </c>
      <c r="E2" s="13">
        <v>24.72081159</v>
      </c>
      <c r="F2" s="13">
        <f>D2/E2</f>
        <v>22.894905634699459</v>
      </c>
      <c r="M2" s="20" t="s">
        <v>4</v>
      </c>
      <c r="N2" s="5">
        <v>10611</v>
      </c>
      <c r="O2" s="7">
        <f>N2/R2</f>
        <v>0.12444731132352078</v>
      </c>
      <c r="P2" s="5">
        <v>74654</v>
      </c>
      <c r="Q2" s="7">
        <f>P2/R2</f>
        <v>0.87555268867647917</v>
      </c>
      <c r="R2" s="5">
        <f>N2+P2</f>
        <v>85265</v>
      </c>
    </row>
    <row r="3" spans="1:18" x14ac:dyDescent="0.3">
      <c r="A3" s="2" t="s">
        <v>6</v>
      </c>
      <c r="B3" s="5">
        <v>71296</v>
      </c>
      <c r="C3" s="4">
        <v>180808756</v>
      </c>
      <c r="D3" s="15">
        <f t="shared" ref="D3:D7" si="0">C3/B3</f>
        <v>2536.0294546678638</v>
      </c>
      <c r="E3" s="13">
        <v>23.766129939999999</v>
      </c>
      <c r="F3" s="13">
        <f t="shared" ref="F3:F7" si="1">D3/E3</f>
        <v>106.7077164464861</v>
      </c>
      <c r="M3" s="20" t="s">
        <v>6</v>
      </c>
      <c r="N3" s="5">
        <v>4796</v>
      </c>
      <c r="O3" s="7">
        <f t="shared" ref="O3:O8" si="2">N3/R3</f>
        <v>6.7268850987432668E-2</v>
      </c>
      <c r="P3" s="5">
        <v>66500</v>
      </c>
      <c r="Q3" s="7">
        <f t="shared" ref="Q3:Q8" si="3">P3/R3</f>
        <v>0.93273114901256737</v>
      </c>
      <c r="R3" s="5">
        <f t="shared" ref="R3:R8" si="4">N3+P3</f>
        <v>71296</v>
      </c>
    </row>
    <row r="4" spans="1:18" x14ac:dyDescent="0.3">
      <c r="A4" s="2" t="s">
        <v>3</v>
      </c>
      <c r="B4" s="5">
        <v>147890</v>
      </c>
      <c r="C4" s="4">
        <v>397305655</v>
      </c>
      <c r="D4" s="15">
        <f t="shared" si="0"/>
        <v>2686.4943877206033</v>
      </c>
      <c r="E4" s="13">
        <v>29.62167827</v>
      </c>
      <c r="F4" s="13">
        <f t="shared" si="1"/>
        <v>90.693523953415195</v>
      </c>
      <c r="M4" s="20" t="s">
        <v>3</v>
      </c>
      <c r="N4" s="5">
        <v>13814</v>
      </c>
      <c r="O4" s="7">
        <f t="shared" si="2"/>
        <v>9.340726215430388E-2</v>
      </c>
      <c r="P4" s="5">
        <v>134076</v>
      </c>
      <c r="Q4" s="7">
        <f t="shared" si="3"/>
        <v>0.90659273784569616</v>
      </c>
      <c r="R4" s="5">
        <f t="shared" si="4"/>
        <v>147890</v>
      </c>
    </row>
    <row r="5" spans="1:18" x14ac:dyDescent="0.3">
      <c r="A5" s="2" t="s">
        <v>2</v>
      </c>
      <c r="B5" s="5">
        <v>280274</v>
      </c>
      <c r="C5" s="4">
        <v>558646472</v>
      </c>
      <c r="D5" s="15">
        <f t="shared" si="0"/>
        <v>1993.2154677208732</v>
      </c>
      <c r="E5" s="13">
        <v>29.635499549999999</v>
      </c>
      <c r="F5" s="13">
        <f t="shared" si="1"/>
        <v>67.257697625713661</v>
      </c>
      <c r="M5" s="20" t="s">
        <v>2</v>
      </c>
      <c r="N5" s="5">
        <v>23160</v>
      </c>
      <c r="O5" s="7">
        <f t="shared" si="2"/>
        <v>8.2633423007485537E-2</v>
      </c>
      <c r="P5" s="5">
        <v>257114</v>
      </c>
      <c r="Q5" s="7">
        <f t="shared" si="3"/>
        <v>0.91736657699251445</v>
      </c>
      <c r="R5" s="5">
        <f t="shared" si="4"/>
        <v>280274</v>
      </c>
    </row>
    <row r="6" spans="1:18" x14ac:dyDescent="0.3">
      <c r="A6" s="2" t="s">
        <v>5</v>
      </c>
      <c r="B6" s="5">
        <v>81041</v>
      </c>
      <c r="C6" s="4">
        <v>94790227</v>
      </c>
      <c r="D6" s="15">
        <f t="shared" si="0"/>
        <v>1169.657667106773</v>
      </c>
      <c r="E6" s="13">
        <v>16.382818570000001</v>
      </c>
      <c r="F6" s="13">
        <f t="shared" si="1"/>
        <v>71.395386704009198</v>
      </c>
      <c r="M6" s="20" t="s">
        <v>5</v>
      </c>
      <c r="N6" s="5">
        <v>6127</v>
      </c>
      <c r="O6" s="7">
        <f t="shared" si="2"/>
        <v>7.5603706765711182E-2</v>
      </c>
      <c r="P6" s="5">
        <v>74914</v>
      </c>
      <c r="Q6" s="7">
        <f t="shared" si="3"/>
        <v>0.92439629323428885</v>
      </c>
      <c r="R6" s="5">
        <f t="shared" si="4"/>
        <v>81041</v>
      </c>
    </row>
    <row r="7" spans="1:18" x14ac:dyDescent="0.3">
      <c r="A7" s="2" t="s">
        <v>7</v>
      </c>
      <c r="B7" s="5">
        <v>66018</v>
      </c>
      <c r="C7" s="4">
        <v>112653112</v>
      </c>
      <c r="D7" s="15">
        <f t="shared" si="0"/>
        <v>1706.399951528371</v>
      </c>
      <c r="E7" s="13">
        <v>26.818670669999999</v>
      </c>
      <c r="F7" s="13">
        <f t="shared" si="1"/>
        <v>63.627312946468685</v>
      </c>
      <c r="M7" s="20" t="s">
        <v>7</v>
      </c>
      <c r="N7" s="5">
        <v>3205</v>
      </c>
      <c r="O7" s="7">
        <f t="shared" si="2"/>
        <v>4.8547365869914268E-2</v>
      </c>
      <c r="P7" s="5">
        <v>62813</v>
      </c>
      <c r="Q7" s="7">
        <f t="shared" si="3"/>
        <v>0.95145263413008574</v>
      </c>
      <c r="R7" s="5">
        <f t="shared" si="4"/>
        <v>66018</v>
      </c>
    </row>
    <row r="8" spans="1:18" x14ac:dyDescent="0.3">
      <c r="M8" s="20" t="s">
        <v>13</v>
      </c>
      <c r="N8" s="5">
        <f>SUM(N2:N7)</f>
        <v>61713</v>
      </c>
      <c r="O8" s="7">
        <f t="shared" si="2"/>
        <v>8.4332261978944612E-2</v>
      </c>
      <c r="P8" s="5">
        <f>SUM(P2:P7)</f>
        <v>670071</v>
      </c>
      <c r="Q8" s="7">
        <f t="shared" si="3"/>
        <v>0.91566773802105539</v>
      </c>
      <c r="R8" s="5">
        <f t="shared" si="4"/>
        <v>731784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B0C9-838B-47F4-BD67-3B65D3377203}">
  <dimension ref="A1:M28"/>
  <sheetViews>
    <sheetView tabSelected="1" workbookViewId="0">
      <selection activeCell="A16" sqref="A16"/>
    </sheetView>
  </sheetViews>
  <sheetFormatPr defaultRowHeight="14.4" x14ac:dyDescent="0.3"/>
  <cols>
    <col min="6" max="6" width="12.44140625" bestFit="1" customWidth="1"/>
    <col min="7" max="7" width="7" bestFit="1" customWidth="1"/>
    <col min="8" max="8" width="12" bestFit="1" customWidth="1"/>
    <col min="11" max="11" width="15.21875" bestFit="1" customWidth="1"/>
    <col min="16" max="16" width="15.21875" bestFit="1" customWidth="1"/>
  </cols>
  <sheetData>
    <row r="1" spans="1:13" x14ac:dyDescent="0.3">
      <c r="A1" s="5" t="s">
        <v>17</v>
      </c>
      <c r="B1" s="5" t="s">
        <v>18</v>
      </c>
      <c r="C1" s="5" t="s">
        <v>19</v>
      </c>
      <c r="E1" s="5" t="s">
        <v>17</v>
      </c>
      <c r="F1" s="5" t="s">
        <v>20</v>
      </c>
      <c r="G1" s="5" t="s">
        <v>18</v>
      </c>
      <c r="H1" s="5" t="s">
        <v>19</v>
      </c>
      <c r="J1" s="5" t="s">
        <v>17</v>
      </c>
      <c r="K1" s="5" t="s">
        <v>23</v>
      </c>
      <c r="L1" s="5" t="s">
        <v>24</v>
      </c>
      <c r="M1" s="5" t="s">
        <v>19</v>
      </c>
    </row>
    <row r="2" spans="1:13" x14ac:dyDescent="0.3">
      <c r="A2" s="16" t="s">
        <v>14</v>
      </c>
      <c r="B2" s="70">
        <v>143449</v>
      </c>
      <c r="C2" s="72">
        <f>B2/B8</f>
        <v>0.9699709243356549</v>
      </c>
      <c r="E2" s="67" t="s">
        <v>14</v>
      </c>
      <c r="F2" s="3" t="s">
        <v>21</v>
      </c>
      <c r="G2" s="3">
        <v>13799</v>
      </c>
      <c r="H2" s="6">
        <f>G2/B2</f>
        <v>9.6194466326011335E-2</v>
      </c>
      <c r="J2" s="67" t="s">
        <v>14</v>
      </c>
      <c r="K2" s="5" t="s">
        <v>25</v>
      </c>
      <c r="L2" s="5">
        <v>32768</v>
      </c>
      <c r="M2" s="7">
        <f>L2/B2</f>
        <v>0.22842961610049564</v>
      </c>
    </row>
    <row r="3" spans="1:13" x14ac:dyDescent="0.3">
      <c r="A3" s="17"/>
      <c r="B3" s="71"/>
      <c r="C3" s="73"/>
      <c r="E3" s="67"/>
      <c r="F3" s="3" t="s">
        <v>22</v>
      </c>
      <c r="G3" s="3">
        <v>129650</v>
      </c>
      <c r="H3" s="6">
        <f>G3/B2</f>
        <v>0.90380553367398864</v>
      </c>
      <c r="J3" s="67"/>
      <c r="K3" s="5" t="s">
        <v>33</v>
      </c>
      <c r="L3" s="5">
        <v>8891</v>
      </c>
      <c r="M3" s="7">
        <f>L3/B2</f>
        <v>6.1980215965255943E-2</v>
      </c>
    </row>
    <row r="4" spans="1:13" x14ac:dyDescent="0.3">
      <c r="A4" s="16" t="s">
        <v>15</v>
      </c>
      <c r="B4" s="61">
        <v>1939</v>
      </c>
      <c r="C4" s="72">
        <f>B4/B8</f>
        <v>1.3111096084927987E-2</v>
      </c>
      <c r="E4" s="67" t="s">
        <v>15</v>
      </c>
      <c r="F4" s="3" t="s">
        <v>21</v>
      </c>
      <c r="G4" s="3">
        <v>4</v>
      </c>
      <c r="H4" s="11">
        <f>G4/B4</f>
        <v>2.0629190304280558E-3</v>
      </c>
      <c r="J4" s="67"/>
      <c r="K4" s="5" t="s">
        <v>26</v>
      </c>
      <c r="L4" s="5">
        <v>13206</v>
      </c>
      <c r="M4" s="7">
        <f>L4/B2</f>
        <v>9.2060592963352825E-2</v>
      </c>
    </row>
    <row r="5" spans="1:13" x14ac:dyDescent="0.3">
      <c r="A5" s="17"/>
      <c r="B5" s="68"/>
      <c r="C5" s="73"/>
      <c r="E5" s="67"/>
      <c r="F5" s="3" t="s">
        <v>22</v>
      </c>
      <c r="G5" s="3">
        <v>1935</v>
      </c>
      <c r="H5" s="11">
        <f>G5/B4</f>
        <v>0.9979370809695719</v>
      </c>
      <c r="J5" s="67"/>
      <c r="K5" s="5" t="s">
        <v>27</v>
      </c>
      <c r="L5" s="5">
        <v>4363</v>
      </c>
      <c r="M5" s="7">
        <f>L5/B2</f>
        <v>3.0414990693556593E-2</v>
      </c>
    </row>
    <row r="6" spans="1:13" x14ac:dyDescent="0.3">
      <c r="A6" s="16" t="s">
        <v>16</v>
      </c>
      <c r="B6" s="61">
        <v>2502</v>
      </c>
      <c r="C6" s="69">
        <f>B6/B8</f>
        <v>1.6917979579417135E-2</v>
      </c>
      <c r="E6" s="67" t="s">
        <v>16</v>
      </c>
      <c r="F6" s="3" t="s">
        <v>21</v>
      </c>
      <c r="G6" s="3">
        <v>11</v>
      </c>
      <c r="H6" s="11">
        <f>G6/B6</f>
        <v>4.3964828137490006E-3</v>
      </c>
      <c r="J6" s="67"/>
      <c r="K6" s="5" t="s">
        <v>28</v>
      </c>
      <c r="L6" s="5">
        <v>23620</v>
      </c>
      <c r="M6" s="7">
        <f>L6/B2</f>
        <v>0.16465782264079917</v>
      </c>
    </row>
    <row r="7" spans="1:13" x14ac:dyDescent="0.3">
      <c r="A7" s="17"/>
      <c r="B7" s="68"/>
      <c r="C7" s="69"/>
      <c r="E7" s="67"/>
      <c r="F7" s="3" t="s">
        <v>22</v>
      </c>
      <c r="G7" s="3">
        <v>2491</v>
      </c>
      <c r="H7" s="11">
        <f>G7/B6</f>
        <v>0.99560351718625095</v>
      </c>
      <c r="J7" s="67"/>
      <c r="K7" s="5" t="s">
        <v>29</v>
      </c>
      <c r="L7" s="5">
        <v>6376</v>
      </c>
      <c r="M7" s="7">
        <f>L7/B2</f>
        <v>4.4447852546898203E-2</v>
      </c>
    </row>
    <row r="8" spans="1:13" x14ac:dyDescent="0.3">
      <c r="A8" s="8" t="s">
        <v>13</v>
      </c>
      <c r="B8" s="8">
        <f>SUM(B2:B6)</f>
        <v>147890</v>
      </c>
      <c r="C8" s="9"/>
      <c r="J8" s="67"/>
      <c r="K8" s="5" t="s">
        <v>30</v>
      </c>
      <c r="L8" s="5">
        <v>3949</v>
      </c>
      <c r="M8" s="7">
        <f>L8/B2</f>
        <v>2.7528947570216594E-2</v>
      </c>
    </row>
    <row r="9" spans="1:13" x14ac:dyDescent="0.3">
      <c r="J9" s="67"/>
      <c r="K9" s="5" t="s">
        <v>31</v>
      </c>
      <c r="L9" s="5">
        <v>27794</v>
      </c>
      <c r="M9" s="7">
        <f>L9/B2</f>
        <v>0.19375527190848316</v>
      </c>
    </row>
    <row r="10" spans="1:13" ht="15" thickBot="1" x14ac:dyDescent="0.35">
      <c r="J10" s="67"/>
      <c r="K10" s="5" t="s">
        <v>32</v>
      </c>
      <c r="L10" s="5">
        <v>22482</v>
      </c>
      <c r="M10" s="7">
        <f>L10/B2</f>
        <v>0.15672468961094188</v>
      </c>
    </row>
    <row r="11" spans="1:13" x14ac:dyDescent="0.3">
      <c r="A11" s="47" t="s">
        <v>17</v>
      </c>
      <c r="B11" s="48" t="s">
        <v>18</v>
      </c>
      <c r="C11" s="48" t="s">
        <v>19</v>
      </c>
      <c r="D11" s="49" t="s">
        <v>21</v>
      </c>
      <c r="E11" s="50" t="s">
        <v>22</v>
      </c>
      <c r="J11" s="61" t="s">
        <v>15</v>
      </c>
      <c r="K11" s="5" t="s">
        <v>25</v>
      </c>
      <c r="L11" s="5">
        <v>622</v>
      </c>
      <c r="M11" s="7">
        <f>L11/B4</f>
        <v>0.32078390923156264</v>
      </c>
    </row>
    <row r="12" spans="1:13" x14ac:dyDescent="0.3">
      <c r="A12" s="51" t="s">
        <v>14</v>
      </c>
      <c r="B12" s="18">
        <v>143449</v>
      </c>
      <c r="C12" s="52">
        <v>0.97</v>
      </c>
      <c r="D12" s="3">
        <v>13799</v>
      </c>
      <c r="E12" s="53">
        <v>129650</v>
      </c>
      <c r="J12" s="62"/>
      <c r="K12" s="5" t="s">
        <v>33</v>
      </c>
      <c r="L12" s="5">
        <v>76</v>
      </c>
      <c r="M12" s="7">
        <f>L12/B4</f>
        <v>3.9195461578133056E-2</v>
      </c>
    </row>
    <row r="13" spans="1:13" x14ac:dyDescent="0.3">
      <c r="A13" s="51" t="s">
        <v>15</v>
      </c>
      <c r="B13" s="10">
        <v>1939</v>
      </c>
      <c r="C13" s="52">
        <v>0.01</v>
      </c>
      <c r="D13" s="3">
        <v>4</v>
      </c>
      <c r="E13" s="53">
        <v>1935</v>
      </c>
      <c r="J13" s="62"/>
      <c r="K13" s="5" t="s">
        <v>26</v>
      </c>
      <c r="L13" s="5">
        <v>256</v>
      </c>
      <c r="M13" s="7">
        <f>L13/B4</f>
        <v>0.13202681794739557</v>
      </c>
    </row>
    <row r="14" spans="1:13" ht="15" thickBot="1" x14ac:dyDescent="0.35">
      <c r="A14" s="54" t="s">
        <v>40</v>
      </c>
      <c r="B14" s="55">
        <v>2502</v>
      </c>
      <c r="C14" s="56">
        <v>0.02</v>
      </c>
      <c r="D14" s="41">
        <v>11</v>
      </c>
      <c r="E14" s="57">
        <v>2491</v>
      </c>
      <c r="J14" s="62"/>
      <c r="K14" s="5" t="s">
        <v>27</v>
      </c>
      <c r="L14" s="5">
        <v>44</v>
      </c>
      <c r="M14" s="7">
        <f>L14/B4</f>
        <v>2.2692109334708613E-2</v>
      </c>
    </row>
    <row r="15" spans="1:13" x14ac:dyDescent="0.3">
      <c r="A15" s="8"/>
      <c r="B15" s="17"/>
      <c r="J15" s="62"/>
      <c r="K15" s="5" t="s">
        <v>28</v>
      </c>
      <c r="L15" s="5">
        <v>300</v>
      </c>
      <c r="M15" s="7">
        <f>L15/B4</f>
        <v>0.15471892728210418</v>
      </c>
    </row>
    <row r="16" spans="1:13" x14ac:dyDescent="0.3">
      <c r="J16" s="62"/>
      <c r="K16" s="5" t="s">
        <v>29</v>
      </c>
      <c r="L16" s="5">
        <v>48</v>
      </c>
      <c r="M16" s="7">
        <f>L16/B4</f>
        <v>2.4755028365136669E-2</v>
      </c>
    </row>
    <row r="17" spans="7:13" x14ac:dyDescent="0.3">
      <c r="J17" s="62"/>
      <c r="K17" s="5" t="s">
        <v>30</v>
      </c>
      <c r="L17" s="5">
        <v>38</v>
      </c>
      <c r="M17" s="7">
        <f>L17/B4</f>
        <v>1.9597730789066528E-2</v>
      </c>
    </row>
    <row r="18" spans="7:13" x14ac:dyDescent="0.3">
      <c r="J18" s="62"/>
      <c r="K18" s="5" t="s">
        <v>31</v>
      </c>
      <c r="L18" s="5">
        <v>271</v>
      </c>
      <c r="M18" s="7">
        <f>L18/B4</f>
        <v>0.13976276431150078</v>
      </c>
    </row>
    <row r="19" spans="7:13" ht="15" thickBot="1" x14ac:dyDescent="0.35">
      <c r="J19" s="63"/>
      <c r="K19" s="5" t="s">
        <v>32</v>
      </c>
      <c r="L19" s="5">
        <v>284</v>
      </c>
      <c r="M19" s="7">
        <f>L19/B4</f>
        <v>0.14646725116039194</v>
      </c>
    </row>
    <row r="20" spans="7:13" x14ac:dyDescent="0.3">
      <c r="J20" s="64" t="s">
        <v>16</v>
      </c>
      <c r="K20" s="21" t="s">
        <v>25</v>
      </c>
      <c r="L20" s="5">
        <v>162</v>
      </c>
      <c r="M20" s="7">
        <f>L20/B6</f>
        <v>6.4748201438848921E-2</v>
      </c>
    </row>
    <row r="21" spans="7:13" x14ac:dyDescent="0.3">
      <c r="G21" s="5"/>
      <c r="J21" s="65"/>
      <c r="K21" s="21" t="s">
        <v>33</v>
      </c>
      <c r="L21" s="5">
        <v>368</v>
      </c>
      <c r="M21" s="7">
        <f>L21/B6</f>
        <v>0.14708233413269384</v>
      </c>
    </row>
    <row r="22" spans="7:13" x14ac:dyDescent="0.3">
      <c r="G22" s="5"/>
      <c r="J22" s="65"/>
      <c r="K22" s="21" t="s">
        <v>26</v>
      </c>
      <c r="L22" s="5">
        <v>537</v>
      </c>
      <c r="M22" s="7">
        <f>L22/B6</f>
        <v>0.21462829736211031</v>
      </c>
    </row>
    <row r="23" spans="7:13" x14ac:dyDescent="0.3">
      <c r="G23" s="5"/>
      <c r="J23" s="65"/>
      <c r="K23" s="21" t="s">
        <v>27</v>
      </c>
      <c r="L23" s="5">
        <v>142</v>
      </c>
      <c r="M23" s="7">
        <f>L23/B6</f>
        <v>5.675459632294165E-2</v>
      </c>
    </row>
    <row r="24" spans="7:13" x14ac:dyDescent="0.3">
      <c r="G24" s="5"/>
      <c r="J24" s="65"/>
      <c r="K24" s="21" t="s">
        <v>28</v>
      </c>
      <c r="L24" s="5">
        <v>548</v>
      </c>
      <c r="M24" s="7">
        <f>L24/B6</f>
        <v>0.2190247801758593</v>
      </c>
    </row>
    <row r="25" spans="7:13" x14ac:dyDescent="0.3">
      <c r="J25" s="65"/>
      <c r="K25" s="21" t="s">
        <v>29</v>
      </c>
      <c r="L25" s="5">
        <v>56</v>
      </c>
      <c r="M25" s="7">
        <f>L25/B6</f>
        <v>2.2382094324540368E-2</v>
      </c>
    </row>
    <row r="26" spans="7:13" x14ac:dyDescent="0.3">
      <c r="J26" s="65"/>
      <c r="K26" s="21" t="s">
        <v>30</v>
      </c>
      <c r="L26" s="5">
        <v>51</v>
      </c>
      <c r="M26" s="7">
        <f>L26/B6</f>
        <v>2.0383693045563551E-2</v>
      </c>
    </row>
    <row r="27" spans="7:13" x14ac:dyDescent="0.3">
      <c r="J27" s="65"/>
      <c r="K27" s="21" t="s">
        <v>31</v>
      </c>
      <c r="L27" s="5">
        <v>237</v>
      </c>
      <c r="M27" s="7">
        <f>L27/B6</f>
        <v>9.4724220623501193E-2</v>
      </c>
    </row>
    <row r="28" spans="7:13" ht="15" thickBot="1" x14ac:dyDescent="0.35">
      <c r="J28" s="66"/>
      <c r="K28" s="21" t="s">
        <v>32</v>
      </c>
      <c r="L28" s="5">
        <v>401</v>
      </c>
      <c r="M28" s="7">
        <f>L28/B6</f>
        <v>0.16027178257394084</v>
      </c>
    </row>
  </sheetData>
  <mergeCells count="12">
    <mergeCell ref="J11:J19"/>
    <mergeCell ref="J20:J28"/>
    <mergeCell ref="J2:J10"/>
    <mergeCell ref="B6:B7"/>
    <mergeCell ref="C6:C7"/>
    <mergeCell ref="E2:E3"/>
    <mergeCell ref="E4:E5"/>
    <mergeCell ref="E6:E7"/>
    <mergeCell ref="B2:B3"/>
    <mergeCell ref="C2:C3"/>
    <mergeCell ref="B4:B5"/>
    <mergeCell ref="C4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Gourab Mahapatra</cp:lastModifiedBy>
  <dcterms:created xsi:type="dcterms:W3CDTF">2023-02-09T08:07:55Z</dcterms:created>
  <dcterms:modified xsi:type="dcterms:W3CDTF">2023-02-13T05:56:01Z</dcterms:modified>
</cp:coreProperties>
</file>