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zile/Desktop/untitled folder/"/>
    </mc:Choice>
  </mc:AlternateContent>
  <xr:revisionPtr revIDLastSave="0" documentId="13_ncr:1_{0FAC76DC-D899-2B4C-9E62-9565356FCA7B}" xr6:coauthVersionLast="47" xr6:coauthVersionMax="47" xr10:uidLastSave="{00000000-0000-0000-0000-000000000000}"/>
  <bookViews>
    <workbookView xWindow="-36800" yWindow="-1960" windowWidth="35440" windowHeight="21600" xr2:uid="{E4ABAD72-283A-604E-A3C3-80375458ED4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6" i="1"/>
  <c r="I24" i="1"/>
  <c r="H26" i="1"/>
  <c r="H25" i="1"/>
  <c r="H24" i="1"/>
  <c r="I14" i="1"/>
  <c r="J14" i="1"/>
  <c r="H14" i="1"/>
  <c r="J13" i="1"/>
  <c r="I13" i="1"/>
  <c r="H13" i="1"/>
  <c r="D19" i="1"/>
  <c r="D20" i="1" s="1"/>
  <c r="C20" i="1"/>
  <c r="C19" i="1"/>
  <c r="B19" i="1"/>
  <c r="B20" i="1" s="1"/>
</calcChain>
</file>

<file path=xl/sharedStrings.xml><?xml version="1.0" encoding="utf-8"?>
<sst xmlns="http://schemas.openxmlformats.org/spreadsheetml/2006/main" count="26" uniqueCount="25">
  <si>
    <t>MacBook to Raspbery Pi</t>
  </si>
  <si>
    <t>min</t>
  </si>
  <si>
    <t>max</t>
  </si>
  <si>
    <t>avg</t>
  </si>
  <si>
    <t>Windows to MacBook</t>
  </si>
  <si>
    <t>Windows to Raspiberry</t>
  </si>
  <si>
    <t xml:space="preserve"> </t>
  </si>
  <si>
    <t>Windows</t>
  </si>
  <si>
    <t>Nodes</t>
  </si>
  <si>
    <t>Min</t>
  </si>
  <si>
    <t>Max</t>
  </si>
  <si>
    <t>Average</t>
  </si>
  <si>
    <t>Thread</t>
  </si>
  <si>
    <t>1 Node</t>
  </si>
  <si>
    <t>3 Nodes</t>
  </si>
  <si>
    <t>MacOS</t>
  </si>
  <si>
    <t>Raspberry PI</t>
  </si>
  <si>
    <t>Scalability Nodes Bechmark Test</t>
  </si>
  <si>
    <t>2 Nodes (Windows + PI)</t>
  </si>
  <si>
    <t>Avarege</t>
  </si>
  <si>
    <t>Latency Between Devices (ms)</t>
  </si>
  <si>
    <t>Single Node Benchmark Test (ms)</t>
  </si>
  <si>
    <t>Avarage time per upload</t>
  </si>
  <si>
    <t>Geth Dashboard (Transaction Rate Blocks/Second)</t>
  </si>
  <si>
    <t>Avarage time per upload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</si>
</sst>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l Nile Bold"/>
    </font>
    <font>
      <b/>
      <sz val="16"/>
      <color theme="1"/>
      <name val="Al Nile"/>
      <charset val="178"/>
    </font>
    <font>
      <sz val="16"/>
      <color theme="1"/>
      <name val="Al Nile Bold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Triple Node Benchmark</a:t>
            </a:r>
          </a:p>
        </c:rich>
      </c:tx>
      <c:layout>
        <c:manualLayout>
          <c:xMode val="edge"/>
          <c:yMode val="edge"/>
          <c:x val="0.37431033412193487"/>
          <c:y val="2.2302327745876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Two Nodes Upload Benchmark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[1]Sheet1!$A$9:$A$18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Sheet1!$J$3:$J$12</c:f>
              <c:numCache>
                <c:formatCode>General</c:formatCode>
                <c:ptCount val="10"/>
                <c:pt idx="0">
                  <c:v>17199</c:v>
                </c:pt>
                <c:pt idx="1">
                  <c:v>14184</c:v>
                </c:pt>
                <c:pt idx="2">
                  <c:v>19159</c:v>
                </c:pt>
                <c:pt idx="3">
                  <c:v>15196</c:v>
                </c:pt>
                <c:pt idx="4">
                  <c:v>16173</c:v>
                </c:pt>
                <c:pt idx="5">
                  <c:v>16177</c:v>
                </c:pt>
                <c:pt idx="6">
                  <c:v>16187</c:v>
                </c:pt>
                <c:pt idx="7">
                  <c:v>16175</c:v>
                </c:pt>
                <c:pt idx="8">
                  <c:v>16173</c:v>
                </c:pt>
                <c:pt idx="9">
                  <c:v>16180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F-F64A-9DAC-DBE7529F7E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712079"/>
        <c:axId val="9714207"/>
      </c:lineChart>
      <c:catAx>
        <c:axId val="97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Worker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207"/>
        <c:crosses val="autoZero"/>
        <c:auto val="1"/>
        <c:lblAlgn val="ctr"/>
        <c:lblOffset val="100"/>
        <c:noMultiLvlLbl val="0"/>
      </c:catAx>
      <c:valAx>
        <c:axId val="9714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Blockchain Network</a:t>
            </a:r>
            <a:r>
              <a:rPr lang="en-GB" baseline="0"/>
              <a:t> Activity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 Blocks/s</c:v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Sheet1!$G$20:$G$22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Sheet1!$H$20:$H$22</c:f>
              <c:numCache>
                <c:formatCode>General</c:formatCode>
                <c:ptCount val="3"/>
                <c:pt idx="0">
                  <c:v>0.6</c:v>
                </c:pt>
                <c:pt idx="1">
                  <c:v>0.3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4-5A45-8E26-E9CD71980931}"/>
            </c:ext>
          </c:extLst>
        </c:ser>
        <c:ser>
          <c:idx val="1"/>
          <c:order val="1"/>
          <c:tx>
            <c:v>Max Blocks/s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Sheet1!$I$20:$I$22</c:f>
              <c:numCache>
                <c:formatCode>General</c:formatCode>
                <c:ptCount val="3"/>
                <c:pt idx="0">
                  <c:v>7.11</c:v>
                </c:pt>
                <c:pt idx="1">
                  <c:v>2.2000000000000002</c:v>
                </c:pt>
                <c:pt idx="2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4-5A45-8E26-E9CD71980931}"/>
            </c:ext>
          </c:extLst>
        </c:ser>
        <c:ser>
          <c:idx val="2"/>
          <c:order val="2"/>
          <c:tx>
            <c:v>Avarage Blocks/s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Sheet1!$J$20:$J$22</c:f>
              <c:numCache>
                <c:formatCode>General</c:formatCode>
                <c:ptCount val="3"/>
                <c:pt idx="0">
                  <c:v>3.8</c:v>
                </c:pt>
                <c:pt idx="1">
                  <c:v>1.1000000000000001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4-5A45-8E26-E9CD71980931}"/>
            </c:ext>
          </c:extLst>
        </c:ser>
        <c:ser>
          <c:idx val="3"/>
          <c:order val="3"/>
          <c:tx>
            <c:v>Avarage time/upload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Sheet1!$H$14:$J$14</c:f>
              <c:numCache>
                <c:formatCode>General</c:formatCode>
                <c:ptCount val="3"/>
                <c:pt idx="0">
                  <c:v>0.30623</c:v>
                </c:pt>
                <c:pt idx="1">
                  <c:v>4.4159699999999997</c:v>
                </c:pt>
                <c:pt idx="2">
                  <c:v>1.630625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44-5A45-8E26-E9CD719809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22375600"/>
        <c:axId val="1055561904"/>
      </c:barChart>
      <c:catAx>
        <c:axId val="212237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</a:t>
                </a:r>
                <a:r>
                  <a:rPr lang="en-GB" b="1" baseline="0"/>
                  <a:t> OF NODES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40263961909172175"/>
              <c:y val="0.91557857450148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61904"/>
        <c:crosses val="autoZero"/>
        <c:auto val="1"/>
        <c:lblAlgn val="ctr"/>
        <c:lblOffset val="100"/>
        <c:noMultiLvlLbl val="0"/>
      </c:catAx>
      <c:valAx>
        <c:axId val="105556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Perfomance Drop (%)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Sheet1!$G$20:$G$22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Sheet1!$I$24:$I$26</c:f>
              <c:numCache>
                <c:formatCode>0.00%</c:formatCode>
                <c:ptCount val="3"/>
                <c:pt idx="0">
                  <c:v>0</c:v>
                </c:pt>
                <c:pt idx="1">
                  <c:v>0.71052631578947367</c:v>
                </c:pt>
                <c:pt idx="2">
                  <c:v>0.21052631578947364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1-F845-9B49-2399D95B5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161296"/>
        <c:axId val="2122895200"/>
      </c:barChart>
      <c:catAx>
        <c:axId val="88016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95200"/>
        <c:crosses val="autoZero"/>
        <c:auto val="1"/>
        <c:lblAlgn val="ctr"/>
        <c:lblOffset val="100"/>
        <c:noMultiLvlLbl val="0"/>
      </c:catAx>
      <c:valAx>
        <c:axId val="212289520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6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157591</xdr:colOff>
      <xdr:row>22</xdr:row>
      <xdr:rowOff>27810</xdr:rowOff>
    </xdr:from>
    <xdr:to>
      <xdr:col>4</xdr:col>
      <xdr:colOff>241950</xdr:colOff>
      <xdr:row>41</xdr:row>
      <xdr:rowOff>139050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B4042-7745-944A-83FC-47A454884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490385</xdr:colOff>
      <xdr:row>21</xdr:row>
      <xdr:rowOff>181137</xdr:rowOff>
    </xdr:from>
    <xdr:to>
      <xdr:col>4</xdr:col>
      <xdr:colOff>129781</xdr:colOff>
      <xdr:row>44</xdr:row>
      <xdr:rowOff>148321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60A82-9988-4AED-BBD8-5B827DB9A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499657</xdr:colOff>
      <xdr:row>18</xdr:row>
      <xdr:rowOff>97706</xdr:rowOff>
    </xdr:from>
    <xdr:to>
      <xdr:col>10</xdr:col>
      <xdr:colOff>370803</xdr:colOff>
      <xdr:row>36</xdr:row>
      <xdr:rowOff>101971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EEA9B2-5D86-C568-301D-912F4E7D4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zile/Library/Containers/com.microsoft.Excel/Data/Library/Application%20Support/Microsoft/Book1%20now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I3">
            <v>39706</v>
          </cell>
        </row>
        <row r="9">
          <cell r="A9">
            <v>1</v>
          </cell>
        </row>
        <row r="10">
          <cell r="A10">
            <v>2</v>
          </cell>
        </row>
        <row r="11">
          <cell r="A11">
            <v>3</v>
          </cell>
        </row>
        <row r="12">
          <cell r="A12">
            <v>4</v>
          </cell>
        </row>
        <row r="13">
          <cell r="A13">
            <v>5</v>
          </cell>
        </row>
        <row r="14">
          <cell r="A14">
            <v>6</v>
          </cell>
        </row>
        <row r="15">
          <cell r="A15">
            <v>7</v>
          </cell>
        </row>
        <row r="16">
          <cell r="A16">
            <v>8</v>
          </cell>
        </row>
        <row r="17">
          <cell r="A17">
            <v>9</v>
          </cell>
        </row>
        <row r="18">
          <cell r="A18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2A2E-9BC3-6F45-86FE-A1F1162C5205}">
  <dimension ref="A1:J26"/>
  <sheetViews>
    <sheetView tabSelected="1" topLeftCell="C6" zoomScale="137" zoomScaleNormal="137" workbookViewId="0">
      <selection activeCell="L21" sqref="L21"/>
    </sheetView>
  </sheetViews>
  <sheetFormatPr baseColWidth="10" defaultRowHeight="16"/>
  <cols>
    <col min="1" max="1" width="21.83203125" customWidth="1"/>
    <col min="2" max="2" width="26.5" customWidth="1"/>
    <col min="3" max="3" width="22.83203125" customWidth="1"/>
    <col min="4" max="4" width="21.83203125" customWidth="1"/>
    <col min="6" max="6" width="8.33203125" customWidth="1"/>
    <col min="7" max="7" width="20" customWidth="1"/>
    <col min="8" max="8" width="18.6640625" customWidth="1"/>
    <col min="9" max="9" width="21.83203125" customWidth="1"/>
    <col min="10" max="10" width="15.83203125" customWidth="1"/>
  </cols>
  <sheetData>
    <row r="1" spans="1:10" ht="26">
      <c r="A1" s="7" t="s">
        <v>20</v>
      </c>
      <c r="B1" s="8"/>
      <c r="C1" s="8"/>
      <c r="D1" s="8"/>
      <c r="G1" s="10" t="s">
        <v>17</v>
      </c>
      <c r="H1" s="10"/>
      <c r="I1" s="10"/>
      <c r="J1" s="10"/>
    </row>
    <row r="2" spans="1:10">
      <c r="A2" s="4"/>
      <c r="B2" s="3" t="s">
        <v>0</v>
      </c>
      <c r="C2" s="3" t="s">
        <v>4</v>
      </c>
      <c r="D2" s="3" t="s">
        <v>5</v>
      </c>
      <c r="E2" s="5"/>
      <c r="F2" s="5"/>
      <c r="G2" s="3" t="s">
        <v>12</v>
      </c>
      <c r="H2" s="3" t="s">
        <v>13</v>
      </c>
      <c r="I2" s="3" t="s">
        <v>18</v>
      </c>
      <c r="J2" s="3" t="s">
        <v>14</v>
      </c>
    </row>
    <row r="3" spans="1:10">
      <c r="A3" s="2" t="s">
        <v>1</v>
      </c>
      <c r="B3" s="1">
        <v>9</v>
      </c>
      <c r="C3" s="1">
        <v>5</v>
      </c>
      <c r="D3" s="1">
        <v>6</v>
      </c>
      <c r="G3" s="1">
        <v>1</v>
      </c>
      <c r="H3" s="1">
        <v>1887</v>
      </c>
      <c r="I3" s="1">
        <v>39706</v>
      </c>
      <c r="J3" s="1">
        <v>17199</v>
      </c>
    </row>
    <row r="4" spans="1:10">
      <c r="A4" s="2" t="s">
        <v>3</v>
      </c>
      <c r="B4" s="1">
        <v>11</v>
      </c>
      <c r="C4" s="1">
        <v>9</v>
      </c>
      <c r="D4" s="1">
        <v>7</v>
      </c>
      <c r="G4" s="1">
        <v>2</v>
      </c>
      <c r="H4" s="1">
        <v>2485</v>
      </c>
      <c r="I4" s="1">
        <v>39755</v>
      </c>
      <c r="J4" s="1">
        <v>14184</v>
      </c>
    </row>
    <row r="5" spans="1:10">
      <c r="A5" s="2" t="s">
        <v>2</v>
      </c>
      <c r="B5" s="1">
        <v>15</v>
      </c>
      <c r="C5" s="1">
        <v>13</v>
      </c>
      <c r="D5" s="1">
        <v>9</v>
      </c>
      <c r="G5" s="1">
        <v>3</v>
      </c>
      <c r="H5" s="1">
        <v>2462</v>
      </c>
      <c r="I5" s="1">
        <v>29896</v>
      </c>
      <c r="J5" s="1">
        <v>19159</v>
      </c>
    </row>
    <row r="6" spans="1:10">
      <c r="B6" t="s">
        <v>6</v>
      </c>
      <c r="G6" s="1">
        <v>4</v>
      </c>
      <c r="H6" s="1">
        <v>3670</v>
      </c>
      <c r="I6" s="1">
        <v>39951</v>
      </c>
      <c r="J6" s="1">
        <v>15196</v>
      </c>
    </row>
    <row r="7" spans="1:10" ht="26">
      <c r="A7" s="9" t="s">
        <v>21</v>
      </c>
      <c r="B7" s="9"/>
      <c r="C7" s="9"/>
      <c r="D7" s="9"/>
      <c r="G7" s="1">
        <v>5</v>
      </c>
      <c r="H7" s="1">
        <v>4333</v>
      </c>
      <c r="I7" s="1">
        <v>45116</v>
      </c>
      <c r="J7" s="1">
        <v>16173</v>
      </c>
    </row>
    <row r="8" spans="1:10">
      <c r="A8" s="6"/>
      <c r="B8" s="6" t="s">
        <v>7</v>
      </c>
      <c r="C8" s="6" t="s">
        <v>15</v>
      </c>
      <c r="D8" s="6" t="s">
        <v>16</v>
      </c>
      <c r="G8" s="1">
        <v>6</v>
      </c>
      <c r="H8" s="1">
        <v>4052</v>
      </c>
      <c r="I8" s="1">
        <v>46113</v>
      </c>
      <c r="J8" s="1">
        <v>16177</v>
      </c>
    </row>
    <row r="9" spans="1:10">
      <c r="A9" s="1">
        <v>1</v>
      </c>
      <c r="B9" s="1">
        <v>1887</v>
      </c>
      <c r="C9" s="1">
        <v>2545</v>
      </c>
      <c r="D9" s="1">
        <v>250619</v>
      </c>
      <c r="G9" s="1">
        <v>7</v>
      </c>
      <c r="H9" s="1">
        <v>3507</v>
      </c>
      <c r="I9" s="1">
        <v>50176</v>
      </c>
      <c r="J9" s="1">
        <v>16187</v>
      </c>
    </row>
    <row r="10" spans="1:10">
      <c r="A10" s="1">
        <v>2</v>
      </c>
      <c r="B10" s="1">
        <v>2485</v>
      </c>
      <c r="C10" s="1">
        <v>4681</v>
      </c>
      <c r="D10" s="1">
        <v>255460</v>
      </c>
      <c r="G10" s="1">
        <v>8</v>
      </c>
      <c r="H10" s="1">
        <v>4535</v>
      </c>
      <c r="I10" s="1">
        <v>50279</v>
      </c>
      <c r="J10" s="1">
        <v>16175</v>
      </c>
    </row>
    <row r="11" spans="1:10">
      <c r="A11" s="1">
        <v>3</v>
      </c>
      <c r="B11" s="1">
        <v>2462</v>
      </c>
      <c r="C11" s="1">
        <v>3842</v>
      </c>
      <c r="D11" s="1">
        <v>254622</v>
      </c>
      <c r="G11" s="1">
        <v>9</v>
      </c>
      <c r="H11" s="1">
        <v>2169</v>
      </c>
      <c r="I11" s="1">
        <v>50297</v>
      </c>
      <c r="J11" s="1">
        <v>16173</v>
      </c>
    </row>
    <row r="12" spans="1:10">
      <c r="A12" s="1">
        <v>4</v>
      </c>
      <c r="B12" s="1">
        <v>3670</v>
      </c>
      <c r="C12" s="1">
        <v>3448</v>
      </c>
      <c r="D12" s="1">
        <v>262303</v>
      </c>
      <c r="G12" s="1">
        <v>10</v>
      </c>
      <c r="H12" s="1">
        <v>1523</v>
      </c>
      <c r="I12" s="1">
        <v>50308</v>
      </c>
      <c r="J12" s="1">
        <v>16180</v>
      </c>
    </row>
    <row r="13" spans="1:10">
      <c r="A13" s="1">
        <v>5</v>
      </c>
      <c r="B13" s="1">
        <v>4333</v>
      </c>
      <c r="C13" s="1">
        <v>3294</v>
      </c>
      <c r="D13" s="1">
        <v>257826</v>
      </c>
      <c r="G13" s="3" t="s">
        <v>19</v>
      </c>
      <c r="H13" s="6">
        <f>AVERAGE(H3:H12)</f>
        <v>3062.3</v>
      </c>
      <c r="I13" s="6">
        <f t="shared" ref="I13" si="0">AVERAGE(I3:I12)</f>
        <v>44159.7</v>
      </c>
      <c r="J13" s="6">
        <f>AVERAGE(J3:J10)</f>
        <v>16306.25</v>
      </c>
    </row>
    <row r="14" spans="1:10">
      <c r="A14" s="1">
        <v>6</v>
      </c>
      <c r="B14" s="1">
        <v>4052</v>
      </c>
      <c r="C14" s="1">
        <v>4463</v>
      </c>
      <c r="D14" s="1">
        <v>256402</v>
      </c>
      <c r="G14" s="2" t="s">
        <v>24</v>
      </c>
      <c r="H14" s="6">
        <f>H13/10*1/1000</f>
        <v>0.30623</v>
      </c>
      <c r="I14" s="6">
        <f t="shared" ref="I14:J14" si="1">I13/10*1/1000</f>
        <v>4.4159699999999997</v>
      </c>
      <c r="J14" s="6">
        <f t="shared" si="1"/>
        <v>1.630625</v>
      </c>
    </row>
    <row r="15" spans="1:10">
      <c r="A15" s="1">
        <v>7</v>
      </c>
      <c r="B15" s="1">
        <v>3507</v>
      </c>
      <c r="C15" s="1">
        <v>4369</v>
      </c>
      <c r="D15" s="1">
        <v>240137</v>
      </c>
    </row>
    <row r="16" spans="1:10">
      <c r="A16" s="1">
        <v>8</v>
      </c>
      <c r="B16" s="1">
        <v>4535</v>
      </c>
      <c r="C16" s="1">
        <v>4323</v>
      </c>
      <c r="D16" s="1">
        <v>259305</v>
      </c>
    </row>
    <row r="17" spans="1:10">
      <c r="A17" s="1">
        <v>9</v>
      </c>
      <c r="B17" s="1">
        <v>2169</v>
      </c>
      <c r="C17" s="1">
        <v>5339</v>
      </c>
      <c r="D17" s="1"/>
    </row>
    <row r="18" spans="1:10" ht="26">
      <c r="A18" s="1">
        <v>10</v>
      </c>
      <c r="B18" s="1">
        <v>1523</v>
      </c>
      <c r="C18" s="1">
        <v>7369</v>
      </c>
      <c r="D18" s="1"/>
      <c r="G18" s="11" t="s">
        <v>23</v>
      </c>
      <c r="H18" s="11"/>
      <c r="I18" s="11"/>
      <c r="J18" s="11"/>
    </row>
    <row r="19" spans="1:10">
      <c r="A19" s="3" t="s">
        <v>19</v>
      </c>
      <c r="B19" s="6">
        <f>AVERAGE(B9:B18)</f>
        <v>3062.3</v>
      </c>
      <c r="C19" s="6">
        <f t="shared" ref="C19" si="2">AVERAGE(C9:C18)</f>
        <v>4367.3</v>
      </c>
      <c r="D19" s="6">
        <f>AVERAGE(D9:D16)</f>
        <v>254584.25</v>
      </c>
      <c r="G19" s="6" t="s">
        <v>8</v>
      </c>
      <c r="H19" s="6" t="s">
        <v>9</v>
      </c>
      <c r="I19" s="6" t="s">
        <v>10</v>
      </c>
      <c r="J19" s="6" t="s">
        <v>11</v>
      </c>
    </row>
    <row r="20" spans="1:10">
      <c r="A20" s="2" t="s">
        <v>22</v>
      </c>
      <c r="B20" s="6">
        <f>B19/10</f>
        <v>306.23</v>
      </c>
      <c r="C20" s="6">
        <f t="shared" ref="C20:D20" si="3">C19/10</f>
        <v>436.73</v>
      </c>
      <c r="D20" s="6">
        <f t="shared" si="3"/>
        <v>25458.424999999999</v>
      </c>
      <c r="G20" s="1">
        <v>1</v>
      </c>
      <c r="H20" s="1">
        <v>0.6</v>
      </c>
      <c r="I20" s="1">
        <v>7.11</v>
      </c>
      <c r="J20" s="1">
        <v>3.8</v>
      </c>
    </row>
    <row r="21" spans="1:10">
      <c r="G21" s="1">
        <v>2</v>
      </c>
      <c r="H21" s="1">
        <v>0.3</v>
      </c>
      <c r="I21" s="1">
        <v>2.2000000000000002</v>
      </c>
      <c r="J21" s="1">
        <v>1.1000000000000001</v>
      </c>
    </row>
    <row r="22" spans="1:10">
      <c r="G22" s="1">
        <v>3</v>
      </c>
      <c r="H22" s="1">
        <v>0.6</v>
      </c>
      <c r="I22" s="1">
        <v>5.8</v>
      </c>
      <c r="J22" s="1">
        <v>3</v>
      </c>
    </row>
    <row r="24" spans="1:10">
      <c r="H24">
        <f>J20-J20</f>
        <v>0</v>
      </c>
      <c r="I24" s="12">
        <f>H24/3.8 *-1</f>
        <v>0</v>
      </c>
    </row>
    <row r="25" spans="1:10">
      <c r="H25">
        <f>J21-J20</f>
        <v>-2.6999999999999997</v>
      </c>
      <c r="I25" s="12">
        <f t="shared" ref="I25:I26" si="4">H25/3.8 *-1</f>
        <v>0.71052631578947367</v>
      </c>
    </row>
    <row r="26" spans="1:10">
      <c r="H26">
        <f>J22-J20</f>
        <v>-0.79999999999999982</v>
      </c>
      <c r="I26" s="12">
        <f t="shared" si="4"/>
        <v>0.21052631578947364</v>
      </c>
    </row>
  </sheetData>
  <mergeCells count="4">
    <mergeCell ref="A1:D1"/>
    <mergeCell ref="A7:D7"/>
    <mergeCell ref="G1:J1"/>
    <mergeCell ref="G18:J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2023-01-06T11:27:31Z</dcterms:created>
  <dcterms:modified xsi:type="dcterms:W3CDTF">2023-01-11T19:56:08Z</dcterms:modified>
</cp:coreProperties>
</file>