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7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<sst xmlns="http://schemas.openxmlformats.org/spreadsheetml/2006/main" count="83" uniqueCount="52">
  <si>
    <t>INCENTIVE CMO KEMITRAAN</t>
  </si>
  <si>
    <t>Identitas</t>
  </si>
  <si>
    <t>Kontrak Baru</t>
  </si>
  <si>
    <t>Inc. Per Kontrak</t>
  </si>
  <si>
    <t>Total Pengajuan Kredit</t>
  </si>
  <si>
    <t>Cabang</t>
  </si>
  <si>
    <t>KANTOR PUSAT</t>
  </si>
  <si>
    <t>N/A</t>
  </si>
  <si>
    <t>Nama</t>
  </si>
  <si>
    <t>: -</t>
  </si>
  <si>
    <t>Penetapan Status</t>
  </si>
  <si>
    <t>Achievement</t>
  </si>
  <si>
    <t>Target</t>
  </si>
  <si>
    <t>Incentive Komponen 1</t>
  </si>
  <si>
    <t>Incentive Komponen 3</t>
  </si>
  <si>
    <t>Bobot</t>
  </si>
  <si>
    <t>Weighted Achievement</t>
  </si>
  <si>
    <t>Status</t>
  </si>
  <si>
    <t>Total Pencairan</t>
  </si>
  <si>
    <t>Inc. Tambahan</t>
  </si>
  <si>
    <t>-</t>
  </si>
  <si>
    <t>STATUS</t>
  </si>
  <si>
    <t>Pengajuan Kredit</t>
  </si>
  <si>
    <t>KPI Total</t>
  </si>
  <si>
    <t>Incentive Komponen 2</t>
  </si>
  <si>
    <t>∞</t>
  </si>
  <si>
    <t>% Lancar</t>
  </si>
  <si>
    <t>INC</t>
  </si>
  <si>
    <t>% Incentive yang diberikan</t>
  </si>
  <si>
    <t>Pengajuan dan Realisasi Baru</t>
  </si>
  <si>
    <t>No</t>
  </si>
  <si>
    <t>Nama Nasabah</t>
  </si>
  <si>
    <t>Produk</t>
  </si>
  <si>
    <t>Hasil Komite</t>
  </si>
  <si>
    <t>Plafon kredit</t>
  </si>
  <si>
    <t>Tgl Jatuh tempo</t>
  </si>
  <si>
    <t>Tgl Pencairan</t>
  </si>
  <si>
    <t>Kolektabilitas</t>
  </si>
  <si>
    <t>Jml Hari Tunggak</t>
  </si>
  <si>
    <t>Kredit Aktif</t>
  </si>
  <si>
    <t>Baki Debet</t>
  </si>
  <si>
    <t>Total Insentif</t>
  </si>
  <si>
    <t>Komponen 1</t>
  </si>
  <si>
    <t>Komponen 2</t>
  </si>
  <si>
    <t>Incentive</t>
  </si>
  <si>
    <t>% Lancar dari Baki Debet</t>
  </si>
  <si>
    <t>TOTAL INCENTIVE</t>
  </si>
  <si>
    <t>MENGETAHUI</t>
  </si>
  <si>
    <t>PE AKUNTING</t>
  </si>
  <si>
    <t>PE AUDIT</t>
  </si>
  <si>
    <t>PE OPERASIONAL</t>
  </si>
  <si>
    <t>CMO</t>
  </si>
</sst>
</file>

<file path=xl/styles.xml><?xml version="1.0" encoding="utf-8"?>
<styleSheet xmlns="http://schemas.openxmlformats.org/spreadsheetml/2006/main">
  <numFmts count="7">
    <numFmt numFmtId="176" formatCode="_(&quot;Rp&quot;* #,##0_);_(&quot;Rp&quot;* \(#,##0\);_(&quot;Rp&quot;* &quot;-&quot;_);_(@_)"/>
    <numFmt numFmtId="177" formatCode="_ * #,##0_ ;_ * \-#,##0_ ;_ * &quot;-&quot;_ ;_ @_ "/>
    <numFmt numFmtId="178" formatCode="&quot;Rp&quot;#,##0;[Red]\-&quot;Rp&quot;#,##0"/>
    <numFmt numFmtId="179" formatCode="_-&quot;Rp&quot;* #,##0_-;\-&quot;Rp&quot;* #,##0_-;_-&quot;Rp&quot;* &quot;-&quot;_-;_-@_-"/>
    <numFmt numFmtId="180" formatCode="&quot;Rp&quot;#,##0"/>
    <numFmt numFmtId="181" formatCode="_ * #,##0.00_ ;_ * \-#,##0.00_ ;_ * &quot;-&quot;??_ ;_ @_ "/>
    <numFmt numFmtId="44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1"/>
      <name val="Calibri"/>
      <charset val="1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8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18"/>
      <color theme="1"/>
      <name val="Calibri"/>
      <charset val="1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8" fillId="16" borderId="2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15" borderId="20" applyNumberFormat="0" applyFont="0" applyAlignment="0" applyProtection="0">
      <alignment vertical="center"/>
    </xf>
    <xf numFmtId="0" fontId="26" fillId="14" borderId="1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6" borderId="19" applyNumberFormat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193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  <xf numFmtId="0" fontId="3" fillId="3" borderId="6" xfId="0" applyFont="1" applyFill="1" applyBorder="1" applyAlignment="1" applyProtection="1">
      <alignment horizontal="left"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0" fillId="3" borderId="3" xfId="0" applyFill="1" applyBorder="1"/>
    <xf numFmtId="0" fontId="0" fillId="3" borderId="0" xfId="0" applyFill="1" applyBorder="1"/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9" fontId="0" fillId="3" borderId="0" xfId="40" applyNumberFormat="1" applyFont="1" applyFill="1" applyBorder="1" applyAlignment="1" applyProtection="1">
      <alignment horizontal="center" vertical="center"/>
      <protection locked="0"/>
    </xf>
    <xf numFmtId="9" fontId="0" fillId="0" borderId="0" xfId="4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right" vertical="center"/>
      <protection locked="0"/>
    </xf>
    <xf numFmtId="9" fontId="0" fillId="3" borderId="2" xfId="4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4" fillId="7" borderId="6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 hidden="1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 hidden="1"/>
    </xf>
    <xf numFmtId="0" fontId="4" fillId="5" borderId="11" xfId="0" applyFont="1" applyFill="1" applyBorder="1" applyAlignment="1" applyProtection="1">
      <alignment horizontal="center" vertical="center"/>
      <protection locked="0"/>
    </xf>
    <xf numFmtId="179" fontId="7" fillId="3" borderId="0" xfId="4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179" fontId="6" fillId="3" borderId="11" xfId="4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 hidden="1"/>
    </xf>
    <xf numFmtId="178" fontId="4" fillId="3" borderId="3" xfId="0" applyNumberFormat="1" applyFont="1" applyFill="1" applyBorder="1" applyAlignment="1" applyProtection="1">
      <alignment horizontal="center" vertical="center"/>
      <protection locked="0" hidden="1"/>
    </xf>
    <xf numFmtId="0" fontId="8" fillId="3" borderId="0" xfId="0" applyFont="1" applyFill="1" applyBorder="1" applyAlignment="1" applyProtection="1">
      <alignment horizontal="center" vertical="center"/>
      <protection locked="0"/>
    </xf>
    <xf numFmtId="179" fontId="3" fillId="3" borderId="8" xfId="40" applyFont="1" applyFill="1" applyBorder="1" applyAlignment="1" applyProtection="1">
      <alignment horizontal="center" vertical="center"/>
      <protection locked="0"/>
    </xf>
    <xf numFmtId="179" fontId="6" fillId="3" borderId="0" xfId="40" applyFont="1" applyFill="1" applyBorder="1" applyAlignment="1" applyProtection="1">
      <alignment horizontal="center" vertical="center"/>
      <protection locked="0"/>
    </xf>
    <xf numFmtId="178" fontId="4" fillId="3" borderId="6" xfId="0" applyNumberFormat="1" applyFont="1" applyFill="1" applyBorder="1" applyAlignment="1" applyProtection="1">
      <alignment horizontal="center" vertical="center"/>
      <protection locked="0" hidden="1"/>
    </xf>
    <xf numFmtId="0" fontId="3" fillId="4" borderId="6" xfId="0" applyFont="1" applyFill="1" applyBorder="1" applyAlignment="1" applyProtection="1">
      <alignment horizontal="center" vertical="center"/>
      <protection locked="0"/>
    </xf>
    <xf numFmtId="9" fontId="4" fillId="3" borderId="4" xfId="47" applyFont="1" applyFill="1" applyBorder="1" applyAlignment="1" applyProtection="1">
      <alignment horizontal="center" vertical="center"/>
      <protection locked="0" hidden="1"/>
    </xf>
    <xf numFmtId="9" fontId="4" fillId="3" borderId="3" xfId="47" applyFont="1" applyFill="1" applyBorder="1" applyAlignment="1" applyProtection="1">
      <alignment horizontal="center" vertical="center"/>
      <protection locked="0" hidden="1"/>
    </xf>
    <xf numFmtId="9" fontId="4" fillId="3" borderId="6" xfId="47" applyFont="1" applyFill="1" applyBorder="1" applyAlignment="1" applyProtection="1">
      <alignment horizontal="center" vertical="center"/>
      <protection locked="0" hidden="1"/>
    </xf>
    <xf numFmtId="0" fontId="4" fillId="7" borderId="5" xfId="0" applyFont="1" applyFill="1" applyBorder="1" applyAlignment="1" applyProtection="1">
      <alignment vertical="center"/>
      <protection locked="0"/>
    </xf>
    <xf numFmtId="58" fontId="4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0" xfId="0" applyFont="1" applyFill="1" applyBorder="1" applyAlignment="1" applyProtection="1">
      <alignment vertical="center"/>
      <protection locked="0"/>
    </xf>
    <xf numFmtId="58" fontId="4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 applyProtection="1">
      <alignment horizontal="center" vertical="center"/>
      <protection locked="0" hidden="1"/>
    </xf>
    <xf numFmtId="176" fontId="4" fillId="3" borderId="11" xfId="40" applyNumberFormat="1" applyFont="1" applyFill="1" applyBorder="1" applyAlignment="1" applyProtection="1">
      <alignment horizontal="center" vertical="center"/>
      <protection locked="0" hidden="1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 hidden="1"/>
    </xf>
    <xf numFmtId="176" fontId="4" fillId="3" borderId="10" xfId="40" applyNumberFormat="1" applyFont="1" applyFill="1" applyBorder="1" applyAlignment="1" applyProtection="1">
      <alignment horizontal="center" vertical="center"/>
      <protection locked="0" hidden="1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178" fontId="4" fillId="3" borderId="5" xfId="0" applyNumberFormat="1" applyFont="1" applyFill="1" applyBorder="1" applyAlignment="1" applyProtection="1">
      <alignment horizontal="center" vertical="center"/>
      <protection locked="0" hidden="1"/>
    </xf>
    <xf numFmtId="176" fontId="4" fillId="3" borderId="9" xfId="40" applyNumberFormat="1" applyFont="1" applyFill="1" applyBorder="1" applyAlignment="1" applyProtection="1">
      <alignment horizontal="center" vertical="center"/>
      <protection locked="0" hidden="1"/>
    </xf>
    <xf numFmtId="178" fontId="4" fillId="3" borderId="0" xfId="0" applyNumberFormat="1" applyFont="1" applyFill="1" applyBorder="1" applyAlignment="1" applyProtection="1">
      <alignment horizontal="center" vertical="center"/>
      <protection locked="0" hidden="1"/>
    </xf>
    <xf numFmtId="179" fontId="3" fillId="3" borderId="11" xfId="4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178" fontId="10" fillId="3" borderId="7" xfId="0" applyNumberFormat="1" applyFont="1" applyFill="1" applyBorder="1" applyAlignment="1" applyProtection="1">
      <alignment horizontal="center" vertical="center"/>
      <protection locked="0" hidden="1"/>
    </xf>
    <xf numFmtId="179" fontId="3" fillId="3" borderId="10" xfId="4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9" fontId="10" fillId="3" borderId="5" xfId="47" applyFont="1" applyFill="1" applyBorder="1" applyAlignment="1" applyProtection="1">
      <alignment horizontal="center" vertical="center"/>
      <protection locked="0" hidden="1"/>
    </xf>
    <xf numFmtId="9" fontId="4" fillId="3" borderId="9" xfId="47" applyFont="1" applyFill="1" applyBorder="1" applyAlignment="1" applyProtection="1">
      <alignment horizontal="center" vertical="center"/>
      <protection locked="0" hidden="1"/>
    </xf>
    <xf numFmtId="9" fontId="10" fillId="3" borderId="0" xfId="47" applyFont="1" applyFill="1" applyBorder="1" applyAlignment="1" applyProtection="1">
      <alignment horizontal="center" vertical="center"/>
      <protection locked="0" hidden="1"/>
    </xf>
    <xf numFmtId="9" fontId="4" fillId="3" borderId="11" xfId="47" applyFont="1" applyFill="1" applyBorder="1" applyAlignment="1" applyProtection="1">
      <alignment horizontal="center" vertical="center"/>
      <protection locked="0" hidden="1"/>
    </xf>
    <xf numFmtId="0" fontId="0" fillId="3" borderId="7" xfId="0" applyFill="1" applyBorder="1"/>
    <xf numFmtId="9" fontId="10" fillId="3" borderId="7" xfId="47" applyFont="1" applyFill="1" applyBorder="1" applyAlignment="1" applyProtection="1">
      <alignment horizontal="center" vertical="center"/>
      <protection locked="0" hidden="1"/>
    </xf>
    <xf numFmtId="9" fontId="4" fillId="3" borderId="10" xfId="47" applyFont="1" applyFill="1" applyBorder="1" applyAlignment="1" applyProtection="1">
      <alignment horizontal="center" vertical="center"/>
      <protection locked="0" hidden="1"/>
    </xf>
    <xf numFmtId="0" fontId="4" fillId="7" borderId="5" xfId="0" applyFont="1" applyFill="1" applyBorder="1" applyAlignment="1" applyProtection="1">
      <alignment horizontal="center" vertical="center" wrapText="1"/>
      <protection locked="0"/>
    </xf>
    <xf numFmtId="0" fontId="4" fillId="7" borderId="0" xfId="0" applyFont="1" applyFill="1" applyBorder="1" applyAlignment="1" applyProtection="1">
      <alignment horizontal="center" vertical="center" wrapText="1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11" fillId="3" borderId="3" xfId="0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178" fontId="13" fillId="5" borderId="11" xfId="0" applyNumberFormat="1" applyFont="1" applyFill="1" applyBorder="1" applyAlignment="1" applyProtection="1">
      <alignment horizontal="center" vertical="center"/>
      <protection locked="0"/>
    </xf>
    <xf numFmtId="0" fontId="13" fillId="5" borderId="11" xfId="0" applyFont="1" applyFill="1" applyBorder="1" applyAlignment="1" applyProtection="1">
      <alignment horizontal="center" vertical="center"/>
      <protection locked="0"/>
    </xf>
    <xf numFmtId="179" fontId="0" fillId="0" borderId="1" xfId="40" applyFont="1" applyBorder="1" applyAlignment="1" applyProtection="1">
      <alignment horizontal="center"/>
      <protection locked="0"/>
    </xf>
    <xf numFmtId="179" fontId="0" fillId="0" borderId="2" xfId="40" applyFont="1" applyBorder="1" applyAlignment="1" applyProtection="1">
      <alignment horizontal="center"/>
      <protection locked="0"/>
    </xf>
    <xf numFmtId="179" fontId="0" fillId="5" borderId="8" xfId="40" applyFont="1" applyFill="1" applyBorder="1" applyAlignment="1" applyProtection="1">
      <alignment horizontal="center"/>
      <protection locked="0"/>
    </xf>
    <xf numFmtId="0" fontId="0" fillId="3" borderId="0" xfId="0" applyFont="1" applyFill="1" applyBorder="1" applyProtection="1"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178" fontId="11" fillId="3" borderId="3" xfId="0" applyNumberFormat="1" applyFont="1" applyFill="1" applyBorder="1" applyAlignment="1" applyProtection="1">
      <alignment horizontal="center" vertical="center"/>
      <protection locked="0"/>
    </xf>
    <xf numFmtId="178" fontId="12" fillId="3" borderId="0" xfId="0" applyNumberFormat="1" applyFont="1" applyFill="1" applyBorder="1" applyAlignment="1" applyProtection="1">
      <alignment horizontal="center" vertical="center"/>
      <protection locked="0"/>
    </xf>
    <xf numFmtId="9" fontId="11" fillId="3" borderId="3" xfId="0" applyNumberFormat="1" applyFont="1" applyFill="1" applyBorder="1" applyAlignment="1" applyProtection="1">
      <alignment horizontal="center" vertical="center"/>
      <protection locked="0"/>
    </xf>
    <xf numFmtId="9" fontId="12" fillId="3" borderId="0" xfId="0" applyNumberFormat="1" applyFont="1" applyFill="1" applyBorder="1" applyAlignment="1" applyProtection="1">
      <alignment horizontal="center" vertical="center"/>
      <protection locked="0"/>
    </xf>
    <xf numFmtId="9" fontId="13" fillId="5" borderId="11" xfId="47" applyFont="1" applyFill="1" applyBorder="1" applyAlignment="1" applyProtection="1">
      <alignment horizontal="center" vertical="center"/>
      <protection locked="0"/>
    </xf>
    <xf numFmtId="179" fontId="0" fillId="3" borderId="5" xfId="0" applyNumberFormat="1" applyFill="1" applyBorder="1" applyAlignment="1">
      <alignment horizontal="center"/>
    </xf>
    <xf numFmtId="58" fontId="0" fillId="3" borderId="5" xfId="0" applyNumberFormat="1" applyFill="1" applyBorder="1" applyAlignment="1">
      <alignment horizontal="center"/>
    </xf>
    <xf numFmtId="179" fontId="0" fillId="3" borderId="0" xfId="0" applyNumberFormat="1" applyFill="1" applyBorder="1" applyAlignment="1">
      <alignment horizontal="center"/>
    </xf>
    <xf numFmtId="58" fontId="0" fillId="3" borderId="0" xfId="0" applyNumberFormat="1" applyFill="1" applyBorder="1" applyAlignment="1">
      <alignment horizontal="center"/>
    </xf>
    <xf numFmtId="179" fontId="0" fillId="3" borderId="0" xfId="0" applyNumberFormat="1" applyFill="1" applyBorder="1"/>
    <xf numFmtId="0" fontId="1" fillId="2" borderId="8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0" fillId="3" borderId="11" xfId="0" applyFill="1" applyBorder="1"/>
    <xf numFmtId="0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179" fontId="14" fillId="8" borderId="4" xfId="0" applyNumberFormat="1" applyFont="1" applyFill="1" applyBorder="1" applyAlignment="1" applyProtection="1">
      <alignment horizontal="center" vertical="center"/>
      <protection hidden="1"/>
    </xf>
    <xf numFmtId="0" fontId="14" fillId="8" borderId="5" xfId="0" applyNumberFormat="1" applyFont="1" applyFill="1" applyBorder="1" applyAlignment="1" applyProtection="1">
      <alignment horizontal="center" vertical="center"/>
      <protection hidden="1"/>
    </xf>
    <xf numFmtId="0" fontId="14" fillId="8" borderId="9" xfId="0" applyNumberFormat="1" applyFont="1" applyFill="1" applyBorder="1" applyAlignment="1" applyProtection="1">
      <alignment horizontal="center" vertical="center"/>
      <protection hidden="1"/>
    </xf>
    <xf numFmtId="0" fontId="14" fillId="8" borderId="3" xfId="0" applyNumberFormat="1" applyFont="1" applyFill="1" applyBorder="1" applyAlignment="1" applyProtection="1">
      <alignment horizontal="center" vertical="center"/>
      <protection hidden="1"/>
    </xf>
    <xf numFmtId="0" fontId="14" fillId="8" borderId="0" xfId="0" applyNumberFormat="1" applyFont="1" applyFill="1" applyBorder="1" applyAlignment="1" applyProtection="1">
      <alignment horizontal="center" vertical="center"/>
      <protection hidden="1"/>
    </xf>
    <xf numFmtId="0" fontId="14" fillId="8" borderId="11" xfId="0" applyNumberFormat="1" applyFont="1" applyFill="1" applyBorder="1" applyAlignment="1" applyProtection="1">
      <alignment horizontal="center" vertical="center"/>
      <protection hidden="1"/>
    </xf>
    <xf numFmtId="0" fontId="14" fillId="8" borderId="6" xfId="0" applyNumberFormat="1" applyFont="1" applyFill="1" applyBorder="1" applyAlignment="1" applyProtection="1">
      <alignment horizontal="center" vertical="center"/>
      <protection hidden="1"/>
    </xf>
    <xf numFmtId="0" fontId="14" fillId="8" borderId="7" xfId="0" applyNumberFormat="1" applyFont="1" applyFill="1" applyBorder="1" applyAlignment="1" applyProtection="1">
      <alignment horizontal="center" vertical="center"/>
      <protection hidden="1"/>
    </xf>
    <xf numFmtId="0" fontId="14" fillId="8" borderId="10" xfId="0" applyNumberFormat="1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 wrapText="1"/>
      <protection locked="0"/>
    </xf>
    <xf numFmtId="0" fontId="4" fillId="7" borderId="11" xfId="0" applyFont="1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58" fontId="0" fillId="3" borderId="1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/>
    <xf numFmtId="0" fontId="4" fillId="7" borderId="7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/>
    <xf numFmtId="178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12" fillId="3" borderId="9" xfId="0" applyNumberFormat="1" applyFont="1" applyFill="1" applyBorder="1" applyAlignment="1" applyProtection="1">
      <alignment horizontal="center" vertical="center"/>
      <protection locked="0"/>
    </xf>
    <xf numFmtId="178" fontId="12" fillId="3" borderId="11" xfId="0" applyNumberFormat="1" applyFont="1" applyFill="1" applyBorder="1" applyAlignment="1" applyProtection="1">
      <alignment horizontal="center" vertical="center"/>
      <protection locked="0"/>
    </xf>
    <xf numFmtId="178" fontId="11" fillId="3" borderId="6" xfId="0" applyNumberFormat="1" applyFont="1" applyFill="1" applyBorder="1" applyAlignment="1" applyProtection="1">
      <alignment horizontal="center" vertical="center"/>
      <protection locked="0"/>
    </xf>
    <xf numFmtId="178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7" borderId="7" xfId="0" applyFont="1" applyFill="1" applyBorder="1" applyAlignment="1" applyProtection="1">
      <alignment vertical="center"/>
      <protection locked="0"/>
    </xf>
    <xf numFmtId="58" fontId="4" fillId="7" borderId="7" xfId="0" applyNumberFormat="1" applyFont="1" applyFill="1" applyBorder="1" applyAlignment="1" applyProtection="1">
      <alignment horizontal="center" vertical="center" wrapText="1"/>
      <protection locked="0"/>
    </xf>
    <xf numFmtId="178" fontId="12" fillId="3" borderId="12" xfId="0" applyNumberFormat="1" applyFont="1" applyFill="1" applyBorder="1" applyAlignment="1" applyProtection="1">
      <alignment horizontal="center" vertical="center"/>
      <protection locked="0"/>
    </xf>
    <xf numFmtId="9" fontId="12" fillId="3" borderId="4" xfId="47" applyFont="1" applyFill="1" applyBorder="1" applyAlignment="1" applyProtection="1">
      <alignment horizontal="center" vertical="center"/>
      <protection locked="0"/>
    </xf>
    <xf numFmtId="9" fontId="12" fillId="3" borderId="9" xfId="47" applyFont="1" applyFill="1" applyBorder="1" applyAlignment="1" applyProtection="1">
      <alignment horizontal="center" vertical="center"/>
      <protection locked="0"/>
    </xf>
    <xf numFmtId="9" fontId="12" fillId="3" borderId="4" xfId="47" applyNumberFormat="1" applyFont="1" applyFill="1" applyBorder="1" applyAlignment="1" applyProtection="1">
      <alignment horizontal="center" vertical="center"/>
      <protection locked="0"/>
    </xf>
    <xf numFmtId="178" fontId="12" fillId="3" borderId="13" xfId="0" applyNumberFormat="1" applyFont="1" applyFill="1" applyBorder="1" applyAlignment="1" applyProtection="1">
      <alignment horizontal="center" vertical="center"/>
      <protection locked="0"/>
    </xf>
    <xf numFmtId="9" fontId="12" fillId="3" borderId="3" xfId="47" applyFont="1" applyFill="1" applyBorder="1" applyAlignment="1" applyProtection="1">
      <alignment horizontal="center" vertical="center"/>
      <protection locked="0"/>
    </xf>
    <xf numFmtId="9" fontId="12" fillId="3" borderId="11" xfId="47" applyFont="1" applyFill="1" applyBorder="1" applyAlignment="1" applyProtection="1">
      <alignment horizontal="center" vertical="center"/>
      <protection locked="0"/>
    </xf>
    <xf numFmtId="179" fontId="12" fillId="3" borderId="3" xfId="47" applyNumberFormat="1" applyFont="1" applyFill="1" applyBorder="1" applyAlignment="1" applyProtection="1">
      <alignment horizontal="center" vertical="center"/>
      <protection locked="0"/>
    </xf>
    <xf numFmtId="178" fontId="12" fillId="3" borderId="14" xfId="0" applyNumberFormat="1" applyFont="1" applyFill="1" applyBorder="1" applyAlignment="1" applyProtection="1">
      <alignment horizontal="center" vertical="center"/>
      <protection locked="0"/>
    </xf>
    <xf numFmtId="179" fontId="12" fillId="3" borderId="6" xfId="47" applyNumberFormat="1" applyFont="1" applyFill="1" applyBorder="1" applyAlignment="1" applyProtection="1">
      <alignment horizontal="center" vertical="center"/>
      <protection locked="0"/>
    </xf>
    <xf numFmtId="179" fontId="0" fillId="3" borderId="15" xfId="40" applyFont="1" applyFill="1" applyBorder="1" applyAlignment="1" applyProtection="1">
      <alignment horizontal="center"/>
      <protection locked="0"/>
    </xf>
    <xf numFmtId="179" fontId="0" fillId="3" borderId="1" xfId="40" applyFont="1" applyFill="1" applyBorder="1" applyAlignment="1" applyProtection="1">
      <alignment horizontal="center"/>
      <protection locked="0"/>
    </xf>
    <xf numFmtId="179" fontId="0" fillId="3" borderId="8" xfId="40" applyFont="1" applyFill="1" applyBorder="1" applyAlignment="1" applyProtection="1">
      <alignment horizontal="center"/>
      <protection locked="0"/>
    </xf>
    <xf numFmtId="178" fontId="0" fillId="4" borderId="7" xfId="0" applyNumberFormat="1" applyFill="1" applyBorder="1"/>
    <xf numFmtId="0" fontId="4" fillId="7" borderId="7" xfId="0" applyFont="1" applyFill="1" applyBorder="1" applyAlignment="1" applyProtection="1">
      <alignment horizontal="center" vertical="center" wrapText="1"/>
      <protection locked="0"/>
    </xf>
    <xf numFmtId="178" fontId="0" fillId="4" borderId="2" xfId="0" applyNumberFormat="1" applyFill="1" applyBorder="1"/>
    <xf numFmtId="179" fontId="12" fillId="3" borderId="5" xfId="47" applyNumberFormat="1" applyFont="1" applyFill="1" applyBorder="1" applyAlignment="1" applyProtection="1">
      <alignment horizontal="center" vertical="center"/>
      <protection locked="0"/>
    </xf>
    <xf numFmtId="179" fontId="12" fillId="3" borderId="9" xfId="47" applyNumberFormat="1" applyFont="1" applyFill="1" applyBorder="1" applyAlignment="1" applyProtection="1">
      <alignment horizontal="center" vertical="center"/>
      <protection locked="0"/>
    </xf>
    <xf numFmtId="178" fontId="15" fillId="3" borderId="4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79" fontId="12" fillId="3" borderId="0" xfId="47" applyNumberFormat="1" applyFont="1" applyFill="1" applyBorder="1" applyAlignment="1" applyProtection="1">
      <alignment horizontal="center" vertical="center"/>
      <protection locked="0"/>
    </xf>
    <xf numFmtId="179" fontId="12" fillId="3" borderId="11" xfId="47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179" fontId="12" fillId="3" borderId="7" xfId="47" applyNumberFormat="1" applyFont="1" applyFill="1" applyBorder="1" applyAlignment="1" applyProtection="1">
      <alignment horizontal="center" vertical="center"/>
      <protection locked="0"/>
    </xf>
    <xf numFmtId="179" fontId="12" fillId="3" borderId="10" xfId="47" applyNumberFormat="1" applyFont="1" applyFill="1" applyBorder="1" applyAlignment="1" applyProtection="1">
      <alignment horizontal="center" vertical="center"/>
      <protection locked="0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179" fontId="0" fillId="3" borderId="2" xfId="40" applyFont="1" applyFill="1" applyBorder="1" applyAlignment="1" applyProtection="1">
      <alignment horizontal="center"/>
      <protection locked="0"/>
    </xf>
    <xf numFmtId="179" fontId="4" fillId="3" borderId="1" xfId="40" applyFont="1" applyFill="1" applyBorder="1" applyAlignment="1" applyProtection="1">
      <alignment horizontal="center"/>
      <protection locked="0"/>
    </xf>
    <xf numFmtId="179" fontId="4" fillId="3" borderId="2" xfId="40" applyFont="1" applyFill="1" applyBorder="1" applyAlignment="1" applyProtection="1">
      <alignment horizontal="center"/>
      <protection locked="0"/>
    </xf>
    <xf numFmtId="179" fontId="0" fillId="3" borderId="7" xfId="0" applyNumberFormat="1" applyFill="1" applyBorder="1" applyAlignment="1">
      <alignment horizontal="center"/>
    </xf>
    <xf numFmtId="58" fontId="0" fillId="3" borderId="7" xfId="0" applyNumberFormat="1" applyFill="1" applyBorder="1" applyAlignment="1">
      <alignment horizontal="center"/>
    </xf>
    <xf numFmtId="180" fontId="0" fillId="4" borderId="7" xfId="0" applyNumberFormat="1" applyFont="1" applyFill="1" applyBorder="1"/>
    <xf numFmtId="180" fontId="0" fillId="4" borderId="2" xfId="0" applyNumberFormat="1" applyFont="1" applyFill="1" applyBorder="1"/>
    <xf numFmtId="0" fontId="15" fillId="3" borderId="9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79" fontId="4" fillId="3" borderId="8" xfId="4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/>
    <xf numFmtId="58" fontId="0" fillId="3" borderId="10" xfId="0" applyNumberFormat="1" applyFill="1" applyBorder="1" applyAlignment="1">
      <alignment horizontal="center"/>
    </xf>
    <xf numFmtId="0" fontId="0" fillId="4" borderId="10" xfId="0" applyFill="1" applyBorder="1"/>
    <xf numFmtId="0" fontId="4" fillId="7" borderId="10" xfId="0" applyFont="1" applyFill="1" applyBorder="1" applyAlignment="1" applyProtection="1">
      <alignment horizontal="center" vertical="center" wrapText="1"/>
      <protection locked="0"/>
    </xf>
    <xf numFmtId="0" fontId="0" fillId="4" borderId="8" xfId="0" applyFill="1" applyBorder="1"/>
    <xf numFmtId="0" fontId="0" fillId="3" borderId="10" xfId="0" applyFill="1" applyBorder="1"/>
    <xf numFmtId="0" fontId="1" fillId="2" borderId="1" xfId="0" applyFont="1" applyFill="1" applyBorder="1" applyAlignment="1" applyProtection="1" quotePrefix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00B050"/>
      </font>
      <fill>
        <patternFill patternType="solid">
          <bgColor rgb="FF99FF66"/>
        </patternFill>
      </fill>
    </dxf>
    <dxf>
      <font>
        <color theme="7" tint="-0.499984740745262"/>
      </font>
      <fill>
        <patternFill patternType="solid">
          <bgColor theme="7" tint="0.799981688894314"/>
        </patternFill>
      </fill>
    </dxf>
    <dxf>
      <fill>
        <patternFill patternType="solid">
          <bgColor theme="1" tint="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1006030</xdr:colOff>
      <xdr:row>107</xdr:row>
      <xdr:rowOff>155863</xdr:rowOff>
    </xdr:from>
    <xdr:to>
      <xdr:col>18</xdr:col>
      <xdr:colOff>1339510</xdr:colOff>
      <xdr:row>119</xdr:row>
      <xdr:rowOff>58024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314670" y="21844000"/>
          <a:ext cx="10089515" cy="2321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20"/>
  <sheetViews>
    <sheetView tabSelected="1" topLeftCell="M1" workbookViewId="0">
      <selection activeCell="Q17" sqref="Q17"/>
    </sheetView>
  </sheetViews>
  <sheetFormatPr defaultColWidth="9" defaultRowHeight="15.75"/>
  <cols>
    <col min="2" max="2" width="16.2866666666667" customWidth="1"/>
    <col min="3" max="3" width="19" customWidth="1"/>
    <col min="4" max="4" width="17.4266666666667" customWidth="1"/>
    <col min="5" max="5" width="22.5733333333333" customWidth="1"/>
    <col min="6" max="6" width="24.2866666666667" customWidth="1"/>
    <col min="7" max="7" width="2" customWidth="1"/>
    <col min="8" max="8" width="14.2866666666667" customWidth="1"/>
    <col min="9" max="9" width="2.42666666666667" customWidth="1"/>
    <col min="10" max="10" width="13.5733333333333" customWidth="1"/>
    <col min="11" max="11" width="15" customWidth="1"/>
    <col min="12" max="12" width="1.57333333333333" customWidth="1"/>
    <col min="13" max="13" width="24.2866666666667" customWidth="1"/>
    <col min="14" max="14" width="22.14" customWidth="1"/>
    <col min="15" max="15" width="33.2866666666667" customWidth="1"/>
    <col min="16" max="16" width="1.57333333333333" customWidth="1"/>
    <col min="17" max="18" width="22.7133333333333" customWidth="1"/>
    <col min="19" max="19" width="21" customWidth="1"/>
  </cols>
  <sheetData>
    <row r="1" ht="16.5"/>
    <row r="2" ht="32.25" spans="2:19">
      <c r="B2" s="19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10"/>
    </row>
    <row r="3" ht="12" customHeight="1" spans="2:19">
      <c r="B3" s="3"/>
      <c r="C3" s="4"/>
      <c r="D3" s="4"/>
      <c r="E3" s="4"/>
      <c r="F3" s="4"/>
      <c r="G3" s="4"/>
      <c r="H3" s="30"/>
      <c r="I3" s="30"/>
      <c r="J3" s="30"/>
      <c r="K3" s="30"/>
      <c r="L3" s="4"/>
      <c r="M3" s="30"/>
      <c r="N3" s="30"/>
      <c r="O3" s="30"/>
      <c r="P3" s="4"/>
      <c r="Q3" s="30"/>
      <c r="R3" s="30"/>
      <c r="S3" s="111"/>
    </row>
    <row r="4" ht="16.5" spans="2:19">
      <c r="B4" s="5" t="s">
        <v>1</v>
      </c>
      <c r="C4" s="6"/>
      <c r="D4" s="6"/>
      <c r="E4" s="6"/>
      <c r="F4" s="31"/>
      <c r="G4" s="32"/>
      <c r="H4" s="5" t="s">
        <v>2</v>
      </c>
      <c r="I4" s="6"/>
      <c r="J4" s="6"/>
      <c r="K4" s="31" t="s">
        <v>3</v>
      </c>
      <c r="L4" s="12"/>
      <c r="M4" s="21" t="s">
        <v>2</v>
      </c>
      <c r="N4" s="22"/>
      <c r="O4" s="88"/>
      <c r="P4" s="12"/>
      <c r="Q4" s="21" t="s">
        <v>4</v>
      </c>
      <c r="R4" s="22"/>
      <c r="S4" s="88"/>
    </row>
    <row r="5" ht="15" customHeight="1" spans="2:19">
      <c r="B5" s="7" t="s">
        <v>5</v>
      </c>
      <c r="C5" s="8" t="s">
        <v>6</v>
      </c>
      <c r="D5" s="8"/>
      <c r="E5" s="8"/>
      <c r="F5" s="33"/>
      <c r="G5" s="34"/>
      <c r="H5" s="35"/>
      <c r="I5" s="39"/>
      <c r="J5" s="62"/>
      <c r="K5" s="63"/>
      <c r="L5" s="12"/>
      <c r="M5" s="89">
        <f>COUNTIF(K26:K70,"ACC")</f>
        <v>0</v>
      </c>
      <c r="N5" s="90">
        <v>0</v>
      </c>
      <c r="O5" s="91">
        <f>IF(M5&lt;5,0,IF(AND(M5&gt;=H6,M5&lt;J6),M5*K6,IF(AND(M5&gt;=H7,M5&lt;J7),M5*K7,M5*K8)))</f>
        <v>0</v>
      </c>
      <c r="P5" s="12"/>
      <c r="Q5" s="89">
        <f>COUNTA(D26:F70)</f>
        <v>0</v>
      </c>
      <c r="R5" s="90">
        <v>0</v>
      </c>
      <c r="S5" s="91" t="s">
        <v>7</v>
      </c>
    </row>
    <row r="6" customHeight="1" spans="2:19">
      <c r="B6" s="9" t="s">
        <v>8</v>
      </c>
      <c r="C6" s="10" t="s">
        <v>9</v>
      </c>
      <c r="D6" s="10"/>
      <c r="E6" s="10"/>
      <c r="F6" s="36"/>
      <c r="G6" s="37"/>
      <c r="H6" s="35"/>
      <c r="I6" s="39"/>
      <c r="J6" s="62"/>
      <c r="K6" s="63"/>
      <c r="L6" s="12"/>
      <c r="M6" s="89"/>
      <c r="N6" s="90"/>
      <c r="O6" s="92"/>
      <c r="P6" s="12"/>
      <c r="Q6" s="89"/>
      <c r="R6" s="90"/>
      <c r="S6" s="92"/>
    </row>
    <row r="7" customHeight="1" spans="2:19">
      <c r="B7" s="11"/>
      <c r="C7" s="12"/>
      <c r="D7" s="12"/>
      <c r="E7" s="12"/>
      <c r="F7" s="12"/>
      <c r="G7" s="38"/>
      <c r="H7" s="35"/>
      <c r="I7" s="39"/>
      <c r="J7" s="62"/>
      <c r="K7" s="63"/>
      <c r="L7" s="12"/>
      <c r="M7" s="89"/>
      <c r="N7" s="90"/>
      <c r="O7" s="92"/>
      <c r="P7" s="12"/>
      <c r="Q7" s="89"/>
      <c r="R7" s="90"/>
      <c r="S7" s="92"/>
    </row>
    <row r="8" customHeight="1" spans="2:19">
      <c r="B8" s="5" t="s">
        <v>10</v>
      </c>
      <c r="C8" s="6"/>
      <c r="D8" s="6"/>
      <c r="E8" s="6"/>
      <c r="F8" s="31"/>
      <c r="G8" s="39"/>
      <c r="H8" s="40"/>
      <c r="I8" s="64"/>
      <c r="J8" s="65"/>
      <c r="K8" s="66"/>
      <c r="L8" s="12"/>
      <c r="M8" s="93" t="s">
        <v>11</v>
      </c>
      <c r="N8" s="94" t="s">
        <v>12</v>
      </c>
      <c r="O8" s="95" t="s">
        <v>13</v>
      </c>
      <c r="P8" s="12"/>
      <c r="Q8" s="93" t="s">
        <v>11</v>
      </c>
      <c r="R8" s="94" t="s">
        <v>12</v>
      </c>
      <c r="S8" s="95" t="s">
        <v>14</v>
      </c>
    </row>
    <row r="9" ht="16.5" customHeight="1" spans="2:19">
      <c r="B9" s="13"/>
      <c r="C9" s="14" t="s">
        <v>11</v>
      </c>
      <c r="D9" s="14" t="s">
        <v>15</v>
      </c>
      <c r="E9" s="14" t="s">
        <v>16</v>
      </c>
      <c r="F9" s="41" t="s">
        <v>17</v>
      </c>
      <c r="G9" s="42"/>
      <c r="H9" s="43" t="s">
        <v>18</v>
      </c>
      <c r="I9" s="67"/>
      <c r="J9" s="67"/>
      <c r="K9" s="68" t="s">
        <v>19</v>
      </c>
      <c r="L9" s="12"/>
      <c r="M9" s="96"/>
      <c r="N9" s="96"/>
      <c r="O9" s="96"/>
      <c r="P9" s="12"/>
      <c r="Q9" s="12"/>
      <c r="R9" s="12"/>
      <c r="S9" s="112"/>
    </row>
    <row r="10" ht="15" customHeight="1" spans="2:19">
      <c r="B10" s="15" t="s">
        <v>2</v>
      </c>
      <c r="C10" s="16" t="e">
        <f>M5/N5</f>
        <v>#DIV/0!</v>
      </c>
      <c r="D10" s="16">
        <v>0.45</v>
      </c>
      <c r="E10" s="16" t="e">
        <f>C10*D10</f>
        <v>#DIV/0!</v>
      </c>
      <c r="F10" s="44"/>
      <c r="G10" s="42"/>
      <c r="H10" s="45">
        <v>0</v>
      </c>
      <c r="I10" s="69" t="s">
        <v>20</v>
      </c>
      <c r="J10" s="70">
        <v>50000000</v>
      </c>
      <c r="K10" s="71">
        <v>0</v>
      </c>
      <c r="L10" s="12"/>
      <c r="M10" s="97" t="s">
        <v>18</v>
      </c>
      <c r="N10" s="98"/>
      <c r="O10" s="99"/>
      <c r="P10" s="12"/>
      <c r="Q10" s="113" t="s">
        <v>21</v>
      </c>
      <c r="R10" s="114"/>
      <c r="S10" s="115"/>
    </row>
    <row r="11" customHeight="1" spans="2:19">
      <c r="B11" s="15" t="s">
        <v>18</v>
      </c>
      <c r="C11" s="17" t="e">
        <f>M11/N11</f>
        <v>#DIV/0!</v>
      </c>
      <c r="D11" s="16">
        <v>0.45</v>
      </c>
      <c r="E11" s="16" t="e">
        <f t="shared" ref="E11:E12" si="0">C11*D11</f>
        <v>#DIV/0!</v>
      </c>
      <c r="F11" s="44"/>
      <c r="G11" s="42"/>
      <c r="H11" s="46">
        <v>50000000</v>
      </c>
      <c r="I11" s="39" t="s">
        <v>20</v>
      </c>
      <c r="J11" s="72">
        <v>150000000</v>
      </c>
      <c r="K11" s="73">
        <f>AVERAGE(J11,H11)*0.005</f>
        <v>500000</v>
      </c>
      <c r="L11" s="12"/>
      <c r="M11" s="100">
        <f>M71</f>
        <v>0</v>
      </c>
      <c r="N11" s="101">
        <v>0</v>
      </c>
      <c r="O11" s="91">
        <f>IF(M11&lt;J10,0,IF(AND(M11&gt;=H11,M11&lt;J11),K11,IF(AND(M11&gt;=H12,M11&lt;J12),K12,K13)))</f>
        <v>0</v>
      </c>
      <c r="P11" s="12"/>
      <c r="Q11" s="116" t="e">
        <f>F13</f>
        <v>#DIV/0!</v>
      </c>
      <c r="R11" s="117"/>
      <c r="S11" s="118"/>
    </row>
    <row r="12" customHeight="1" spans="2:19">
      <c r="B12" s="15" t="s">
        <v>22</v>
      </c>
      <c r="C12" s="17" t="e">
        <f>Q5/R5</f>
        <v>#DIV/0!</v>
      </c>
      <c r="D12" s="16">
        <v>0.1</v>
      </c>
      <c r="E12" s="16" t="e">
        <f t="shared" si="0"/>
        <v>#DIV/0!</v>
      </c>
      <c r="F12" s="44"/>
      <c r="G12" s="47"/>
      <c r="H12" s="46">
        <v>150000000</v>
      </c>
      <c r="I12" s="39" t="s">
        <v>20</v>
      </c>
      <c r="J12" s="72">
        <v>300000000</v>
      </c>
      <c r="K12" s="73">
        <f t="shared" ref="K12:K15" si="1">AVERAGE(J12,H12)*0.005</f>
        <v>1125000</v>
      </c>
      <c r="L12" s="12"/>
      <c r="M12" s="89"/>
      <c r="N12" s="90"/>
      <c r="O12" s="92"/>
      <c r="P12" s="12"/>
      <c r="Q12" s="119"/>
      <c r="R12" s="120"/>
      <c r="S12" s="121"/>
    </row>
    <row r="13" ht="16.5" customHeight="1" spans="2:19">
      <c r="B13" s="18" t="s">
        <v>23</v>
      </c>
      <c r="C13" s="19"/>
      <c r="D13" s="19"/>
      <c r="E13" s="19" t="e">
        <f>SUM(E10:E12)</f>
        <v>#DIV/0!</v>
      </c>
      <c r="F13" s="48" t="e">
        <f>IF(E13&gt;=0.8,"GOOD",IF(AND(E13&gt;=0.6,E13&lt;0.8),"OK","WARNING"))</f>
        <v>#DIV/0!</v>
      </c>
      <c r="G13" s="47"/>
      <c r="H13" s="46">
        <v>300000000</v>
      </c>
      <c r="I13" s="39" t="s">
        <v>20</v>
      </c>
      <c r="J13" s="72">
        <v>500000000</v>
      </c>
      <c r="K13" s="73">
        <f t="shared" si="1"/>
        <v>2000000</v>
      </c>
      <c r="L13" s="12"/>
      <c r="M13" s="89"/>
      <c r="N13" s="90"/>
      <c r="O13" s="92"/>
      <c r="P13" s="12"/>
      <c r="Q13" s="119"/>
      <c r="R13" s="120"/>
      <c r="S13" s="121"/>
    </row>
    <row r="14" ht="16.5" customHeight="1" spans="2:19">
      <c r="B14" s="20"/>
      <c r="C14" s="16"/>
      <c r="D14" s="16"/>
      <c r="E14" s="16"/>
      <c r="F14" s="49"/>
      <c r="G14" s="12"/>
      <c r="H14" s="46">
        <v>500000000</v>
      </c>
      <c r="I14" s="39" t="s">
        <v>20</v>
      </c>
      <c r="J14" s="72">
        <v>850000000</v>
      </c>
      <c r="K14" s="73">
        <f t="shared" si="1"/>
        <v>3375000</v>
      </c>
      <c r="L14" s="12"/>
      <c r="M14" s="93" t="s">
        <v>11</v>
      </c>
      <c r="N14" s="94" t="s">
        <v>12</v>
      </c>
      <c r="O14" s="95" t="s">
        <v>24</v>
      </c>
      <c r="P14" s="12"/>
      <c r="Q14" s="122"/>
      <c r="R14" s="123"/>
      <c r="S14" s="124"/>
    </row>
    <row r="15" ht="16.5" spans="2:19">
      <c r="B15" s="20"/>
      <c r="C15" s="16"/>
      <c r="D15" s="16"/>
      <c r="E15" s="16"/>
      <c r="F15" s="49"/>
      <c r="G15" s="12"/>
      <c r="H15" s="50">
        <v>850000000</v>
      </c>
      <c r="I15" s="74" t="s">
        <v>20</v>
      </c>
      <c r="J15" s="75" t="s">
        <v>25</v>
      </c>
      <c r="K15" s="76">
        <f t="shared" si="1"/>
        <v>4250000</v>
      </c>
      <c r="L15" s="12"/>
      <c r="M15" s="12"/>
      <c r="N15" s="12"/>
      <c r="O15" s="12"/>
      <c r="P15" s="12"/>
      <c r="Q15" s="12"/>
      <c r="R15" s="12"/>
      <c r="S15" s="112"/>
    </row>
    <row r="16" ht="16.5" spans="2:19">
      <c r="B16" s="20"/>
      <c r="C16" s="16"/>
      <c r="D16" s="16"/>
      <c r="E16" s="16"/>
      <c r="F16" s="49"/>
      <c r="G16" s="12"/>
      <c r="H16" s="51" t="s">
        <v>26</v>
      </c>
      <c r="I16" s="77"/>
      <c r="J16" s="77"/>
      <c r="K16" s="78" t="s">
        <v>27</v>
      </c>
      <c r="L16" s="12"/>
      <c r="M16" s="97" t="s">
        <v>26</v>
      </c>
      <c r="N16" s="98"/>
      <c r="O16" s="99"/>
      <c r="P16" s="12"/>
      <c r="Q16" s="12"/>
      <c r="R16" s="12"/>
      <c r="S16" s="112"/>
    </row>
    <row r="17" ht="15" customHeight="1" spans="2:19">
      <c r="B17" s="20"/>
      <c r="C17" s="16"/>
      <c r="D17" s="16"/>
      <c r="E17" s="16"/>
      <c r="F17" s="49"/>
      <c r="G17" s="12"/>
      <c r="H17" s="52">
        <v>0</v>
      </c>
      <c r="I17" s="69" t="s">
        <v>20</v>
      </c>
      <c r="J17" s="79">
        <v>0.7</v>
      </c>
      <c r="K17" s="80">
        <v>0</v>
      </c>
      <c r="L17" s="12"/>
      <c r="M17" s="102" t="e">
        <f>F108</f>
        <v>#DIV/0!</v>
      </c>
      <c r="N17" s="103">
        <v>1</v>
      </c>
      <c r="O17" s="104" t="e">
        <f>IF(M17&lt;J17,K17,IF(AND(M17&gt;=H18,M17&lt;J18),K18,IF(AND(M17&gt;=H19,M17&lt;J19),K19,IF(AND(M17&gt;=H20,M17&lt;J20),K20,K21))))</f>
        <v>#DIV/0!</v>
      </c>
      <c r="P17" s="12"/>
      <c r="Q17" s="12"/>
      <c r="R17" s="12"/>
      <c r="S17" s="112"/>
    </row>
    <row r="18" ht="15" customHeight="1" spans="2:19">
      <c r="B18" s="20"/>
      <c r="C18" s="16"/>
      <c r="D18" s="16"/>
      <c r="E18" s="16"/>
      <c r="F18" s="49"/>
      <c r="G18" s="12"/>
      <c r="H18" s="53">
        <v>0.7</v>
      </c>
      <c r="I18" s="39" t="s">
        <v>20</v>
      </c>
      <c r="J18" s="81">
        <v>0.8</v>
      </c>
      <c r="K18" s="82">
        <v>0.5</v>
      </c>
      <c r="L18" s="12"/>
      <c r="M18" s="89"/>
      <c r="N18" s="90"/>
      <c r="O18" s="104"/>
      <c r="P18" s="12"/>
      <c r="Q18" s="12"/>
      <c r="R18" s="12"/>
      <c r="S18" s="112"/>
    </row>
    <row r="19" customHeight="1" spans="2:19">
      <c r="B19" s="20"/>
      <c r="C19" s="16"/>
      <c r="D19" s="16"/>
      <c r="E19" s="16"/>
      <c r="F19" s="49"/>
      <c r="G19" s="12"/>
      <c r="H19" s="53">
        <v>0.8</v>
      </c>
      <c r="I19" s="39" t="s">
        <v>20</v>
      </c>
      <c r="J19" s="81">
        <v>0.9</v>
      </c>
      <c r="K19" s="82">
        <v>0.6</v>
      </c>
      <c r="L19" s="12"/>
      <c r="M19" s="89"/>
      <c r="N19" s="90"/>
      <c r="O19" s="104"/>
      <c r="P19" s="12"/>
      <c r="Q19" s="12"/>
      <c r="R19" s="12"/>
      <c r="S19" s="112"/>
    </row>
    <row r="20" ht="16.5" spans="2:19">
      <c r="B20" s="11"/>
      <c r="C20" s="12"/>
      <c r="D20" s="12"/>
      <c r="E20" s="12"/>
      <c r="F20" s="12"/>
      <c r="G20" s="12"/>
      <c r="H20" s="53">
        <v>0.9</v>
      </c>
      <c r="I20" s="12" t="s">
        <v>20</v>
      </c>
      <c r="J20" s="81">
        <v>0.95</v>
      </c>
      <c r="K20" s="82">
        <v>0.8</v>
      </c>
      <c r="L20" s="12"/>
      <c r="M20" s="93" t="s">
        <v>11</v>
      </c>
      <c r="N20" s="94" t="s">
        <v>12</v>
      </c>
      <c r="O20" s="95" t="s">
        <v>28</v>
      </c>
      <c r="P20" s="12"/>
      <c r="Q20" s="12"/>
      <c r="R20" s="12"/>
      <c r="S20" s="112"/>
    </row>
    <row r="21" ht="16.5" spans="2:19">
      <c r="B21" s="11"/>
      <c r="C21" s="12"/>
      <c r="D21" s="12"/>
      <c r="E21" s="12"/>
      <c r="F21" s="12"/>
      <c r="G21" s="12"/>
      <c r="H21" s="54">
        <v>0.95</v>
      </c>
      <c r="I21" s="83" t="s">
        <v>20</v>
      </c>
      <c r="J21" s="84">
        <v>1</v>
      </c>
      <c r="K21" s="85">
        <v>1</v>
      </c>
      <c r="L21" s="12"/>
      <c r="M21" s="12"/>
      <c r="N21" s="12"/>
      <c r="O21" s="12"/>
      <c r="P21" s="12"/>
      <c r="Q21" s="12"/>
      <c r="R21" s="12"/>
      <c r="S21" s="112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12"/>
    </row>
    <row r="23" ht="16.5" spans="2:19">
      <c r="B23" s="11"/>
      <c r="C23" s="21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112"/>
    </row>
    <row r="24" customHeight="1" spans="2:19">
      <c r="B24" s="11"/>
      <c r="C24" s="23" t="s">
        <v>30</v>
      </c>
      <c r="D24" s="24" t="s">
        <v>31</v>
      </c>
      <c r="E24" s="24"/>
      <c r="F24" s="24"/>
      <c r="G24" s="55"/>
      <c r="H24" s="56" t="s">
        <v>32</v>
      </c>
      <c r="I24" s="56"/>
      <c r="J24" s="56"/>
      <c r="K24" s="86" t="s">
        <v>33</v>
      </c>
      <c r="L24" s="56" t="s">
        <v>34</v>
      </c>
      <c r="M24" s="56"/>
      <c r="N24" s="56" t="s">
        <v>35</v>
      </c>
      <c r="O24" s="56" t="s">
        <v>36</v>
      </c>
      <c r="P24" s="56" t="s">
        <v>37</v>
      </c>
      <c r="Q24" s="56"/>
      <c r="R24" s="125" t="s">
        <v>38</v>
      </c>
      <c r="S24" s="112"/>
    </row>
    <row r="25" ht="16.5" spans="2:19">
      <c r="B25" s="11"/>
      <c r="C25" s="25"/>
      <c r="D25" s="26"/>
      <c r="E25" s="26"/>
      <c r="F25" s="26"/>
      <c r="G25" s="57"/>
      <c r="H25" s="58"/>
      <c r="I25" s="58"/>
      <c r="J25" s="58"/>
      <c r="K25" s="87"/>
      <c r="L25" s="58"/>
      <c r="M25" s="58"/>
      <c r="N25" s="58"/>
      <c r="O25" s="58"/>
      <c r="P25" s="58"/>
      <c r="Q25" s="58"/>
      <c r="R25" s="126"/>
      <c r="S25" s="112"/>
    </row>
    <row r="26" spans="2:19">
      <c r="B26" s="11"/>
      <c r="C26" s="27">
        <v>1</v>
      </c>
      <c r="D26" s="28"/>
      <c r="E26" s="59"/>
      <c r="F26" s="59"/>
      <c r="G26" s="60"/>
      <c r="H26" s="59"/>
      <c r="I26" s="59"/>
      <c r="J26" s="59"/>
      <c r="K26" s="59"/>
      <c r="L26" s="60"/>
      <c r="M26" s="105"/>
      <c r="N26" s="106"/>
      <c r="O26" s="106"/>
      <c r="P26" s="59"/>
      <c r="Q26" s="59"/>
      <c r="R26" s="127"/>
      <c r="S26" s="112"/>
    </row>
    <row r="27" spans="2:19">
      <c r="B27" s="11"/>
      <c r="C27" s="13">
        <v>2</v>
      </c>
      <c r="D27" s="29"/>
      <c r="E27" s="61"/>
      <c r="F27" s="61"/>
      <c r="G27" s="12"/>
      <c r="H27" s="61"/>
      <c r="I27" s="61"/>
      <c r="J27" s="61"/>
      <c r="K27" s="61"/>
      <c r="L27" s="12"/>
      <c r="M27" s="107"/>
      <c r="N27" s="108"/>
      <c r="O27" s="108"/>
      <c r="P27" s="61"/>
      <c r="Q27" s="61"/>
      <c r="R27" s="128"/>
      <c r="S27" s="112"/>
    </row>
    <row r="28" spans="2:19">
      <c r="B28" s="11"/>
      <c r="C28" s="13">
        <v>3</v>
      </c>
      <c r="D28" s="29"/>
      <c r="E28" s="61"/>
      <c r="F28" s="61"/>
      <c r="G28" s="12"/>
      <c r="H28" s="61"/>
      <c r="I28" s="61"/>
      <c r="J28" s="61"/>
      <c r="K28" s="61"/>
      <c r="L28" s="12"/>
      <c r="M28" s="107"/>
      <c r="N28" s="108"/>
      <c r="O28" s="108"/>
      <c r="P28" s="61"/>
      <c r="Q28" s="61"/>
      <c r="R28" s="128"/>
      <c r="S28" s="112"/>
    </row>
    <row r="29" spans="2:19">
      <c r="B29" s="11"/>
      <c r="C29" s="13">
        <v>4</v>
      </c>
      <c r="D29" s="29"/>
      <c r="E29" s="61"/>
      <c r="F29" s="61"/>
      <c r="G29" s="12"/>
      <c r="H29" s="61"/>
      <c r="I29" s="61"/>
      <c r="J29" s="61"/>
      <c r="K29" s="61"/>
      <c r="L29" s="12"/>
      <c r="M29" s="107"/>
      <c r="N29" s="108"/>
      <c r="O29" s="108"/>
      <c r="P29" s="61"/>
      <c r="Q29" s="61"/>
      <c r="R29" s="128"/>
      <c r="S29" s="112"/>
    </row>
    <row r="30" spans="2:19">
      <c r="B30" s="11"/>
      <c r="C30" s="13">
        <v>5</v>
      </c>
      <c r="D30" s="29"/>
      <c r="E30" s="61"/>
      <c r="F30" s="61"/>
      <c r="G30" s="12"/>
      <c r="H30" s="61"/>
      <c r="I30" s="61"/>
      <c r="J30" s="61"/>
      <c r="K30" s="61"/>
      <c r="L30" s="12"/>
      <c r="M30" s="107"/>
      <c r="N30" s="108"/>
      <c r="O30" s="108"/>
      <c r="P30" s="61"/>
      <c r="Q30" s="61"/>
      <c r="R30" s="128"/>
      <c r="S30" s="112"/>
    </row>
    <row r="31" spans="2:19">
      <c r="B31" s="11"/>
      <c r="C31" s="13">
        <v>6</v>
      </c>
      <c r="D31" s="29"/>
      <c r="E31" s="61"/>
      <c r="F31" s="61"/>
      <c r="G31" s="12"/>
      <c r="H31" s="61"/>
      <c r="I31" s="61"/>
      <c r="J31" s="61"/>
      <c r="K31" s="61"/>
      <c r="L31" s="12"/>
      <c r="M31" s="107"/>
      <c r="N31" s="108"/>
      <c r="O31" s="108"/>
      <c r="P31" s="61"/>
      <c r="Q31" s="61"/>
      <c r="R31" s="128"/>
      <c r="S31" s="112"/>
    </row>
    <row r="32" spans="2:19">
      <c r="B32" s="11"/>
      <c r="C32" s="13">
        <v>7</v>
      </c>
      <c r="D32" s="29"/>
      <c r="E32" s="61"/>
      <c r="F32" s="61"/>
      <c r="G32" s="12"/>
      <c r="H32" s="61"/>
      <c r="I32" s="61"/>
      <c r="J32" s="61"/>
      <c r="K32" s="61"/>
      <c r="L32" s="12"/>
      <c r="M32" s="107"/>
      <c r="N32" s="108"/>
      <c r="O32" s="108"/>
      <c r="P32" s="61"/>
      <c r="Q32" s="61"/>
      <c r="R32" s="128"/>
      <c r="S32" s="112"/>
    </row>
    <row r="33" spans="2:19">
      <c r="B33" s="11"/>
      <c r="C33" s="13">
        <v>8</v>
      </c>
      <c r="D33" s="29"/>
      <c r="E33" s="61"/>
      <c r="F33" s="61"/>
      <c r="G33" s="12"/>
      <c r="H33" s="61"/>
      <c r="I33" s="61"/>
      <c r="J33" s="61"/>
      <c r="K33" s="61"/>
      <c r="L33" s="12"/>
      <c r="M33" s="107"/>
      <c r="N33" s="108"/>
      <c r="O33" s="108"/>
      <c r="P33" s="61"/>
      <c r="Q33" s="61"/>
      <c r="R33" s="128"/>
      <c r="S33" s="112"/>
    </row>
    <row r="34" spans="2:19">
      <c r="B34" s="11"/>
      <c r="C34" s="13">
        <v>9</v>
      </c>
      <c r="D34" s="29"/>
      <c r="E34" s="61"/>
      <c r="F34" s="61"/>
      <c r="G34" s="12"/>
      <c r="H34" s="61"/>
      <c r="I34" s="61"/>
      <c r="J34" s="61"/>
      <c r="K34" s="61"/>
      <c r="L34" s="12"/>
      <c r="M34" s="107"/>
      <c r="N34" s="108"/>
      <c r="O34" s="108"/>
      <c r="P34" s="108"/>
      <c r="Q34" s="108"/>
      <c r="R34" s="129"/>
      <c r="S34" s="112"/>
    </row>
    <row r="35" spans="2:19">
      <c r="B35" s="11"/>
      <c r="C35" s="13">
        <v>10</v>
      </c>
      <c r="D35" s="29"/>
      <c r="E35" s="61"/>
      <c r="F35" s="61"/>
      <c r="G35" s="12"/>
      <c r="H35" s="61"/>
      <c r="I35" s="61"/>
      <c r="J35" s="61"/>
      <c r="K35" s="61"/>
      <c r="L35" s="12"/>
      <c r="M35" s="107"/>
      <c r="N35" s="108"/>
      <c r="O35" s="108"/>
      <c r="P35" s="108"/>
      <c r="Q35" s="108"/>
      <c r="R35" s="129"/>
      <c r="S35" s="112"/>
    </row>
    <row r="36" spans="2:19">
      <c r="B36" s="11"/>
      <c r="C36" s="13">
        <v>11</v>
      </c>
      <c r="D36" s="29"/>
      <c r="E36" s="61"/>
      <c r="F36" s="61"/>
      <c r="G36" s="12"/>
      <c r="H36" s="61"/>
      <c r="I36" s="61"/>
      <c r="J36" s="61"/>
      <c r="K36" s="61"/>
      <c r="L36" s="12"/>
      <c r="M36" s="107"/>
      <c r="N36" s="108"/>
      <c r="O36" s="108"/>
      <c r="P36" s="108"/>
      <c r="Q36" s="108"/>
      <c r="R36" s="129"/>
      <c r="S36" s="112"/>
    </row>
    <row r="37" spans="2:19">
      <c r="B37" s="11"/>
      <c r="C37" s="13">
        <v>12</v>
      </c>
      <c r="D37" s="29"/>
      <c r="E37" s="61"/>
      <c r="F37" s="61"/>
      <c r="G37" s="12"/>
      <c r="H37" s="61"/>
      <c r="I37" s="61"/>
      <c r="J37" s="61"/>
      <c r="K37" s="61"/>
      <c r="L37" s="12"/>
      <c r="M37" s="107"/>
      <c r="N37" s="108"/>
      <c r="O37" s="108"/>
      <c r="P37" s="108"/>
      <c r="Q37" s="108"/>
      <c r="R37" s="129"/>
      <c r="S37" s="112"/>
    </row>
    <row r="38" spans="2:19">
      <c r="B38" s="11"/>
      <c r="C38" s="13">
        <v>13</v>
      </c>
      <c r="D38" s="29"/>
      <c r="E38" s="61"/>
      <c r="F38" s="61"/>
      <c r="G38" s="12"/>
      <c r="H38" s="61"/>
      <c r="I38" s="61"/>
      <c r="J38" s="61"/>
      <c r="K38" s="61"/>
      <c r="L38" s="12"/>
      <c r="M38" s="107"/>
      <c r="N38" s="108"/>
      <c r="O38" s="108"/>
      <c r="P38" s="108"/>
      <c r="Q38" s="108"/>
      <c r="R38" s="129"/>
      <c r="S38" s="112"/>
    </row>
    <row r="39" spans="2:19">
      <c r="B39" s="11"/>
      <c r="C39" s="13">
        <v>14</v>
      </c>
      <c r="D39" s="29"/>
      <c r="E39" s="61"/>
      <c r="F39" s="61"/>
      <c r="G39" s="12"/>
      <c r="H39" s="61"/>
      <c r="I39" s="61"/>
      <c r="J39" s="61"/>
      <c r="K39" s="61"/>
      <c r="L39" s="12"/>
      <c r="M39" s="107"/>
      <c r="N39" s="108"/>
      <c r="O39" s="108"/>
      <c r="P39" s="108"/>
      <c r="Q39" s="108"/>
      <c r="R39" s="129"/>
      <c r="S39" s="112"/>
    </row>
    <row r="40" spans="2:19">
      <c r="B40" s="11"/>
      <c r="C40" s="13">
        <v>15</v>
      </c>
      <c r="D40" s="29"/>
      <c r="E40" s="61"/>
      <c r="F40" s="61"/>
      <c r="G40" s="12"/>
      <c r="H40" s="61"/>
      <c r="I40" s="61"/>
      <c r="J40" s="61"/>
      <c r="K40" s="61"/>
      <c r="L40" s="12"/>
      <c r="M40" s="107"/>
      <c r="N40" s="108"/>
      <c r="O40" s="108"/>
      <c r="P40" s="108"/>
      <c r="Q40" s="108"/>
      <c r="R40" s="129"/>
      <c r="S40" s="112"/>
    </row>
    <row r="41" spans="2:19">
      <c r="B41" s="11"/>
      <c r="C41" s="13">
        <v>16</v>
      </c>
      <c r="D41" s="29"/>
      <c r="E41" s="61"/>
      <c r="F41" s="61"/>
      <c r="G41" s="12"/>
      <c r="H41" s="61"/>
      <c r="I41" s="61"/>
      <c r="J41" s="61"/>
      <c r="K41" s="61"/>
      <c r="L41" s="12"/>
      <c r="M41" s="109"/>
      <c r="N41" s="108"/>
      <c r="O41" s="108"/>
      <c r="P41" s="108"/>
      <c r="Q41" s="108"/>
      <c r="R41" s="129"/>
      <c r="S41" s="112"/>
    </row>
    <row r="42" spans="2:19">
      <c r="B42" s="11"/>
      <c r="C42" s="13">
        <v>17</v>
      </c>
      <c r="D42" s="29"/>
      <c r="E42" s="61"/>
      <c r="F42" s="61"/>
      <c r="G42" s="12"/>
      <c r="H42" s="61"/>
      <c r="I42" s="61"/>
      <c r="J42" s="61"/>
      <c r="K42" s="61"/>
      <c r="L42" s="12"/>
      <c r="M42" s="109"/>
      <c r="N42" s="108"/>
      <c r="O42" s="108"/>
      <c r="P42" s="108"/>
      <c r="Q42" s="108"/>
      <c r="R42" s="129"/>
      <c r="S42" s="112"/>
    </row>
    <row r="43" spans="2:19">
      <c r="B43" s="11"/>
      <c r="C43" s="13">
        <v>18</v>
      </c>
      <c r="D43" s="29"/>
      <c r="E43" s="61"/>
      <c r="F43" s="61"/>
      <c r="G43" s="12"/>
      <c r="H43" s="61"/>
      <c r="I43" s="61"/>
      <c r="J43" s="61"/>
      <c r="K43" s="61"/>
      <c r="L43" s="12"/>
      <c r="M43" s="107"/>
      <c r="N43" s="108"/>
      <c r="O43" s="108"/>
      <c r="P43" s="108"/>
      <c r="Q43" s="108"/>
      <c r="R43" s="129"/>
      <c r="S43" s="112"/>
    </row>
    <row r="44" spans="2:19">
      <c r="B44" s="11"/>
      <c r="C44" s="13">
        <v>19</v>
      </c>
      <c r="D44" s="29"/>
      <c r="E44" s="61"/>
      <c r="F44" s="61"/>
      <c r="G44" s="12"/>
      <c r="H44" s="61"/>
      <c r="I44" s="61"/>
      <c r="J44" s="61"/>
      <c r="K44" s="61"/>
      <c r="L44" s="12"/>
      <c r="M44" s="107"/>
      <c r="N44" s="108"/>
      <c r="O44" s="108"/>
      <c r="P44" s="108"/>
      <c r="Q44" s="108"/>
      <c r="R44" s="129"/>
      <c r="S44" s="112"/>
    </row>
    <row r="45" spans="2:19">
      <c r="B45" s="11"/>
      <c r="C45" s="13">
        <v>20</v>
      </c>
      <c r="D45" s="29"/>
      <c r="E45" s="61"/>
      <c r="F45" s="61"/>
      <c r="G45" s="12"/>
      <c r="H45" s="61"/>
      <c r="I45" s="61"/>
      <c r="J45" s="61"/>
      <c r="K45" s="61"/>
      <c r="L45" s="12"/>
      <c r="M45" s="107"/>
      <c r="N45" s="108"/>
      <c r="O45" s="108"/>
      <c r="P45" s="108"/>
      <c r="Q45" s="108"/>
      <c r="R45" s="129"/>
      <c r="S45" s="112"/>
    </row>
    <row r="46" spans="2:19">
      <c r="B46" s="11"/>
      <c r="C46" s="13">
        <v>21</v>
      </c>
      <c r="D46" s="29"/>
      <c r="E46" s="61"/>
      <c r="F46" s="61"/>
      <c r="G46" s="12"/>
      <c r="H46" s="61"/>
      <c r="I46" s="61"/>
      <c r="J46" s="61"/>
      <c r="K46" s="61"/>
      <c r="L46" s="12"/>
      <c r="M46" s="107"/>
      <c r="N46" s="108"/>
      <c r="O46" s="108"/>
      <c r="P46" s="108"/>
      <c r="Q46" s="61"/>
      <c r="R46" s="128"/>
      <c r="S46" s="112"/>
    </row>
    <row r="47" spans="2:19">
      <c r="B47" s="11"/>
      <c r="C47" s="13">
        <v>22</v>
      </c>
      <c r="D47" s="29"/>
      <c r="E47" s="61"/>
      <c r="F47" s="61"/>
      <c r="G47" s="12"/>
      <c r="H47" s="61"/>
      <c r="I47" s="61"/>
      <c r="J47" s="61"/>
      <c r="K47" s="61"/>
      <c r="L47" s="12"/>
      <c r="M47" s="107"/>
      <c r="N47" s="108"/>
      <c r="O47" s="108"/>
      <c r="P47" s="108"/>
      <c r="Q47" s="108"/>
      <c r="R47" s="129"/>
      <c r="S47" s="112"/>
    </row>
    <row r="48" spans="2:19">
      <c r="B48" s="11"/>
      <c r="C48" s="13">
        <v>23</v>
      </c>
      <c r="D48" s="29"/>
      <c r="E48" s="61"/>
      <c r="F48" s="61"/>
      <c r="G48" s="12"/>
      <c r="H48" s="61"/>
      <c r="I48" s="61"/>
      <c r="J48" s="61"/>
      <c r="K48" s="61"/>
      <c r="L48" s="12"/>
      <c r="M48" s="107"/>
      <c r="N48" s="108"/>
      <c r="O48" s="108"/>
      <c r="P48" s="108"/>
      <c r="Q48" s="108"/>
      <c r="R48" s="129"/>
      <c r="S48" s="112"/>
    </row>
    <row r="49" spans="2:19">
      <c r="B49" s="11"/>
      <c r="C49" s="13">
        <v>24</v>
      </c>
      <c r="D49" s="29"/>
      <c r="E49" s="61"/>
      <c r="F49" s="61"/>
      <c r="G49" s="12"/>
      <c r="H49" s="61"/>
      <c r="I49" s="61"/>
      <c r="J49" s="61"/>
      <c r="K49" s="61"/>
      <c r="L49" s="12"/>
      <c r="M49" s="107"/>
      <c r="N49" s="108"/>
      <c r="O49" s="108"/>
      <c r="P49" s="108"/>
      <c r="Q49" s="108"/>
      <c r="R49" s="129"/>
      <c r="S49" s="112"/>
    </row>
    <row r="50" spans="2:19">
      <c r="B50" s="11"/>
      <c r="C50" s="13">
        <v>25</v>
      </c>
      <c r="D50" s="29"/>
      <c r="E50" s="61"/>
      <c r="F50" s="61"/>
      <c r="G50" s="12"/>
      <c r="H50" s="61"/>
      <c r="I50" s="61"/>
      <c r="J50" s="61"/>
      <c r="K50" s="61"/>
      <c r="L50" s="12"/>
      <c r="M50" s="107"/>
      <c r="N50" s="108"/>
      <c r="O50" s="108"/>
      <c r="P50" s="108"/>
      <c r="Q50" s="108"/>
      <c r="R50" s="129"/>
      <c r="S50" s="112"/>
    </row>
    <row r="51" spans="2:19">
      <c r="B51" s="11"/>
      <c r="C51" s="13">
        <v>26</v>
      </c>
      <c r="D51" s="29"/>
      <c r="E51" s="61"/>
      <c r="F51" s="61"/>
      <c r="G51" s="12"/>
      <c r="H51" s="61"/>
      <c r="I51" s="61"/>
      <c r="J51" s="61"/>
      <c r="K51" s="61"/>
      <c r="L51" s="12"/>
      <c r="M51" s="107"/>
      <c r="N51" s="108"/>
      <c r="O51" s="108"/>
      <c r="P51" s="108"/>
      <c r="Q51" s="108"/>
      <c r="R51" s="129"/>
      <c r="S51" s="112"/>
    </row>
    <row r="52" spans="2:19">
      <c r="B52" s="11"/>
      <c r="C52" s="13">
        <v>27</v>
      </c>
      <c r="D52" s="29"/>
      <c r="E52" s="61"/>
      <c r="F52" s="61"/>
      <c r="G52" s="12"/>
      <c r="H52" s="61"/>
      <c r="I52" s="61"/>
      <c r="J52" s="61"/>
      <c r="K52" s="61"/>
      <c r="L52" s="12"/>
      <c r="M52" s="107"/>
      <c r="N52" s="108"/>
      <c r="O52" s="108"/>
      <c r="P52" s="108"/>
      <c r="Q52" s="108"/>
      <c r="R52" s="129"/>
      <c r="S52" s="112"/>
    </row>
    <row r="53" spans="2:19">
      <c r="B53" s="11"/>
      <c r="C53" s="13">
        <v>28</v>
      </c>
      <c r="D53" s="29"/>
      <c r="E53" s="61"/>
      <c r="F53" s="61"/>
      <c r="G53" s="12"/>
      <c r="H53" s="61"/>
      <c r="I53" s="61"/>
      <c r="J53" s="61"/>
      <c r="K53" s="61"/>
      <c r="L53" s="12"/>
      <c r="M53" s="107"/>
      <c r="N53" s="108"/>
      <c r="O53" s="108"/>
      <c r="P53" s="108"/>
      <c r="Q53" s="108"/>
      <c r="R53" s="129"/>
      <c r="S53" s="112"/>
    </row>
    <row r="54" spans="2:19">
      <c r="B54" s="11"/>
      <c r="C54" s="13">
        <v>29</v>
      </c>
      <c r="D54" s="29"/>
      <c r="E54" s="61"/>
      <c r="F54" s="61"/>
      <c r="G54" s="12"/>
      <c r="H54" s="61"/>
      <c r="I54" s="61"/>
      <c r="J54" s="61"/>
      <c r="K54" s="61"/>
      <c r="L54" s="12"/>
      <c r="M54" s="107"/>
      <c r="N54" s="108"/>
      <c r="O54" s="108"/>
      <c r="P54" s="108"/>
      <c r="Q54" s="108"/>
      <c r="R54" s="129"/>
      <c r="S54" s="112"/>
    </row>
    <row r="55" spans="2:19">
      <c r="B55" s="11"/>
      <c r="C55" s="13">
        <v>30</v>
      </c>
      <c r="D55" s="29"/>
      <c r="E55" s="61"/>
      <c r="F55" s="61"/>
      <c r="G55" s="12"/>
      <c r="H55" s="61"/>
      <c r="I55" s="61"/>
      <c r="J55" s="61"/>
      <c r="K55" s="61"/>
      <c r="L55" s="12"/>
      <c r="M55" s="107"/>
      <c r="N55" s="108"/>
      <c r="O55" s="108"/>
      <c r="P55" s="108"/>
      <c r="Q55" s="108"/>
      <c r="R55" s="129"/>
      <c r="S55" s="112"/>
    </row>
    <row r="56" spans="2:19">
      <c r="B56" s="11"/>
      <c r="C56" s="13">
        <v>31</v>
      </c>
      <c r="D56" s="29"/>
      <c r="E56" s="61"/>
      <c r="F56" s="61"/>
      <c r="G56" s="12"/>
      <c r="H56" s="61"/>
      <c r="I56" s="61"/>
      <c r="J56" s="61"/>
      <c r="K56" s="61"/>
      <c r="L56" s="12"/>
      <c r="M56" s="107"/>
      <c r="N56" s="108"/>
      <c r="O56" s="108"/>
      <c r="P56" s="108"/>
      <c r="Q56" s="108"/>
      <c r="R56" s="129"/>
      <c r="S56" s="112"/>
    </row>
    <row r="57" spans="2:19">
      <c r="B57" s="11"/>
      <c r="C57" s="13">
        <v>32</v>
      </c>
      <c r="D57" s="29"/>
      <c r="E57" s="61"/>
      <c r="F57" s="61"/>
      <c r="G57" s="12"/>
      <c r="H57" s="61"/>
      <c r="I57" s="61"/>
      <c r="J57" s="61"/>
      <c r="K57" s="61"/>
      <c r="L57" s="12"/>
      <c r="M57" s="107"/>
      <c r="N57" s="108"/>
      <c r="O57" s="108"/>
      <c r="P57" s="108"/>
      <c r="Q57" s="108"/>
      <c r="R57" s="129"/>
      <c r="S57" s="112"/>
    </row>
    <row r="58" spans="2:19">
      <c r="B58" s="11"/>
      <c r="C58" s="13">
        <v>33</v>
      </c>
      <c r="D58" s="29"/>
      <c r="E58" s="61"/>
      <c r="F58" s="61"/>
      <c r="G58" s="12"/>
      <c r="H58" s="61"/>
      <c r="I58" s="61"/>
      <c r="J58" s="61"/>
      <c r="K58" s="61"/>
      <c r="L58" s="12"/>
      <c r="M58" s="107"/>
      <c r="N58" s="108"/>
      <c r="O58" s="108"/>
      <c r="P58" s="108"/>
      <c r="Q58" s="108"/>
      <c r="R58" s="129"/>
      <c r="S58" s="112"/>
    </row>
    <row r="59" spans="2:19">
      <c r="B59" s="11"/>
      <c r="C59" s="13">
        <v>34</v>
      </c>
      <c r="D59" s="29"/>
      <c r="E59" s="61"/>
      <c r="F59" s="61"/>
      <c r="G59" s="12"/>
      <c r="H59" s="61"/>
      <c r="I59" s="61"/>
      <c r="J59" s="61"/>
      <c r="K59" s="61"/>
      <c r="L59" s="12"/>
      <c r="M59" s="107"/>
      <c r="N59" s="108"/>
      <c r="O59" s="108"/>
      <c r="P59" s="108"/>
      <c r="Q59" s="108"/>
      <c r="R59" s="129"/>
      <c r="S59" s="112"/>
    </row>
    <row r="60" spans="2:19">
      <c r="B60" s="11"/>
      <c r="C60" s="13">
        <v>35</v>
      </c>
      <c r="D60" s="29"/>
      <c r="E60" s="61"/>
      <c r="F60" s="61"/>
      <c r="G60" s="12"/>
      <c r="H60" s="61"/>
      <c r="I60" s="61"/>
      <c r="J60" s="61"/>
      <c r="K60" s="61"/>
      <c r="L60" s="12"/>
      <c r="M60" s="107"/>
      <c r="N60" s="108"/>
      <c r="O60" s="108"/>
      <c r="P60" s="108"/>
      <c r="Q60" s="108"/>
      <c r="R60" s="129"/>
      <c r="S60" s="112"/>
    </row>
    <row r="61" spans="2:19">
      <c r="B61" s="11"/>
      <c r="C61" s="13">
        <v>36</v>
      </c>
      <c r="D61" s="29"/>
      <c r="E61" s="61"/>
      <c r="F61" s="61"/>
      <c r="G61" s="12"/>
      <c r="H61" s="61"/>
      <c r="I61" s="61"/>
      <c r="J61" s="61"/>
      <c r="K61" s="61"/>
      <c r="L61" s="12"/>
      <c r="M61" s="107"/>
      <c r="N61" s="108"/>
      <c r="O61" s="108"/>
      <c r="P61" s="108"/>
      <c r="Q61" s="108"/>
      <c r="R61" s="129"/>
      <c r="S61" s="112"/>
    </row>
    <row r="62" spans="2:19">
      <c r="B62" s="11"/>
      <c r="C62" s="13">
        <v>37</v>
      </c>
      <c r="D62" s="29"/>
      <c r="E62" s="61"/>
      <c r="F62" s="61"/>
      <c r="G62" s="12"/>
      <c r="H62" s="61"/>
      <c r="I62" s="61"/>
      <c r="J62" s="61"/>
      <c r="K62" s="61"/>
      <c r="L62" s="12"/>
      <c r="M62" s="107"/>
      <c r="N62" s="108"/>
      <c r="O62" s="108"/>
      <c r="P62" s="108"/>
      <c r="Q62" s="108"/>
      <c r="R62" s="129"/>
      <c r="S62" s="112"/>
    </row>
    <row r="63" spans="2:19">
      <c r="B63" s="11"/>
      <c r="C63" s="13">
        <v>38</v>
      </c>
      <c r="D63" s="29"/>
      <c r="E63" s="61"/>
      <c r="F63" s="61"/>
      <c r="G63" s="12"/>
      <c r="H63" s="61"/>
      <c r="I63" s="61"/>
      <c r="J63" s="61"/>
      <c r="K63" s="61"/>
      <c r="L63" s="12"/>
      <c r="M63" s="107"/>
      <c r="N63" s="108"/>
      <c r="O63" s="108"/>
      <c r="P63" s="108"/>
      <c r="Q63" s="108"/>
      <c r="R63" s="129"/>
      <c r="S63" s="112"/>
    </row>
    <row r="64" spans="2:19">
      <c r="B64" s="11"/>
      <c r="C64" s="13">
        <v>39</v>
      </c>
      <c r="D64" s="29"/>
      <c r="E64" s="61"/>
      <c r="F64" s="61"/>
      <c r="G64" s="12"/>
      <c r="H64" s="61"/>
      <c r="I64" s="61"/>
      <c r="J64" s="61"/>
      <c r="K64" s="61"/>
      <c r="L64" s="12"/>
      <c r="M64" s="107"/>
      <c r="N64" s="108"/>
      <c r="O64" s="108"/>
      <c r="P64" s="108"/>
      <c r="Q64" s="108"/>
      <c r="R64" s="129"/>
      <c r="S64" s="112"/>
    </row>
    <row r="65" spans="2:19">
      <c r="B65" s="11"/>
      <c r="C65" s="13">
        <v>40</v>
      </c>
      <c r="D65" s="29"/>
      <c r="E65" s="61"/>
      <c r="F65" s="61"/>
      <c r="G65" s="12"/>
      <c r="H65" s="61"/>
      <c r="I65" s="61"/>
      <c r="J65" s="61"/>
      <c r="K65" s="61"/>
      <c r="L65" s="12"/>
      <c r="M65" s="107"/>
      <c r="N65" s="108"/>
      <c r="O65" s="108"/>
      <c r="P65" s="108"/>
      <c r="Q65" s="108"/>
      <c r="R65" s="129"/>
      <c r="S65" s="112"/>
    </row>
    <row r="66" spans="2:19">
      <c r="B66" s="11"/>
      <c r="C66" s="13">
        <v>41</v>
      </c>
      <c r="D66" s="29"/>
      <c r="E66" s="61"/>
      <c r="F66" s="61"/>
      <c r="G66" s="12"/>
      <c r="H66" s="61"/>
      <c r="I66" s="61"/>
      <c r="J66" s="61"/>
      <c r="K66" s="61"/>
      <c r="L66" s="12"/>
      <c r="M66" s="107"/>
      <c r="N66" s="108"/>
      <c r="O66" s="108"/>
      <c r="P66" s="108"/>
      <c r="Q66" s="108"/>
      <c r="R66" s="129"/>
      <c r="S66" s="112"/>
    </row>
    <row r="67" spans="2:19">
      <c r="B67" s="11"/>
      <c r="C67" s="13">
        <v>42</v>
      </c>
      <c r="D67" s="29"/>
      <c r="E67" s="61"/>
      <c r="F67" s="61"/>
      <c r="G67" s="12"/>
      <c r="H67" s="61"/>
      <c r="I67" s="61"/>
      <c r="J67" s="61"/>
      <c r="K67" s="61"/>
      <c r="L67" s="12"/>
      <c r="M67" s="107"/>
      <c r="N67" s="108"/>
      <c r="O67" s="108"/>
      <c r="P67" s="108"/>
      <c r="Q67" s="108"/>
      <c r="R67" s="129"/>
      <c r="S67" s="112"/>
    </row>
    <row r="68" spans="2:19">
      <c r="B68" s="11"/>
      <c r="C68" s="13">
        <v>43</v>
      </c>
      <c r="D68" s="29"/>
      <c r="E68" s="61"/>
      <c r="F68" s="61"/>
      <c r="G68" s="12"/>
      <c r="H68" s="61"/>
      <c r="I68" s="61"/>
      <c r="J68" s="61"/>
      <c r="K68" s="61"/>
      <c r="L68" s="12"/>
      <c r="M68" s="107"/>
      <c r="N68" s="108"/>
      <c r="O68" s="108"/>
      <c r="P68" s="108"/>
      <c r="Q68" s="108"/>
      <c r="R68" s="129"/>
      <c r="S68" s="112"/>
    </row>
    <row r="69" spans="2:19">
      <c r="B69" s="11"/>
      <c r="C69" s="13">
        <v>44</v>
      </c>
      <c r="D69" s="29"/>
      <c r="E69" s="61"/>
      <c r="F69" s="61"/>
      <c r="G69" s="12"/>
      <c r="H69" s="61"/>
      <c r="I69" s="61"/>
      <c r="J69" s="61"/>
      <c r="K69" s="61"/>
      <c r="L69" s="12"/>
      <c r="M69" s="107"/>
      <c r="N69" s="108"/>
      <c r="O69" s="108"/>
      <c r="P69" s="108"/>
      <c r="Q69" s="108"/>
      <c r="R69" s="129"/>
      <c r="S69" s="112"/>
    </row>
    <row r="70" ht="16.5" spans="2:19">
      <c r="B70" s="11"/>
      <c r="C70" s="13">
        <v>45</v>
      </c>
      <c r="D70" s="130"/>
      <c r="E70" s="145"/>
      <c r="F70" s="145"/>
      <c r="G70" s="83"/>
      <c r="H70" s="145"/>
      <c r="I70" s="145"/>
      <c r="J70" s="145"/>
      <c r="K70" s="145"/>
      <c r="L70" s="83"/>
      <c r="M70" s="179"/>
      <c r="N70" s="180"/>
      <c r="O70" s="180"/>
      <c r="P70" s="180"/>
      <c r="Q70" s="180"/>
      <c r="R70" s="188"/>
      <c r="S70" s="112"/>
    </row>
    <row r="71" ht="16.5" spans="2:19">
      <c r="B71" s="11"/>
      <c r="C71" s="131"/>
      <c r="D71" s="132"/>
      <c r="E71" s="132"/>
      <c r="F71" s="132"/>
      <c r="G71" s="132"/>
      <c r="H71" s="132"/>
      <c r="I71" s="132"/>
      <c r="J71" s="132"/>
      <c r="K71" s="132"/>
      <c r="L71" s="161" t="e">
        <f>#REF!</f>
        <v>#REF!</v>
      </c>
      <c r="M71" s="181">
        <f>SUMIF(K26:K70,"ACC",M26:M70)</f>
        <v>0</v>
      </c>
      <c r="N71" s="132"/>
      <c r="O71" s="132"/>
      <c r="P71" s="132"/>
      <c r="Q71" s="132"/>
      <c r="R71" s="189"/>
      <c r="S71" s="112"/>
    </row>
    <row r="72" spans="2:19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2"/>
    </row>
    <row r="73" spans="2:19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12"/>
    </row>
    <row r="74" ht="15" customHeight="1" spans="2:19">
      <c r="B74" s="11"/>
      <c r="C74" s="21" t="s">
        <v>39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112"/>
    </row>
    <row r="75" spans="2:19">
      <c r="B75" s="11"/>
      <c r="C75" s="23" t="s">
        <v>30</v>
      </c>
      <c r="D75" s="24" t="s">
        <v>31</v>
      </c>
      <c r="E75" s="24"/>
      <c r="F75" s="24"/>
      <c r="G75" s="55"/>
      <c r="H75" s="56" t="s">
        <v>32</v>
      </c>
      <c r="I75" s="56"/>
      <c r="J75" s="56"/>
      <c r="K75" s="86" t="s">
        <v>33</v>
      </c>
      <c r="L75" s="56" t="s">
        <v>40</v>
      </c>
      <c r="M75" s="56"/>
      <c r="N75" s="56" t="s">
        <v>35</v>
      </c>
      <c r="O75" s="56" t="s">
        <v>36</v>
      </c>
      <c r="P75" s="56" t="s">
        <v>37</v>
      </c>
      <c r="Q75" s="56"/>
      <c r="R75" s="125" t="s">
        <v>38</v>
      </c>
      <c r="S75" s="112"/>
    </row>
    <row r="76" ht="16.5" spans="2:19">
      <c r="B76" s="11"/>
      <c r="C76" s="25"/>
      <c r="D76" s="133"/>
      <c r="E76" s="133"/>
      <c r="F76" s="133"/>
      <c r="G76" s="146"/>
      <c r="H76" s="147"/>
      <c r="I76" s="147"/>
      <c r="J76" s="147"/>
      <c r="K76" s="162"/>
      <c r="L76" s="147"/>
      <c r="M76" s="147"/>
      <c r="N76" s="147"/>
      <c r="O76" s="147"/>
      <c r="P76" s="147"/>
      <c r="Q76" s="147"/>
      <c r="R76" s="190"/>
      <c r="S76" s="112"/>
    </row>
    <row r="77" spans="2:19">
      <c r="B77" s="11"/>
      <c r="C77" s="27">
        <v>1</v>
      </c>
      <c r="D77" s="59"/>
      <c r="E77" s="59"/>
      <c r="F77" s="59"/>
      <c r="G77" s="60"/>
      <c r="H77" s="59"/>
      <c r="I77" s="59"/>
      <c r="J77" s="59"/>
      <c r="K77" s="59"/>
      <c r="L77" s="60"/>
      <c r="M77" s="105"/>
      <c r="N77" s="106"/>
      <c r="O77" s="106"/>
      <c r="P77" s="59"/>
      <c r="Q77" s="59"/>
      <c r="R77" s="127"/>
      <c r="S77" s="112"/>
    </row>
    <row r="78" spans="2:19">
      <c r="B78" s="11"/>
      <c r="C78" s="13">
        <v>2</v>
      </c>
      <c r="D78" s="61"/>
      <c r="E78" s="61"/>
      <c r="F78" s="61"/>
      <c r="G78" s="12"/>
      <c r="H78" s="61"/>
      <c r="I78" s="61"/>
      <c r="J78" s="61"/>
      <c r="K78" s="61"/>
      <c r="L78" s="12"/>
      <c r="M78" s="107"/>
      <c r="N78" s="108"/>
      <c r="O78" s="108"/>
      <c r="P78" s="61"/>
      <c r="Q78" s="61"/>
      <c r="R78" s="128"/>
      <c r="S78" s="112"/>
    </row>
    <row r="79" spans="2:19">
      <c r="B79" s="11"/>
      <c r="C79" s="13">
        <v>3</v>
      </c>
      <c r="D79" s="61"/>
      <c r="E79" s="61"/>
      <c r="F79" s="61"/>
      <c r="G79" s="12"/>
      <c r="H79" s="61"/>
      <c r="I79" s="61"/>
      <c r="J79" s="61"/>
      <c r="K79" s="61"/>
      <c r="L79" s="12"/>
      <c r="M79" s="107"/>
      <c r="N79" s="108"/>
      <c r="O79" s="108"/>
      <c r="P79" s="61"/>
      <c r="Q79" s="61"/>
      <c r="R79" s="128"/>
      <c r="S79" s="112"/>
    </row>
    <row r="80" spans="2:19">
      <c r="B80" s="11"/>
      <c r="C80" s="13">
        <v>4</v>
      </c>
      <c r="D80" s="61"/>
      <c r="E80" s="61"/>
      <c r="F80" s="61"/>
      <c r="G80" s="12"/>
      <c r="H80" s="61"/>
      <c r="I80" s="61"/>
      <c r="J80" s="61"/>
      <c r="K80" s="61"/>
      <c r="L80" s="12"/>
      <c r="M80" s="107"/>
      <c r="N80" s="108"/>
      <c r="O80" s="108"/>
      <c r="P80" s="61"/>
      <c r="Q80" s="61"/>
      <c r="R80" s="128"/>
      <c r="S80" s="112"/>
    </row>
    <row r="81" spans="2:19">
      <c r="B81" s="11"/>
      <c r="C81" s="13">
        <v>5</v>
      </c>
      <c r="D81" s="61"/>
      <c r="E81" s="61"/>
      <c r="F81" s="61"/>
      <c r="G81" s="12"/>
      <c r="H81" s="61"/>
      <c r="I81" s="61"/>
      <c r="J81" s="61"/>
      <c r="K81" s="61"/>
      <c r="L81" s="12"/>
      <c r="M81" s="107"/>
      <c r="N81" s="108"/>
      <c r="O81" s="108"/>
      <c r="P81" s="61"/>
      <c r="Q81" s="61"/>
      <c r="R81" s="128"/>
      <c r="S81" s="112"/>
    </row>
    <row r="82" spans="2:19">
      <c r="B82" s="11"/>
      <c r="C82" s="13">
        <v>6</v>
      </c>
      <c r="D82" s="61"/>
      <c r="E82" s="61"/>
      <c r="F82" s="61"/>
      <c r="G82" s="12"/>
      <c r="H82" s="61"/>
      <c r="I82" s="61"/>
      <c r="J82" s="61"/>
      <c r="K82" s="61"/>
      <c r="L82" s="12"/>
      <c r="M82" s="107"/>
      <c r="N82" s="108"/>
      <c r="O82" s="108"/>
      <c r="P82" s="61"/>
      <c r="Q82" s="61"/>
      <c r="R82" s="128"/>
      <c r="S82" s="112"/>
    </row>
    <row r="83" spans="2:19">
      <c r="B83" s="11"/>
      <c r="C83" s="13">
        <v>7</v>
      </c>
      <c r="D83" s="61"/>
      <c r="E83" s="61"/>
      <c r="F83" s="61"/>
      <c r="G83" s="12"/>
      <c r="H83" s="61"/>
      <c r="I83" s="61"/>
      <c r="J83" s="61"/>
      <c r="K83" s="61"/>
      <c r="L83" s="12"/>
      <c r="M83" s="107"/>
      <c r="N83" s="108"/>
      <c r="O83" s="108"/>
      <c r="P83" s="61"/>
      <c r="Q83" s="61"/>
      <c r="R83" s="128"/>
      <c r="S83" s="112"/>
    </row>
    <row r="84" spans="2:19">
      <c r="B84" s="11"/>
      <c r="C84" s="13">
        <v>8</v>
      </c>
      <c r="D84" s="61"/>
      <c r="E84" s="61"/>
      <c r="F84" s="61"/>
      <c r="G84" s="12"/>
      <c r="H84" s="61"/>
      <c r="I84" s="61"/>
      <c r="J84" s="61"/>
      <c r="K84" s="61"/>
      <c r="L84" s="12"/>
      <c r="M84" s="107"/>
      <c r="N84" s="108"/>
      <c r="O84" s="108"/>
      <c r="P84" s="61"/>
      <c r="Q84" s="61"/>
      <c r="R84" s="128"/>
      <c r="S84" s="112"/>
    </row>
    <row r="85" spans="2:19">
      <c r="B85" s="11"/>
      <c r="C85" s="13">
        <v>9</v>
      </c>
      <c r="D85" s="61"/>
      <c r="E85" s="61"/>
      <c r="F85" s="61"/>
      <c r="G85" s="12"/>
      <c r="H85" s="61"/>
      <c r="I85" s="61"/>
      <c r="J85" s="61"/>
      <c r="K85" s="61"/>
      <c r="L85" s="12"/>
      <c r="M85" s="107"/>
      <c r="N85" s="108"/>
      <c r="O85" s="108"/>
      <c r="P85" s="108"/>
      <c r="Q85" s="108"/>
      <c r="R85" s="129"/>
      <c r="S85" s="112"/>
    </row>
    <row r="86" spans="2:19">
      <c r="B86" s="11"/>
      <c r="C86" s="13">
        <v>10</v>
      </c>
      <c r="D86" s="61"/>
      <c r="E86" s="61"/>
      <c r="F86" s="61"/>
      <c r="G86" s="12"/>
      <c r="H86" s="61"/>
      <c r="I86" s="61"/>
      <c r="J86" s="61"/>
      <c r="K86" s="61"/>
      <c r="L86" s="12"/>
      <c r="M86" s="107"/>
      <c r="N86" s="108"/>
      <c r="O86" s="108"/>
      <c r="P86" s="108"/>
      <c r="Q86" s="108"/>
      <c r="R86" s="129"/>
      <c r="S86" s="112"/>
    </row>
    <row r="87" spans="2:19">
      <c r="B87" s="11"/>
      <c r="C87" s="13">
        <v>11</v>
      </c>
      <c r="D87" s="61"/>
      <c r="E87" s="61"/>
      <c r="F87" s="61"/>
      <c r="G87" s="12"/>
      <c r="H87" s="61"/>
      <c r="I87" s="61"/>
      <c r="J87" s="61"/>
      <c r="K87" s="61"/>
      <c r="L87" s="12"/>
      <c r="M87" s="107"/>
      <c r="N87" s="108"/>
      <c r="O87" s="108"/>
      <c r="P87" s="108"/>
      <c r="Q87" s="108"/>
      <c r="R87" s="129"/>
      <c r="S87" s="112"/>
    </row>
    <row r="88" spans="2:19">
      <c r="B88" s="11"/>
      <c r="C88" s="13">
        <v>12</v>
      </c>
      <c r="D88" s="61"/>
      <c r="E88" s="61"/>
      <c r="F88" s="61"/>
      <c r="G88" s="12"/>
      <c r="H88" s="61"/>
      <c r="I88" s="61"/>
      <c r="J88" s="61"/>
      <c r="K88" s="61"/>
      <c r="L88" s="12"/>
      <c r="M88" s="107"/>
      <c r="N88" s="108"/>
      <c r="O88" s="108"/>
      <c r="P88" s="108"/>
      <c r="Q88" s="108"/>
      <c r="R88" s="129"/>
      <c r="S88" s="112"/>
    </row>
    <row r="89" spans="2:19">
      <c r="B89" s="11"/>
      <c r="C89" s="13">
        <v>13</v>
      </c>
      <c r="D89" s="61"/>
      <c r="E89" s="61"/>
      <c r="F89" s="61"/>
      <c r="G89" s="12"/>
      <c r="H89" s="61"/>
      <c r="I89" s="61"/>
      <c r="J89" s="61"/>
      <c r="K89" s="61"/>
      <c r="L89" s="12"/>
      <c r="M89" s="107"/>
      <c r="N89" s="108"/>
      <c r="O89" s="108"/>
      <c r="P89" s="108"/>
      <c r="Q89" s="108"/>
      <c r="R89" s="129"/>
      <c r="S89" s="112"/>
    </row>
    <row r="90" spans="2:19">
      <c r="B90" s="11"/>
      <c r="C90" s="13">
        <v>14</v>
      </c>
      <c r="D90" s="61"/>
      <c r="E90" s="61"/>
      <c r="F90" s="61"/>
      <c r="G90" s="12"/>
      <c r="H90" s="61"/>
      <c r="I90" s="61"/>
      <c r="J90" s="61"/>
      <c r="K90" s="61"/>
      <c r="L90" s="12"/>
      <c r="M90" s="107"/>
      <c r="N90" s="108"/>
      <c r="O90" s="108"/>
      <c r="P90" s="108"/>
      <c r="Q90" s="108"/>
      <c r="R90" s="129"/>
      <c r="S90" s="112"/>
    </row>
    <row r="91" spans="2:19">
      <c r="B91" s="11"/>
      <c r="C91" s="13">
        <v>15</v>
      </c>
      <c r="D91" s="61"/>
      <c r="E91" s="61"/>
      <c r="F91" s="61"/>
      <c r="G91" s="12"/>
      <c r="H91" s="61"/>
      <c r="I91" s="61"/>
      <c r="J91" s="61"/>
      <c r="K91" s="61"/>
      <c r="L91" s="12"/>
      <c r="M91" s="107"/>
      <c r="N91" s="108"/>
      <c r="O91" s="108"/>
      <c r="P91" s="108"/>
      <c r="Q91" s="108"/>
      <c r="R91" s="129"/>
      <c r="S91" s="112"/>
    </row>
    <row r="92" spans="2:19">
      <c r="B92" s="11"/>
      <c r="C92" s="13">
        <v>16</v>
      </c>
      <c r="D92" s="61"/>
      <c r="E92" s="61"/>
      <c r="F92" s="61"/>
      <c r="G92" s="12"/>
      <c r="H92" s="61"/>
      <c r="I92" s="61"/>
      <c r="J92" s="61"/>
      <c r="K92" s="61"/>
      <c r="L92" s="12"/>
      <c r="M92" s="107"/>
      <c r="N92" s="108"/>
      <c r="O92" s="108"/>
      <c r="P92" s="108"/>
      <c r="Q92" s="108"/>
      <c r="R92" s="129"/>
      <c r="S92" s="112"/>
    </row>
    <row r="93" spans="2:19">
      <c r="B93" s="11"/>
      <c r="C93" s="13">
        <v>17</v>
      </c>
      <c r="D93" s="61"/>
      <c r="E93" s="61"/>
      <c r="F93" s="61"/>
      <c r="G93" s="12"/>
      <c r="H93" s="61"/>
      <c r="I93" s="61"/>
      <c r="J93" s="61"/>
      <c r="K93" s="61"/>
      <c r="L93" s="12"/>
      <c r="M93" s="107"/>
      <c r="N93" s="108"/>
      <c r="O93" s="108"/>
      <c r="P93" s="108"/>
      <c r="Q93" s="108"/>
      <c r="R93" s="129"/>
      <c r="S93" s="112"/>
    </row>
    <row r="94" spans="2:19">
      <c r="B94" s="11"/>
      <c r="C94" s="13">
        <v>18</v>
      </c>
      <c r="D94" s="61"/>
      <c r="E94" s="61"/>
      <c r="F94" s="61"/>
      <c r="G94" s="12"/>
      <c r="H94" s="61"/>
      <c r="I94" s="61"/>
      <c r="J94" s="61"/>
      <c r="K94" s="61"/>
      <c r="L94" s="12"/>
      <c r="M94" s="107"/>
      <c r="N94" s="108"/>
      <c r="O94" s="108"/>
      <c r="P94" s="108"/>
      <c r="Q94" s="108"/>
      <c r="R94" s="129"/>
      <c r="S94" s="112"/>
    </row>
    <row r="95" spans="2:19">
      <c r="B95" s="11"/>
      <c r="C95" s="13">
        <v>19</v>
      </c>
      <c r="D95" s="61"/>
      <c r="E95" s="61"/>
      <c r="F95" s="61"/>
      <c r="G95" s="12"/>
      <c r="H95" s="61"/>
      <c r="I95" s="61"/>
      <c r="J95" s="61"/>
      <c r="K95" s="61"/>
      <c r="L95" s="12"/>
      <c r="M95" s="107"/>
      <c r="N95" s="108"/>
      <c r="O95" s="108"/>
      <c r="P95" s="108"/>
      <c r="Q95" s="108"/>
      <c r="R95" s="129"/>
      <c r="S95" s="112"/>
    </row>
    <row r="96" spans="2:19">
      <c r="B96" s="11"/>
      <c r="C96" s="13">
        <v>20</v>
      </c>
      <c r="D96" s="61"/>
      <c r="E96" s="61"/>
      <c r="F96" s="61"/>
      <c r="G96" s="12"/>
      <c r="H96" s="61"/>
      <c r="I96" s="61"/>
      <c r="J96" s="61"/>
      <c r="K96" s="61"/>
      <c r="L96" s="12"/>
      <c r="M96" s="107"/>
      <c r="N96" s="108"/>
      <c r="O96" s="108"/>
      <c r="P96" s="108"/>
      <c r="Q96" s="108"/>
      <c r="R96" s="129"/>
      <c r="S96" s="112"/>
    </row>
    <row r="97" spans="2:19">
      <c r="B97" s="11"/>
      <c r="C97" s="13">
        <v>21</v>
      </c>
      <c r="D97" s="61"/>
      <c r="E97" s="61"/>
      <c r="F97" s="61"/>
      <c r="G97" s="12"/>
      <c r="H97" s="61"/>
      <c r="I97" s="61"/>
      <c r="J97" s="61"/>
      <c r="K97" s="61"/>
      <c r="L97" s="12"/>
      <c r="M97" s="107"/>
      <c r="N97" s="108"/>
      <c r="O97" s="108"/>
      <c r="P97" s="108"/>
      <c r="Q97" s="61"/>
      <c r="R97" s="128"/>
      <c r="S97" s="112"/>
    </row>
    <row r="98" spans="2:19">
      <c r="B98" s="11"/>
      <c r="C98" s="13">
        <v>22</v>
      </c>
      <c r="D98" s="61"/>
      <c r="E98" s="61"/>
      <c r="F98" s="61"/>
      <c r="G98" s="12"/>
      <c r="H98" s="61"/>
      <c r="I98" s="61"/>
      <c r="J98" s="61"/>
      <c r="K98" s="61"/>
      <c r="L98" s="12"/>
      <c r="M98" s="107"/>
      <c r="N98" s="108"/>
      <c r="O98" s="108"/>
      <c r="P98" s="108"/>
      <c r="Q98" s="108"/>
      <c r="R98" s="129"/>
      <c r="S98" s="112"/>
    </row>
    <row r="99" spans="2:19">
      <c r="B99" s="11"/>
      <c r="C99" s="13">
        <v>23</v>
      </c>
      <c r="D99" s="61"/>
      <c r="E99" s="61"/>
      <c r="F99" s="61"/>
      <c r="G99" s="12"/>
      <c r="H99" s="61"/>
      <c r="I99" s="61"/>
      <c r="J99" s="61"/>
      <c r="K99" s="61"/>
      <c r="L99" s="12"/>
      <c r="M99" s="107"/>
      <c r="N99" s="108"/>
      <c r="O99" s="108"/>
      <c r="P99" s="108"/>
      <c r="Q99" s="108"/>
      <c r="R99" s="129"/>
      <c r="S99" s="112"/>
    </row>
    <row r="100" spans="2:19">
      <c r="B100" s="11"/>
      <c r="C100" s="13">
        <v>24</v>
      </c>
      <c r="D100" s="61"/>
      <c r="E100" s="61"/>
      <c r="F100" s="61"/>
      <c r="G100" s="12"/>
      <c r="H100" s="61"/>
      <c r="I100" s="61"/>
      <c r="J100" s="61"/>
      <c r="K100" s="61"/>
      <c r="L100" s="12"/>
      <c r="M100" s="107"/>
      <c r="N100" s="108"/>
      <c r="O100" s="108"/>
      <c r="P100" s="108"/>
      <c r="Q100" s="108"/>
      <c r="R100" s="129"/>
      <c r="S100" s="112"/>
    </row>
    <row r="101" spans="2:19">
      <c r="B101" s="11"/>
      <c r="C101" s="13">
        <v>25</v>
      </c>
      <c r="D101" s="61"/>
      <c r="E101" s="61"/>
      <c r="F101" s="61"/>
      <c r="G101" s="12"/>
      <c r="H101" s="61"/>
      <c r="I101" s="61"/>
      <c r="J101" s="61"/>
      <c r="K101" s="61"/>
      <c r="L101" s="12"/>
      <c r="M101" s="107"/>
      <c r="N101" s="108"/>
      <c r="O101" s="108"/>
      <c r="P101" s="108"/>
      <c r="Q101" s="108"/>
      <c r="R101" s="129"/>
      <c r="S101" s="112"/>
    </row>
    <row r="102" spans="2:19">
      <c r="B102" s="11"/>
      <c r="C102" s="13">
        <v>26</v>
      </c>
      <c r="D102" s="61"/>
      <c r="E102" s="61"/>
      <c r="F102" s="61"/>
      <c r="G102" s="12"/>
      <c r="H102" s="61"/>
      <c r="I102" s="61"/>
      <c r="J102" s="61"/>
      <c r="K102" s="61"/>
      <c r="L102" s="12"/>
      <c r="M102" s="107"/>
      <c r="N102" s="108"/>
      <c r="O102" s="108"/>
      <c r="P102" s="108"/>
      <c r="Q102" s="108"/>
      <c r="R102" s="129"/>
      <c r="S102" s="112"/>
    </row>
    <row r="103" ht="16.5" spans="2:19">
      <c r="B103" s="11"/>
      <c r="C103" s="13">
        <v>27</v>
      </c>
      <c r="D103" s="61"/>
      <c r="E103" s="61"/>
      <c r="F103" s="61"/>
      <c r="G103" s="12"/>
      <c r="H103" s="61"/>
      <c r="I103" s="61"/>
      <c r="J103" s="61"/>
      <c r="K103" s="61"/>
      <c r="L103" s="12"/>
      <c r="M103" s="107"/>
      <c r="N103" s="108"/>
      <c r="O103" s="108"/>
      <c r="P103" s="108"/>
      <c r="Q103" s="108"/>
      <c r="R103" s="129"/>
      <c r="S103" s="112"/>
    </row>
    <row r="104" ht="16.5" spans="2:19">
      <c r="B104" s="11"/>
      <c r="C104" s="131"/>
      <c r="D104" s="134">
        <f>COUNTA(D77:F103)</f>
        <v>0</v>
      </c>
      <c r="E104" s="134"/>
      <c r="F104" s="134"/>
      <c r="G104" s="134"/>
      <c r="H104" s="134"/>
      <c r="I104" s="134"/>
      <c r="J104" s="134"/>
      <c r="K104" s="134"/>
      <c r="L104" s="163" t="e">
        <f>#REF!</f>
        <v>#REF!</v>
      </c>
      <c r="M104" s="182">
        <f>SUM(M77:M103)</f>
        <v>0</v>
      </c>
      <c r="N104" s="134"/>
      <c r="O104" s="134"/>
      <c r="P104" s="134"/>
      <c r="Q104" s="134"/>
      <c r="R104" s="191"/>
      <c r="S104" s="112"/>
    </row>
    <row r="105" spans="2:19"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12"/>
    </row>
    <row r="106" ht="16.5" spans="2:19"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12"/>
    </row>
    <row r="107" ht="16.5" spans="2:19">
      <c r="B107" s="11"/>
      <c r="C107" s="113" t="s">
        <v>41</v>
      </c>
      <c r="D107" s="114"/>
      <c r="E107" s="114"/>
      <c r="F107" s="114"/>
      <c r="G107" s="114"/>
      <c r="H107" s="114"/>
      <c r="I107" s="114"/>
      <c r="J107" s="114"/>
      <c r="K107" s="114"/>
      <c r="L107" s="114"/>
      <c r="M107" s="115"/>
      <c r="N107" s="12"/>
      <c r="O107" s="12"/>
      <c r="P107" s="12"/>
      <c r="Q107" s="12"/>
      <c r="R107" s="12"/>
      <c r="S107" s="112"/>
    </row>
    <row r="108" ht="15" customHeight="1" spans="2:19">
      <c r="B108" s="11"/>
      <c r="C108" s="135">
        <f>O5</f>
        <v>0</v>
      </c>
      <c r="D108" s="136">
        <f>O11</f>
        <v>0</v>
      </c>
      <c r="E108" s="148">
        <f>C108+D108</f>
        <v>0</v>
      </c>
      <c r="F108" s="149" t="e">
        <f>SUMIF(Q77:Q103,"L",M77:M103)/M104</f>
        <v>#DIV/0!</v>
      </c>
      <c r="G108" s="150"/>
      <c r="H108" s="151" t="e">
        <f>O17</f>
        <v>#DIV/0!</v>
      </c>
      <c r="I108" s="164"/>
      <c r="J108" s="165"/>
      <c r="K108" s="166" t="e">
        <f>E108*H108</f>
        <v>#DIV/0!</v>
      </c>
      <c r="L108" s="167"/>
      <c r="M108" s="183"/>
      <c r="N108" s="12"/>
      <c r="O108" s="12"/>
      <c r="P108" s="12"/>
      <c r="Q108" s="12"/>
      <c r="R108" s="12"/>
      <c r="S108" s="112"/>
    </row>
    <row r="109" ht="15" customHeight="1" spans="2:19">
      <c r="B109" s="11"/>
      <c r="C109" s="100"/>
      <c r="D109" s="137"/>
      <c r="E109" s="152"/>
      <c r="F109" s="153"/>
      <c r="G109" s="154"/>
      <c r="H109" s="155"/>
      <c r="I109" s="168"/>
      <c r="J109" s="169"/>
      <c r="K109" s="170"/>
      <c r="L109" s="171"/>
      <c r="M109" s="184"/>
      <c r="N109" s="12"/>
      <c r="O109" s="12"/>
      <c r="P109" s="12"/>
      <c r="Q109" s="12"/>
      <c r="R109" s="12"/>
      <c r="S109" s="112"/>
    </row>
    <row r="110" customHeight="1" spans="2:19">
      <c r="B110" s="11"/>
      <c r="C110" s="138"/>
      <c r="D110" s="139"/>
      <c r="E110" s="156"/>
      <c r="F110" s="153"/>
      <c r="G110" s="154"/>
      <c r="H110" s="157"/>
      <c r="I110" s="172"/>
      <c r="J110" s="173"/>
      <c r="K110" s="174"/>
      <c r="L110" s="175"/>
      <c r="M110" s="185"/>
      <c r="N110" s="12"/>
      <c r="O110" s="12"/>
      <c r="P110" s="12"/>
      <c r="Q110" s="12"/>
      <c r="R110" s="12"/>
      <c r="S110" s="112"/>
    </row>
    <row r="111" ht="16.5" spans="2:19">
      <c r="B111" s="11"/>
      <c r="C111" s="93" t="s">
        <v>42</v>
      </c>
      <c r="D111" s="94" t="s">
        <v>43</v>
      </c>
      <c r="E111" s="158" t="s">
        <v>44</v>
      </c>
      <c r="F111" s="159" t="s">
        <v>45</v>
      </c>
      <c r="G111" s="160"/>
      <c r="H111" s="159" t="s">
        <v>28</v>
      </c>
      <c r="I111" s="176"/>
      <c r="J111" s="160"/>
      <c r="K111" s="177" t="s">
        <v>46</v>
      </c>
      <c r="L111" s="178"/>
      <c r="M111" s="186"/>
      <c r="N111" s="12"/>
      <c r="O111" s="12"/>
      <c r="P111" s="12"/>
      <c r="Q111" s="12"/>
      <c r="R111" s="12"/>
      <c r="S111" s="112"/>
    </row>
    <row r="112" ht="16.5" spans="2:19"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12"/>
    </row>
    <row r="113" ht="16.5" spans="2:19">
      <c r="B113" s="11"/>
      <c r="C113" s="140" t="s">
        <v>47</v>
      </c>
      <c r="D113" s="141"/>
      <c r="E113" s="141"/>
      <c r="F113" s="141"/>
      <c r="G113" s="141"/>
      <c r="H113" s="141"/>
      <c r="I113" s="141"/>
      <c r="J113" s="141"/>
      <c r="K113" s="141"/>
      <c r="L113" s="141"/>
      <c r="M113" s="144"/>
      <c r="N113" s="187"/>
      <c r="O113" s="12"/>
      <c r="P113" s="12"/>
      <c r="Q113" s="12"/>
      <c r="R113" s="12"/>
      <c r="S113" s="112"/>
    </row>
    <row r="114" spans="2:19">
      <c r="B114" s="11"/>
      <c r="C114" s="28"/>
      <c r="D114" s="127"/>
      <c r="E114" s="28"/>
      <c r="F114" s="127"/>
      <c r="G114" s="28"/>
      <c r="H114" s="59"/>
      <c r="I114" s="59"/>
      <c r="J114" s="127"/>
      <c r="K114" s="28"/>
      <c r="L114" s="59"/>
      <c r="M114" s="127"/>
      <c r="N114" s="12"/>
      <c r="O114" s="12"/>
      <c r="P114" s="12"/>
      <c r="Q114" s="12"/>
      <c r="R114" s="12"/>
      <c r="S114" s="112"/>
    </row>
    <row r="115" spans="2:19">
      <c r="B115" s="11"/>
      <c r="C115" s="29"/>
      <c r="D115" s="128"/>
      <c r="E115" s="29"/>
      <c r="F115" s="128"/>
      <c r="G115" s="29"/>
      <c r="H115" s="61"/>
      <c r="I115" s="61"/>
      <c r="J115" s="128"/>
      <c r="K115" s="29"/>
      <c r="L115" s="61"/>
      <c r="M115" s="128"/>
      <c r="N115" s="12"/>
      <c r="O115" s="12"/>
      <c r="P115" s="12"/>
      <c r="Q115" s="12"/>
      <c r="R115" s="12"/>
      <c r="S115" s="112"/>
    </row>
    <row r="116" spans="2:19">
      <c r="B116" s="11"/>
      <c r="C116" s="29"/>
      <c r="D116" s="128"/>
      <c r="E116" s="29"/>
      <c r="F116" s="128"/>
      <c r="G116" s="29"/>
      <c r="H116" s="61"/>
      <c r="I116" s="61"/>
      <c r="J116" s="128"/>
      <c r="K116" s="29"/>
      <c r="L116" s="61"/>
      <c r="M116" s="128"/>
      <c r="N116" s="12"/>
      <c r="O116" s="12"/>
      <c r="P116" s="12"/>
      <c r="Q116" s="12"/>
      <c r="R116" s="12"/>
      <c r="S116" s="112"/>
    </row>
    <row r="117" spans="2:19">
      <c r="B117" s="11"/>
      <c r="C117" s="29"/>
      <c r="D117" s="128"/>
      <c r="E117" s="29"/>
      <c r="F117" s="128"/>
      <c r="G117" s="29"/>
      <c r="H117" s="61"/>
      <c r="I117" s="61"/>
      <c r="J117" s="128"/>
      <c r="K117" s="29"/>
      <c r="L117" s="61"/>
      <c r="M117" s="128"/>
      <c r="N117" s="12"/>
      <c r="O117" s="12"/>
      <c r="P117" s="12"/>
      <c r="Q117" s="12"/>
      <c r="R117" s="12"/>
      <c r="S117" s="112"/>
    </row>
    <row r="118" spans="2:19">
      <c r="B118" s="11"/>
      <c r="C118" s="29"/>
      <c r="D118" s="128"/>
      <c r="E118" s="29"/>
      <c r="F118" s="128"/>
      <c r="G118" s="29"/>
      <c r="H118" s="61"/>
      <c r="I118" s="61"/>
      <c r="J118" s="128"/>
      <c r="K118" s="29"/>
      <c r="L118" s="61"/>
      <c r="M118" s="128"/>
      <c r="N118" s="12"/>
      <c r="O118" s="12"/>
      <c r="P118" s="12"/>
      <c r="Q118" s="12"/>
      <c r="R118" s="12"/>
      <c r="S118" s="112"/>
    </row>
    <row r="119" ht="16.5" spans="2:19">
      <c r="B119" s="11"/>
      <c r="C119" s="130"/>
      <c r="D119" s="142"/>
      <c r="E119" s="130"/>
      <c r="F119" s="142"/>
      <c r="G119" s="130"/>
      <c r="H119" s="145"/>
      <c r="I119" s="145"/>
      <c r="J119" s="142"/>
      <c r="K119" s="130"/>
      <c r="L119" s="145"/>
      <c r="M119" s="142"/>
      <c r="N119" s="12"/>
      <c r="O119" s="12"/>
      <c r="P119" s="12"/>
      <c r="Q119" s="12"/>
      <c r="R119" s="12"/>
      <c r="S119" s="112"/>
    </row>
    <row r="120" ht="16.5" spans="2:19">
      <c r="B120" s="143"/>
      <c r="C120" s="140" t="s">
        <v>48</v>
      </c>
      <c r="D120" s="144"/>
      <c r="E120" s="140" t="s">
        <v>49</v>
      </c>
      <c r="F120" s="144"/>
      <c r="G120" s="140" t="s">
        <v>50</v>
      </c>
      <c r="H120" s="141"/>
      <c r="I120" s="141"/>
      <c r="J120" s="144"/>
      <c r="K120" s="130" t="s">
        <v>51</v>
      </c>
      <c r="L120" s="145"/>
      <c r="M120" s="142"/>
      <c r="N120" s="83"/>
      <c r="O120" s="83"/>
      <c r="P120" s="83"/>
      <c r="Q120" s="83"/>
      <c r="R120" s="83"/>
      <c r="S120" s="192"/>
    </row>
  </sheetData>
  <mergeCells count="168">
    <mergeCell ref="B2:S2"/>
    <mergeCell ref="B4:F4"/>
    <mergeCell ref="H4:J4"/>
    <mergeCell ref="M4:O4"/>
    <mergeCell ref="Q4:S4"/>
    <mergeCell ref="C5:F5"/>
    <mergeCell ref="C6:F6"/>
    <mergeCell ref="B8:F8"/>
    <mergeCell ref="H9:J9"/>
    <mergeCell ref="M10:O10"/>
    <mergeCell ref="Q10:S10"/>
    <mergeCell ref="H16:J16"/>
    <mergeCell ref="M16:O16"/>
    <mergeCell ref="C23:R23"/>
    <mergeCell ref="D26:F26"/>
    <mergeCell ref="H26:J26"/>
    <mergeCell ref="D27:F27"/>
    <mergeCell ref="H27:J27"/>
    <mergeCell ref="D28:F28"/>
    <mergeCell ref="H28:J28"/>
    <mergeCell ref="D29:F29"/>
    <mergeCell ref="H29:J29"/>
    <mergeCell ref="D30:F30"/>
    <mergeCell ref="H30:J30"/>
    <mergeCell ref="D31:F31"/>
    <mergeCell ref="H31:J31"/>
    <mergeCell ref="D32:F32"/>
    <mergeCell ref="H32:J32"/>
    <mergeCell ref="D33:F33"/>
    <mergeCell ref="H33:J33"/>
    <mergeCell ref="D34:F34"/>
    <mergeCell ref="H34:J34"/>
    <mergeCell ref="O34:P34"/>
    <mergeCell ref="D35:F35"/>
    <mergeCell ref="H35:J35"/>
    <mergeCell ref="O35:P35"/>
    <mergeCell ref="D36:F36"/>
    <mergeCell ref="H36:J36"/>
    <mergeCell ref="O36:P36"/>
    <mergeCell ref="D37:F37"/>
    <mergeCell ref="H37:J37"/>
    <mergeCell ref="O37:P37"/>
    <mergeCell ref="D38:F38"/>
    <mergeCell ref="H38:J38"/>
    <mergeCell ref="O38:P38"/>
    <mergeCell ref="D39:F39"/>
    <mergeCell ref="H39:J39"/>
    <mergeCell ref="O39:P39"/>
    <mergeCell ref="D40:F40"/>
    <mergeCell ref="H40:J40"/>
    <mergeCell ref="O40:P40"/>
    <mergeCell ref="D41:F41"/>
    <mergeCell ref="H41:J41"/>
    <mergeCell ref="O41:P41"/>
    <mergeCell ref="D42:F42"/>
    <mergeCell ref="H42:J42"/>
    <mergeCell ref="O42:P42"/>
    <mergeCell ref="D43:F43"/>
    <mergeCell ref="H43:J43"/>
    <mergeCell ref="O43:P43"/>
    <mergeCell ref="D44:F44"/>
    <mergeCell ref="H44:J44"/>
    <mergeCell ref="O44:P44"/>
    <mergeCell ref="D45:F45"/>
    <mergeCell ref="H45:J45"/>
    <mergeCell ref="O45:P45"/>
    <mergeCell ref="C74:R74"/>
    <mergeCell ref="D77:F77"/>
    <mergeCell ref="H77:J77"/>
    <mergeCell ref="D78:F78"/>
    <mergeCell ref="H78:J78"/>
    <mergeCell ref="D79:F79"/>
    <mergeCell ref="H79:J79"/>
    <mergeCell ref="D80:F80"/>
    <mergeCell ref="H80:J80"/>
    <mergeCell ref="D81:F81"/>
    <mergeCell ref="H81:J81"/>
    <mergeCell ref="D82:F82"/>
    <mergeCell ref="H82:J82"/>
    <mergeCell ref="D83:F83"/>
    <mergeCell ref="H83:J83"/>
    <mergeCell ref="D84:F84"/>
    <mergeCell ref="H84:J84"/>
    <mergeCell ref="D85:F85"/>
    <mergeCell ref="H85:J85"/>
    <mergeCell ref="O85:P85"/>
    <mergeCell ref="D86:F86"/>
    <mergeCell ref="H86:J86"/>
    <mergeCell ref="O86:P86"/>
    <mergeCell ref="D87:F87"/>
    <mergeCell ref="H87:J87"/>
    <mergeCell ref="O87:P87"/>
    <mergeCell ref="D88:F88"/>
    <mergeCell ref="H88:J88"/>
    <mergeCell ref="O88:P88"/>
    <mergeCell ref="D89:F89"/>
    <mergeCell ref="H89:J89"/>
    <mergeCell ref="O89:P89"/>
    <mergeCell ref="D90:F90"/>
    <mergeCell ref="H90:J90"/>
    <mergeCell ref="O90:P90"/>
    <mergeCell ref="D91:F91"/>
    <mergeCell ref="H91:J91"/>
    <mergeCell ref="O91:P91"/>
    <mergeCell ref="D92:F92"/>
    <mergeCell ref="H92:J92"/>
    <mergeCell ref="O92:P92"/>
    <mergeCell ref="D93:F93"/>
    <mergeCell ref="H93:J93"/>
    <mergeCell ref="O93:P93"/>
    <mergeCell ref="D94:F94"/>
    <mergeCell ref="H94:J94"/>
    <mergeCell ref="O94:P94"/>
    <mergeCell ref="D95:F95"/>
    <mergeCell ref="H95:J95"/>
    <mergeCell ref="O95:P95"/>
    <mergeCell ref="D96:F96"/>
    <mergeCell ref="H96:J96"/>
    <mergeCell ref="O96:P96"/>
    <mergeCell ref="C107:M107"/>
    <mergeCell ref="H111:J111"/>
    <mergeCell ref="K111:M111"/>
    <mergeCell ref="C113:M113"/>
    <mergeCell ref="C120:D120"/>
    <mergeCell ref="E120:F120"/>
    <mergeCell ref="G120:J120"/>
    <mergeCell ref="K120:M120"/>
    <mergeCell ref="C24:C25"/>
    <mergeCell ref="C75:C76"/>
    <mergeCell ref="C108:C110"/>
    <mergeCell ref="D108:D110"/>
    <mergeCell ref="E108:E110"/>
    <mergeCell ref="K24:K25"/>
    <mergeCell ref="K75:K76"/>
    <mergeCell ref="M5:M7"/>
    <mergeCell ref="M11:M13"/>
    <mergeCell ref="M17:M19"/>
    <mergeCell ref="N5:N7"/>
    <mergeCell ref="N11:N13"/>
    <mergeCell ref="N17:N19"/>
    <mergeCell ref="N24:N25"/>
    <mergeCell ref="N75:N76"/>
    <mergeCell ref="O5:O7"/>
    <mergeCell ref="O11:O13"/>
    <mergeCell ref="O17:O19"/>
    <mergeCell ref="O24:O25"/>
    <mergeCell ref="O75:O76"/>
    <mergeCell ref="Q5:Q7"/>
    <mergeCell ref="R5:R7"/>
    <mergeCell ref="R24:R25"/>
    <mergeCell ref="R75:R76"/>
    <mergeCell ref="S5:S7"/>
    <mergeCell ref="C114:D119"/>
    <mergeCell ref="E114:F119"/>
    <mergeCell ref="G114:J119"/>
    <mergeCell ref="K114:M119"/>
    <mergeCell ref="F108:G110"/>
    <mergeCell ref="H108:J110"/>
    <mergeCell ref="K108:M110"/>
    <mergeCell ref="D75:F76"/>
    <mergeCell ref="H75:J76"/>
    <mergeCell ref="L75:M76"/>
    <mergeCell ref="P75:Q76"/>
    <mergeCell ref="L24:M25"/>
    <mergeCell ref="P24:Q25"/>
    <mergeCell ref="D24:F25"/>
    <mergeCell ref="H24:J25"/>
    <mergeCell ref="Q11:S14"/>
  </mergeCells>
  <conditionalFormatting sqref="C10">
    <cfRule type="cellIs" dxfId="0" priority="1" operator="lessThan">
      <formula>0.6</formula>
    </cfRule>
    <cfRule type="cellIs" dxfId="1" priority="2" operator="between">
      <formula>0.6</formula>
      <formula>0.7999</formula>
    </cfRule>
    <cfRule type="cellIs" dxfId="2" priority="3" operator="greaterThanOrEqual">
      <formula>0.8</formula>
    </cfRule>
  </conditionalFormatting>
  <conditionalFormatting sqref="C11">
    <cfRule type="cellIs" dxfId="0" priority="7" operator="lessThan">
      <formula>0.6</formula>
    </cfRule>
    <cfRule type="cellIs" dxfId="1" priority="8" operator="between">
      <formula>0.6</formula>
      <formula>0.799999</formula>
    </cfRule>
    <cfRule type="cellIs" dxfId="2" priority="9" operator="greaterThan">
      <formula>0.8</formula>
    </cfRule>
  </conditionalFormatting>
  <conditionalFormatting sqref="Q11">
    <cfRule type="cellIs" dxfId="3" priority="10" operator="equal">
      <formula>"WARNING"</formula>
    </cfRule>
    <cfRule type="cellIs" dxfId="4" priority="11" operator="equal">
      <formula>"GOOD"</formula>
    </cfRule>
    <cfRule type="cellIs" dxfId="5" priority="12" operator="equal">
      <formula>"OK"</formula>
    </cfRule>
  </conditionalFormatting>
  <conditionalFormatting sqref="C12">
    <cfRule type="cellIs" dxfId="0" priority="4" operator="lessThan">
      <formula>0.6</formula>
    </cfRule>
    <cfRule type="cellIs" dxfId="1" priority="5" operator="between">
      <formula>0.6</formula>
      <formula>0.799999</formula>
    </cfRule>
    <cfRule type="cellIs" dxfId="2" priority="6" operator="greaterThan">
      <formula>0.8</formula>
    </cfRule>
  </conditionalFormatting>
  <conditionalFormatting sqref="B5:E6">
    <cfRule type="containsBlanks" dxfId="6" priority="13">
      <formula>LEN(TRIM(B5))=0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PROGRAM</dc:creator>
  <cp:lastModifiedBy>devcomp</cp:lastModifiedBy>
  <dcterms:created xsi:type="dcterms:W3CDTF">2022-01-11T08:26:00Z</dcterms:created>
  <dcterms:modified xsi:type="dcterms:W3CDTF">2022-02-14T11:21:12Z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