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 huizen" sheetId="1" r:id="rId3"/>
    <sheet state="visible" name="40 huizen" sheetId="2" r:id="rId4"/>
    <sheet state="visible" name="60 huizen" sheetId="3" r:id="rId5"/>
  </sheets>
  <definedNames/>
  <calcPr/>
</workbook>
</file>

<file path=xl/sharedStrings.xml><?xml version="1.0" encoding="utf-8"?>
<sst xmlns="http://schemas.openxmlformats.org/spreadsheetml/2006/main" count="116" uniqueCount="83">
  <si>
    <t>160x180 meter</t>
  </si>
  <si>
    <t>160x180 meter (28.800m2)</t>
  </si>
  <si>
    <t>20 huizen</t>
  </si>
  <si>
    <t>60% uit eengezinswoningen, 25% uit bungalows en 15% uit maisons</t>
  </si>
  <si>
    <t xml:space="preserve">Eengezinswoningen:  </t>
  </si>
  <si>
    <t>36 eengezinswoningen</t>
  </si>
  <si>
    <t>Bungalows:</t>
  </si>
  <si>
    <t>aantal woningen</t>
  </si>
  <si>
    <t>Aantal</t>
  </si>
  <si>
    <t>15 bungalows</t>
  </si>
  <si>
    <t>Maisons:</t>
  </si>
  <si>
    <t>soort woning</t>
  </si>
  <si>
    <t>9 maisons</t>
  </si>
  <si>
    <t>opp. woning</t>
  </si>
  <si>
    <t>waarde woning</t>
  </si>
  <si>
    <t>Breedte m</t>
  </si>
  <si>
    <t>Diepte m</t>
  </si>
  <si>
    <t>Ruimte(huis)</t>
  </si>
  <si>
    <t>Oppervlakte m2</t>
  </si>
  <si>
    <t>Vrijstand rondom</t>
  </si>
  <si>
    <t>Eengezinswoningen:</t>
  </si>
  <si>
    <t>Totaal breedte</t>
  </si>
  <si>
    <t>36 x 64m2 =</t>
  </si>
  <si>
    <t>Totaal diepte</t>
  </si>
  <si>
    <t>2304 m2</t>
  </si>
  <si>
    <t>TOTAAL m2</t>
  </si>
  <si>
    <t xml:space="preserve">15 x 75m2 = </t>
  </si>
  <si>
    <r>
      <rPr>
        <b/>
      </rPr>
      <t>vrijstand</t>
    </r>
    <r>
      <t xml:space="preserve"> </t>
    </r>
    <r>
      <rPr>
        <b/>
      </rPr>
      <t>(rondom)</t>
    </r>
  </si>
  <si>
    <t>1124 m2</t>
  </si>
  <si>
    <t>eengezinswoningen</t>
  </si>
  <si>
    <t xml:space="preserve">9 x 115,5m2 = </t>
  </si>
  <si>
    <r>
      <rPr>
        <b/>
      </rPr>
      <t>opp. woning + vrijstand</t>
    </r>
    <r>
      <t xml:space="preserve"> </t>
    </r>
  </si>
  <si>
    <t>1039,5 m2</t>
  </si>
  <si>
    <t>opp. in m2</t>
  </si>
  <si>
    <t>Ruimte(met min. vrijstand)</t>
  </si>
  <si>
    <t>8x8 meter</t>
  </si>
  <si>
    <t>12 x 12 =</t>
  </si>
  <si>
    <t>144 m2</t>
  </si>
  <si>
    <t>2 meter</t>
  </si>
  <si>
    <t>16 x 13,5 =</t>
  </si>
  <si>
    <t>12x12 meter</t>
  </si>
  <si>
    <t>216 m2</t>
  </si>
  <si>
    <t>23 x 22,5 =</t>
  </si>
  <si>
    <t>517,5 m2</t>
  </si>
  <si>
    <t>bungalows</t>
  </si>
  <si>
    <t>10x7.5 meter</t>
  </si>
  <si>
    <t>Totale min. ruimte</t>
  </si>
  <si>
    <t>3 meter</t>
  </si>
  <si>
    <t>16x13.5 meter</t>
  </si>
  <si>
    <t xml:space="preserve">36 x 144m2 = </t>
  </si>
  <si>
    <t>maisons</t>
  </si>
  <si>
    <t>11x10.5 meter</t>
  </si>
  <si>
    <t>6 meter</t>
  </si>
  <si>
    <t>23x22.5 meter</t>
  </si>
  <si>
    <t>15 x 216m2 =</t>
  </si>
  <si>
    <t>517.5 m2</t>
  </si>
  <si>
    <t>9 x 517,5m2 =</t>
  </si>
  <si>
    <r>
      <rPr>
        <b/>
      </rPr>
      <t>totale</t>
    </r>
    <r>
      <t xml:space="preserve"> </t>
    </r>
    <r>
      <rPr>
        <b/>
      </rPr>
      <t>opp.</t>
    </r>
  </si>
  <si>
    <t>Water:</t>
  </si>
  <si>
    <t>20% van 28.800m2 =</t>
  </si>
  <si>
    <t>grond</t>
  </si>
  <si>
    <t>28.800 m2</t>
  </si>
  <si>
    <t>Totale oppervlakte</t>
  </si>
  <si>
    <t>Totaal gebruikte oppervlakte:</t>
  </si>
  <si>
    <t>3456 m2</t>
  </si>
  <si>
    <t>2160 m2</t>
  </si>
  <si>
    <t>3105 m2</t>
  </si>
  <si>
    <t xml:space="preserve">Vijvers </t>
  </si>
  <si>
    <t>5760 m2</t>
  </si>
  <si>
    <t>Ongebruikte grond</t>
  </si>
  <si>
    <t>14.319 m2</t>
  </si>
  <si>
    <t>-----------&gt;</t>
  </si>
  <si>
    <r>
      <rPr>
        <b/>
      </rPr>
      <t>prijsverbetering</t>
    </r>
    <r>
      <t xml:space="preserve"> </t>
    </r>
    <r>
      <rPr>
        <b/>
      </rPr>
      <t>per</t>
    </r>
    <r>
      <t xml:space="preserve"> </t>
    </r>
    <r>
      <rPr>
        <b/>
      </rPr>
      <t>meter meer</t>
    </r>
    <r>
      <t xml:space="preserve"> </t>
    </r>
    <r>
      <rPr>
        <b/>
      </rPr>
      <t>vrijstand</t>
    </r>
  </si>
  <si>
    <t>Gebruikte grond</t>
  </si>
  <si>
    <t>14.481 m2</t>
  </si>
  <si>
    <t>eengezinswoning</t>
  </si>
  <si>
    <t>Totaal ongebruikte oppervlakte:</t>
  </si>
  <si>
    <t>TOTAAL</t>
  </si>
  <si>
    <t xml:space="preserve">Totale oppervlakte </t>
  </si>
  <si>
    <t>m2</t>
  </si>
  <si>
    <t>Oppervlaktewater 20%</t>
  </si>
  <si>
    <t>TOTAAL ongebruikte grond</t>
  </si>
  <si>
    <t>TOTAAL gebruikte grond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</si>
</sst>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000000"/>
      <name val="Sans-serif"/>
    </font>
    <font/>
    <font>
      <color rgb="FF000000"/>
      <name val="Arial"/>
    </font>
    <font>
      <b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3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2" fontId="0" numFmtId="0" xfId="0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2" width="19.29"/>
    <col customWidth="1" min="3" max="3" width="5.57"/>
    <col customWidth="1" min="4" max="4" width="10.14"/>
    <col customWidth="1" min="5" max="5" width="9.86"/>
    <col customWidth="1" min="7" max="7" width="15.71"/>
    <col customWidth="1" min="8" max="8" width="13.43"/>
    <col customWidth="1" min="9" max="9" width="13.14"/>
  </cols>
  <sheetData>
    <row r="1">
      <c r="A1" s="1" t="s">
        <v>0</v>
      </c>
      <c r="B1" s="2" t="s">
        <v>2</v>
      </c>
      <c r="D1" s="1" t="s">
        <v>3</v>
      </c>
    </row>
    <row r="3">
      <c r="A3" s="5" t="s">
        <v>8</v>
      </c>
      <c r="D3" s="2" t="s">
        <v>15</v>
      </c>
      <c r="E3" s="2" t="s">
        <v>16</v>
      </c>
      <c r="F3" s="2" t="s">
        <v>18</v>
      </c>
      <c r="G3" s="2" t="s">
        <v>19</v>
      </c>
      <c r="H3" s="2" t="s">
        <v>21</v>
      </c>
      <c r="I3" s="2" t="s">
        <v>23</v>
      </c>
      <c r="J3" s="2" t="s">
        <v>25</v>
      </c>
      <c r="K3" s="5"/>
    </row>
    <row r="4">
      <c r="A4" s="2">
        <v>12.0</v>
      </c>
      <c r="B4" s="2" t="s">
        <v>29</v>
      </c>
      <c r="D4" s="2">
        <v>8.0</v>
      </c>
      <c r="E4" s="2">
        <v>8.0</v>
      </c>
      <c r="F4" s="2">
        <f t="shared" ref="F4:F6" si="1">sum(D4*E4)</f>
        <v>64</v>
      </c>
      <c r="G4" s="2">
        <v>2.0</v>
      </c>
      <c r="H4">
        <f t="shared" ref="H4:H6" si="2">sum(D4+G4+G4)</f>
        <v>12</v>
      </c>
      <c r="I4">
        <f t="shared" ref="I4:I6" si="3">sum(E4+G4+G4)</f>
        <v>12</v>
      </c>
      <c r="J4" s="2">
        <f t="shared" ref="J4:J6" si="4">sum(H4*I4)</f>
        <v>144</v>
      </c>
      <c r="K4" s="2"/>
    </row>
    <row r="5">
      <c r="A5" s="2">
        <v>5.0</v>
      </c>
      <c r="B5" s="2" t="s">
        <v>44</v>
      </c>
      <c r="D5" s="2">
        <v>10.0</v>
      </c>
      <c r="E5" s="2">
        <v>7.5</v>
      </c>
      <c r="F5" s="2">
        <f t="shared" si="1"/>
        <v>75</v>
      </c>
      <c r="G5" s="2">
        <v>3.0</v>
      </c>
      <c r="H5">
        <f t="shared" si="2"/>
        <v>16</v>
      </c>
      <c r="I5">
        <f t="shared" si="3"/>
        <v>13.5</v>
      </c>
      <c r="J5" s="2">
        <f t="shared" si="4"/>
        <v>216</v>
      </c>
      <c r="K5" s="2"/>
    </row>
    <row r="6">
      <c r="A6" s="2">
        <v>3.0</v>
      </c>
      <c r="B6" s="2" t="s">
        <v>50</v>
      </c>
      <c r="D6" s="2">
        <v>11.0</v>
      </c>
      <c r="E6" s="2">
        <v>10.5</v>
      </c>
      <c r="F6" s="2">
        <f t="shared" si="1"/>
        <v>115.5</v>
      </c>
      <c r="G6" s="2">
        <v>6.0</v>
      </c>
      <c r="H6">
        <f t="shared" si="2"/>
        <v>23</v>
      </c>
      <c r="I6">
        <f t="shared" si="3"/>
        <v>22.5</v>
      </c>
      <c r="J6" s="2">
        <f t="shared" si="4"/>
        <v>517.5</v>
      </c>
      <c r="K6" s="2"/>
    </row>
    <row r="8">
      <c r="A8">
        <f>sum(A4:A6)</f>
        <v>20</v>
      </c>
      <c r="B8" s="2" t="s">
        <v>77</v>
      </c>
    </row>
    <row r="11">
      <c r="A11" s="4" t="s">
        <v>78</v>
      </c>
    </row>
    <row r="12">
      <c r="A12" s="2" t="s">
        <v>60</v>
      </c>
      <c r="B12" s="6">
        <v>28800.0</v>
      </c>
      <c r="C12" s="2" t="s">
        <v>79</v>
      </c>
    </row>
    <row r="13">
      <c r="A13" s="2" t="s">
        <v>29</v>
      </c>
      <c r="B13">
        <f t="shared" ref="B13:B15" si="5">sum(A4 * J4)</f>
        <v>1728</v>
      </c>
      <c r="C13" s="2" t="s">
        <v>79</v>
      </c>
    </row>
    <row r="14">
      <c r="A14" s="2" t="s">
        <v>44</v>
      </c>
      <c r="B14" s="11">
        <f t="shared" si="5"/>
        <v>1080</v>
      </c>
      <c r="C14" s="2" t="s">
        <v>79</v>
      </c>
    </row>
    <row r="15">
      <c r="A15" s="2" t="s">
        <v>50</v>
      </c>
      <c r="B15">
        <f t="shared" si="5"/>
        <v>1552.5</v>
      </c>
      <c r="C15" s="2" t="s">
        <v>79</v>
      </c>
    </row>
    <row r="17">
      <c r="A17" s="2" t="s">
        <v>69</v>
      </c>
      <c r="B17" s="12">
        <f>sum(B12-(B13 + B14 + B15))</f>
        <v>24439.5</v>
      </c>
      <c r="C17" s="2" t="s">
        <v>79</v>
      </c>
    </row>
    <row r="18">
      <c r="A18" s="2" t="s">
        <v>80</v>
      </c>
      <c r="B18">
        <f>sum(B12 * 0.2)</f>
        <v>5760</v>
      </c>
      <c r="C18" s="2" t="s">
        <v>79</v>
      </c>
    </row>
    <row r="20">
      <c r="A20" s="2" t="s">
        <v>81</v>
      </c>
      <c r="B20" s="12">
        <f>sum(B17-B18)</f>
        <v>18679.5</v>
      </c>
      <c r="C20" s="2" t="s">
        <v>79</v>
      </c>
    </row>
    <row r="21">
      <c r="A21" s="2" t="s">
        <v>82</v>
      </c>
      <c r="B21" s="12">
        <f>sum(B12-B20)</f>
        <v>10120.5</v>
      </c>
      <c r="C21" s="2" t="s">
        <v>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71"/>
  </cols>
  <sheetData>
    <row r="1">
      <c r="A1" s="1" t="s">
        <v>0</v>
      </c>
      <c r="C1" s="1" t="s">
        <v>3</v>
      </c>
    </row>
    <row r="3">
      <c r="A3" s="4" t="s">
        <v>7</v>
      </c>
      <c r="B3" s="4" t="s">
        <v>11</v>
      </c>
      <c r="C3" s="4" t="s">
        <v>13</v>
      </c>
      <c r="D3" s="4" t="s">
        <v>14</v>
      </c>
      <c r="E3" s="2" t="s">
        <v>27</v>
      </c>
      <c r="F3" s="2" t="s">
        <v>31</v>
      </c>
      <c r="G3" s="4" t="s">
        <v>33</v>
      </c>
      <c r="K3" s="2"/>
    </row>
    <row r="4">
      <c r="A4" s="2">
        <v>24.0</v>
      </c>
      <c r="B4" s="2" t="s">
        <v>29</v>
      </c>
      <c r="C4" s="2" t="s">
        <v>35</v>
      </c>
      <c r="D4" s="6">
        <v>285000.0</v>
      </c>
      <c r="E4" s="2" t="s">
        <v>38</v>
      </c>
      <c r="F4" s="2" t="s">
        <v>40</v>
      </c>
      <c r="G4" s="2" t="s">
        <v>37</v>
      </c>
      <c r="K4" s="7"/>
    </row>
    <row r="5">
      <c r="A5" s="2">
        <v>10.0</v>
      </c>
      <c r="B5" s="2" t="s">
        <v>44</v>
      </c>
      <c r="C5" s="2" t="s">
        <v>45</v>
      </c>
      <c r="D5" s="6">
        <v>399000.0</v>
      </c>
      <c r="E5" s="2" t="s">
        <v>47</v>
      </c>
      <c r="F5" s="2" t="s">
        <v>48</v>
      </c>
      <c r="G5" s="2" t="s">
        <v>41</v>
      </c>
      <c r="K5" s="7"/>
    </row>
    <row r="6">
      <c r="A6" s="2">
        <v>6.0</v>
      </c>
      <c r="B6" s="2" t="s">
        <v>50</v>
      </c>
      <c r="C6" s="2" t="s">
        <v>51</v>
      </c>
      <c r="D6" s="6">
        <v>610000.0</v>
      </c>
      <c r="E6" s="2" t="s">
        <v>52</v>
      </c>
      <c r="F6" s="2" t="s">
        <v>53</v>
      </c>
      <c r="G6" s="2" t="s">
        <v>55</v>
      </c>
      <c r="K6" s="7"/>
    </row>
    <row r="8">
      <c r="C8" s="2"/>
    </row>
    <row r="9">
      <c r="C9" s="2"/>
    </row>
    <row r="10">
      <c r="A10" s="2" t="s">
        <v>57</v>
      </c>
      <c r="C10" s="2"/>
    </row>
    <row r="11">
      <c r="A11" s="2" t="s">
        <v>60</v>
      </c>
      <c r="B11" s="6" t="s">
        <v>61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>
      <c r="A12" s="2" t="s">
        <v>29</v>
      </c>
      <c r="B12" s="2" t="s">
        <v>64</v>
      </c>
      <c r="C12" s="2"/>
      <c r="D12" s="2"/>
      <c r="E12" s="2"/>
      <c r="F12" s="2"/>
      <c r="G12" s="2"/>
      <c r="H12" s="2"/>
      <c r="I12" s="2"/>
      <c r="J12" s="2"/>
    </row>
    <row r="13">
      <c r="A13" s="2" t="s">
        <v>44</v>
      </c>
      <c r="B13" s="2" t="s">
        <v>65</v>
      </c>
      <c r="C13" s="2"/>
      <c r="D13" s="2"/>
      <c r="E13" s="2"/>
      <c r="F13" s="2"/>
      <c r="G13" s="2"/>
      <c r="H13" s="2"/>
      <c r="I13" s="2"/>
      <c r="J13" s="2"/>
    </row>
    <row r="14">
      <c r="A14" s="2" t="s">
        <v>50</v>
      </c>
      <c r="B14" s="2" t="s">
        <v>66</v>
      </c>
      <c r="C14" s="2"/>
      <c r="D14" s="2"/>
      <c r="E14" s="2"/>
      <c r="F14" s="2"/>
      <c r="G14" s="2"/>
      <c r="H14" s="2"/>
      <c r="I14" s="2"/>
      <c r="J14" s="2"/>
    </row>
    <row r="15">
      <c r="A15" s="2" t="s">
        <v>67</v>
      </c>
      <c r="B15" s="2" t="s">
        <v>68</v>
      </c>
      <c r="C15" s="2"/>
      <c r="D15" s="2"/>
      <c r="E15" s="2"/>
      <c r="F15" s="2"/>
      <c r="G15" s="2"/>
      <c r="H15" s="2"/>
      <c r="I15" s="2"/>
      <c r="J15" s="2"/>
    </row>
    <row r="16">
      <c r="A16" s="2" t="s">
        <v>69</v>
      </c>
      <c r="B16" s="9" t="s">
        <v>70</v>
      </c>
      <c r="C16" s="2" t="s">
        <v>71</v>
      </c>
      <c r="D16" s="2" t="s">
        <v>72</v>
      </c>
      <c r="E16" s="2"/>
      <c r="F16" s="2"/>
      <c r="G16" s="2"/>
      <c r="H16" s="2"/>
      <c r="I16" s="2"/>
      <c r="J16" s="2"/>
    </row>
    <row r="17">
      <c r="A17" s="2" t="s">
        <v>73</v>
      </c>
      <c r="B17" s="6" t="s">
        <v>74</v>
      </c>
      <c r="C17" s="2"/>
      <c r="D17" s="7">
        <v>0.03</v>
      </c>
      <c r="E17" s="2" t="s">
        <v>75</v>
      </c>
      <c r="F17" s="2"/>
      <c r="G17" s="2"/>
      <c r="H17" s="2"/>
      <c r="I17" s="2"/>
      <c r="J17" s="2"/>
    </row>
    <row r="18">
      <c r="B18" s="6"/>
      <c r="C18" s="2"/>
      <c r="D18" s="7">
        <v>0.04</v>
      </c>
      <c r="E18" s="2" t="s">
        <v>44</v>
      </c>
      <c r="F18" s="2"/>
      <c r="G18" s="2"/>
      <c r="H18" s="2"/>
      <c r="I18" s="2"/>
      <c r="J18" s="2"/>
    </row>
    <row r="19">
      <c r="C19" s="2"/>
      <c r="D19" s="7">
        <v>0.06</v>
      </c>
      <c r="E19" s="2" t="s">
        <v>50</v>
      </c>
    </row>
    <row r="20">
      <c r="C20" s="2"/>
    </row>
    <row r="21">
      <c r="A21" s="10"/>
      <c r="B21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3.57"/>
    <col customWidth="1" min="2" max="2" width="19.29"/>
    <col customWidth="1" min="3" max="3" width="57.57"/>
  </cols>
  <sheetData>
    <row r="1">
      <c r="A1" s="1" t="s">
        <v>1</v>
      </c>
      <c r="C1" s="1" t="s">
        <v>3</v>
      </c>
    </row>
    <row r="2">
      <c r="B2" s="2" t="s">
        <v>4</v>
      </c>
      <c r="C2" s="3" t="s">
        <v>5</v>
      </c>
    </row>
    <row r="3">
      <c r="B3" s="2" t="s">
        <v>6</v>
      </c>
      <c r="C3" s="2" t="s">
        <v>9</v>
      </c>
    </row>
    <row r="4">
      <c r="B4" s="2" t="s">
        <v>10</v>
      </c>
      <c r="C4" s="2" t="s">
        <v>12</v>
      </c>
    </row>
    <row r="5">
      <c r="B5" s="2"/>
    </row>
    <row r="6">
      <c r="A6" s="2" t="s">
        <v>17</v>
      </c>
      <c r="B6" s="2" t="s">
        <v>20</v>
      </c>
      <c r="C6" s="2" t="s">
        <v>22</v>
      </c>
      <c r="D6" s="2" t="s">
        <v>24</v>
      </c>
    </row>
    <row r="7">
      <c r="B7" s="2" t="s">
        <v>6</v>
      </c>
      <c r="C7" s="2" t="s">
        <v>26</v>
      </c>
      <c r="D7" s="2" t="s">
        <v>28</v>
      </c>
    </row>
    <row r="8">
      <c r="B8" s="2" t="s">
        <v>10</v>
      </c>
      <c r="C8" s="2" t="s">
        <v>30</v>
      </c>
      <c r="D8" s="2" t="s">
        <v>32</v>
      </c>
    </row>
    <row r="10">
      <c r="A10" s="2" t="s">
        <v>34</v>
      </c>
      <c r="B10" s="2" t="s">
        <v>20</v>
      </c>
      <c r="C10" s="2" t="s">
        <v>36</v>
      </c>
      <c r="D10" s="2" t="s">
        <v>37</v>
      </c>
    </row>
    <row r="11">
      <c r="B11" s="2" t="s">
        <v>6</v>
      </c>
      <c r="C11" s="2" t="s">
        <v>39</v>
      </c>
      <c r="D11" s="2" t="s">
        <v>41</v>
      </c>
    </row>
    <row r="12">
      <c r="B12" s="2" t="s">
        <v>10</v>
      </c>
      <c r="C12" s="2" t="s">
        <v>42</v>
      </c>
      <c r="D12" s="2" t="s">
        <v>43</v>
      </c>
    </row>
    <row r="14">
      <c r="A14" s="2" t="s">
        <v>46</v>
      </c>
      <c r="B14" s="2" t="s">
        <v>20</v>
      </c>
      <c r="C14" s="2" t="s">
        <v>49</v>
      </c>
      <c r="D14" s="2">
        <v>5184.0</v>
      </c>
    </row>
    <row r="15">
      <c r="B15" s="8" t="s">
        <v>6</v>
      </c>
      <c r="C15" s="2" t="s">
        <v>54</v>
      </c>
      <c r="D15" s="2">
        <v>3240.0</v>
      </c>
    </row>
    <row r="16">
      <c r="B16" s="2" t="s">
        <v>10</v>
      </c>
      <c r="C16" s="2" t="s">
        <v>56</v>
      </c>
      <c r="D16" s="2">
        <v>4657.5</v>
      </c>
    </row>
    <row r="17">
      <c r="B17" s="2" t="s">
        <v>58</v>
      </c>
      <c r="C17" s="2" t="s">
        <v>59</v>
      </c>
      <c r="D17" s="2">
        <v>5760.0</v>
      </c>
    </row>
    <row r="18">
      <c r="C18" s="2" t="s">
        <v>62</v>
      </c>
      <c r="D18" s="2">
        <v>28800.0</v>
      </c>
    </row>
    <row r="19">
      <c r="C19" s="2" t="s">
        <v>63</v>
      </c>
      <c r="D19">
        <f>D14+D15+D16+D17</f>
        <v>18841.5</v>
      </c>
    </row>
    <row r="20">
      <c r="C20" s="2" t="s">
        <v>76</v>
      </c>
      <c r="D20">
        <f>D18-D19</f>
        <v>9958.5</v>
      </c>
    </row>
  </sheetData>
  <drawing r:id="rId1"/>
</worksheet>
</file>