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codeName="ThisWorkbook"/>
  <xr:revisionPtr revIDLastSave="0" documentId="13_ncr:1_{865AAF7E-74E4-4D8D-910A-A430E71AED34}" xr6:coauthVersionLast="47" xr6:coauthVersionMax="47" xr10:uidLastSave="{00000000-0000-0000-0000-000000000000}"/>
  <bookViews>
    <workbookView xWindow="-108" yWindow="-108" windowWidth="23256" windowHeight="1245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5" i="11" l="1"/>
  <c r="F24" i="11"/>
  <c r="F16" i="11"/>
  <c r="F15" i="11"/>
  <c r="E3" i="11"/>
  <c r="H7" i="11" l="1"/>
  <c r="E9" i="11" l="1"/>
  <c r="F9" i="11" l="1"/>
  <c r="E10" i="11" s="1"/>
  <c r="I5" i="11"/>
  <c r="H26" i="11"/>
  <c r="H20" i="11"/>
  <c r="H14" i="11"/>
  <c r="H8" i="11"/>
  <c r="H9" i="11" l="1"/>
  <c r="F10" i="11"/>
  <c r="E11" i="11" s="1"/>
  <c r="I6" i="11"/>
  <c r="H10" i="11" l="1"/>
  <c r="F11" i="11"/>
  <c r="E12" i="11" s="1"/>
  <c r="J5" i="11"/>
  <c r="K5" i="11" s="1"/>
  <c r="L5" i="11" s="1"/>
  <c r="M5" i="11" s="1"/>
  <c r="N5" i="11" s="1"/>
  <c r="O5" i="11" s="1"/>
  <c r="P5" i="11" s="1"/>
  <c r="I4" i="11"/>
  <c r="H11" i="11" l="1"/>
  <c r="F12" i="11"/>
  <c r="P4" i="11"/>
  <c r="Q5" i="11"/>
  <c r="R5" i="11" s="1"/>
  <c r="S5" i="11" s="1"/>
  <c r="T5" i="11" s="1"/>
  <c r="U5" i="11" s="1"/>
  <c r="V5" i="11" s="1"/>
  <c r="W5" i="11" s="1"/>
  <c r="J6" i="11"/>
  <c r="H12" i="11" l="1"/>
  <c r="E13" i="11"/>
  <c r="W4" i="11"/>
  <c r="X5" i="11"/>
  <c r="Y5" i="11" s="1"/>
  <c r="Z5" i="11" s="1"/>
  <c r="AA5" i="11" s="1"/>
  <c r="AB5" i="11" s="1"/>
  <c r="AC5" i="11" s="1"/>
  <c r="AD5" i="11" s="1"/>
  <c r="K6" i="11"/>
  <c r="F13" i="11" l="1"/>
  <c r="AE5" i="11"/>
  <c r="AF5" i="11" s="1"/>
  <c r="AG5" i="11" s="1"/>
  <c r="AH5" i="11" s="1"/>
  <c r="AI5" i="11" s="1"/>
  <c r="AJ5" i="11" s="1"/>
  <c r="AD4" i="11"/>
  <c r="L6" i="11"/>
  <c r="H13" i="11" l="1"/>
  <c r="E15" i="11"/>
  <c r="AK5" i="11"/>
  <c r="AL5" i="11" s="1"/>
  <c r="AM5" i="11" s="1"/>
  <c r="AN5" i="11" s="1"/>
  <c r="AO5" i="11" s="1"/>
  <c r="AP5" i="11" s="1"/>
  <c r="AQ5" i="11" s="1"/>
  <c r="M6" i="11"/>
  <c r="H15" i="11" l="1"/>
  <c r="E16" i="11"/>
  <c r="E17" i="11" s="1"/>
  <c r="F17" i="11" s="1"/>
  <c r="AR5" i="11"/>
  <c r="AS5" i="11" s="1"/>
  <c r="AK4" i="11"/>
  <c r="N6" i="11"/>
  <c r="H17" i="11" l="1"/>
  <c r="E18" i="11"/>
  <c r="H16" i="11"/>
  <c r="AT5" i="11"/>
  <c r="AS6" i="11"/>
  <c r="AR4" i="11"/>
  <c r="O6" i="11"/>
  <c r="F18" i="11" l="1"/>
  <c r="AU5" i="11"/>
  <c r="AT6" i="11"/>
  <c r="H18" i="11" l="1"/>
  <c r="E19" i="11"/>
  <c r="F19" i="11" s="1"/>
  <c r="E21" i="11" s="1"/>
  <c r="F21" i="11" s="1"/>
  <c r="AV5" i="11"/>
  <c r="AU6" i="11"/>
  <c r="P6" i="11"/>
  <c r="Q6" i="11"/>
  <c r="H19" i="11" l="1"/>
  <c r="E22" i="11"/>
  <c r="AW5" i="11"/>
  <c r="AV6" i="11"/>
  <c r="R6" i="11"/>
  <c r="F22" i="11" l="1"/>
  <c r="H22" i="11" s="1"/>
  <c r="E23" i="11"/>
  <c r="F23" i="11" s="1"/>
  <c r="H21" i="11"/>
  <c r="AX5" i="11"/>
  <c r="AY5" i="11" s="1"/>
  <c r="AW6" i="11"/>
  <c r="S6" i="11"/>
  <c r="E24" i="11" l="1"/>
  <c r="E25" i="11" s="1"/>
  <c r="H25" i="11" s="1"/>
  <c r="H23" i="11"/>
  <c r="AY6" i="11"/>
  <c r="AZ5" i="11"/>
  <c r="AY4" i="11"/>
  <c r="AX6" i="11"/>
  <c r="T6" i="11"/>
  <c r="H24" i="11" l="1"/>
  <c r="BA5" i="1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<sst xmlns="http://schemas.openxmlformats.org/spreadsheetml/2006/main" count="59" uniqueCount="56">
  <si>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</si>
  <si>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SIMPLE GANTT CHART by Vertex42.com</t>
  </si>
  <si>
    <t>Enter Company Name in cell B2.</t>
  </si>
  <si>
    <t>https://www.vertex42.com/ExcelTemplates/simple-gantt-chart.html</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</si>
  <si>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</si>
  <si>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</si>
  <si>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</si>
  <si>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</si>
  <si>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</si>
  <si>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</si>
  <si>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</si>
  <si>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</si>
  <si>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</si>
  <si>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</si>
  <si>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</si>
  <si>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</si>
  <si>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</si>
  <si>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</si>
  <si>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</si>
  <si>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</si>
  <si>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</si>
  <si>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</si>
  <si>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</si>
  <si>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</si>
  <si>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</si>
  <si>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</si>
  <si>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</si>
  <si>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</si>
  <si>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</si>
  <si>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</si>
  <si>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</si>
  <si>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</si>
  <si>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</si>
  <si>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</si>
  <si>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</si>
  <si>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VEHICLE RECALL</t>
  </si>
  <si>
    <r>
      <rPr>
        <b/>
        <sz val="14"/>
        <color theme="1"/>
        <rFont val="Calibri"/>
        <family val="2"/>
        <scheme val="minor"/>
      </rPr>
      <t>Project Lead:</t>
    </r>
    <r>
      <rPr>
        <sz val="14"/>
        <color theme="1"/>
        <rFont val="Calibri"/>
        <family val="2"/>
        <scheme val="minor"/>
      </rPr>
      <t xml:space="preserve"> Mahesh Kunasani</t>
    </r>
  </si>
  <si>
    <t xml:space="preserve"> Business Problem and Data Assessment</t>
  </si>
  <si>
    <t>Selection of Project Topic</t>
  </si>
  <si>
    <t>Identifying the Business Problem</t>
  </si>
  <si>
    <t>Problem Statement</t>
  </si>
  <si>
    <t>Data Gathering</t>
  </si>
  <si>
    <t>Data Assessment</t>
  </si>
  <si>
    <t>Data Pre-Processing</t>
  </si>
  <si>
    <t>Data Cleaning</t>
  </si>
  <si>
    <t>Data Integration</t>
  </si>
  <si>
    <t>Data Transformation</t>
  </si>
  <si>
    <t>Data Reduction</t>
  </si>
  <si>
    <t>Data Quality Assessment</t>
  </si>
  <si>
    <t>Exploratory Data Analysis (EDA)</t>
  </si>
  <si>
    <t>Data Analysis</t>
  </si>
  <si>
    <t xml:space="preserve">Building the data models </t>
  </si>
  <si>
    <t>Creating effective charts</t>
  </si>
  <si>
    <t>Creating final dashboards</t>
  </si>
  <si>
    <t>Finalizing the dashboards and saving changes</t>
  </si>
  <si>
    <t>Final 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</si>
</sst>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b/>
      <sz val="14"/>
      <color theme="1"/>
      <name val="Calibri"/>
      <family val="2"/>
      <scheme val="minor"/>
    </font>
    <font>
      <b/>
      <sz val="12"/>
      <color theme="1"/>
      <name val="Calibri"/>
      <family val="2"/>
      <scheme val="minor"/>
    </font>
  </fonts>
  <fills count="13">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tint="-0.499984740745262"/>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4"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7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1" borderId="1" xfId="0" applyFont="1" applyFill="1" applyBorder="1" applyAlignment="1">
      <alignment horizontal="left" vertical="center" indent="1"/>
    </xf>
    <xf numFmtId="0" fontId="6" fillId="11" borderId="1" xfId="0" applyFont="1" applyFill="1" applyBorder="1" applyAlignment="1">
      <alignment horizontal="center" vertical="center" wrapText="1"/>
    </xf>
    <xf numFmtId="168" fontId="9" fillId="6" borderId="0" xfId="0" applyNumberFormat="1" applyFont="1" applyFill="1" applyAlignment="1">
      <alignment horizontal="center" vertical="center"/>
    </xf>
    <xf numFmtId="168" fontId="9" fillId="6" borderId="6" xfId="0" applyNumberFormat="1" applyFont="1" applyFill="1" applyBorder="1" applyAlignment="1">
      <alignment horizontal="center" vertical="center"/>
    </xf>
    <xf numFmtId="168" fontId="9" fillId="6" borderId="7" xfId="0" applyNumberFormat="1" applyFont="1" applyFill="1" applyBorder="1" applyAlignment="1">
      <alignment horizontal="center" vertical="center"/>
    </xf>
    <xf numFmtId="0" fontId="10" fillId="10"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9" fontId="4"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9" fontId="4"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4" fillId="5" borderId="2" xfId="0" applyNumberFormat="1" applyFont="1" applyFill="1" applyBorder="1" applyAlignment="1">
      <alignment horizontal="center" vertical="center"/>
    </xf>
    <xf numFmtId="9" fontId="4" fillId="9"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5" fontId="0" fillId="4" borderId="2" xfId="0" applyNumberFormat="1" applyFill="1" applyBorder="1" applyAlignment="1">
      <alignment horizontal="center" vertical="center"/>
    </xf>
    <xf numFmtId="165" fontId="4" fillId="4" borderId="2" xfId="0" applyNumberFormat="1"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6"/>
    <xf numFmtId="165" fontId="7" fillId="2" borderId="2" xfId="10" applyFill="1">
      <alignment horizontal="center" vertical="center"/>
    </xf>
    <xf numFmtId="165" fontId="7" fillId="3" borderId="2" xfId="10" applyFill="1">
      <alignment horizontal="center" vertical="center"/>
    </xf>
    <xf numFmtId="165" fontId="7" fillId="9" borderId="2" xfId="10" applyFill="1">
      <alignment horizontal="center" vertical="center"/>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9" borderId="2" xfId="11" applyFill="1">
      <alignment horizontal="center" vertical="center"/>
    </xf>
    <xf numFmtId="0" fontId="7" fillId="4"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0" fillId="0" borderId="10" xfId="0" applyBorder="1"/>
    <xf numFmtId="0" fontId="21" fillId="0" borderId="0" xfId="0" applyFont="1"/>
    <xf numFmtId="0" fontId="22" fillId="0" borderId="0" xfId="1" applyFont="1" applyProtection="1">
      <alignment vertical="top"/>
    </xf>
    <xf numFmtId="0" fontId="4" fillId="0" borderId="0" xfId="0" applyFont="1" applyAlignment="1">
      <alignment vertical="top"/>
    </xf>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166" fontId="7" fillId="0" borderId="3" xfId="9">
      <alignment horizontal="center" vertical="center"/>
    </xf>
    <xf numFmtId="0" fontId="7" fillId="0" borderId="0" xfId="8">
      <alignment horizontal="right" indent="1"/>
    </xf>
    <xf numFmtId="0" fontId="7" fillId="0" borderId="7" xfId="8" applyBorder="1">
      <alignment horizontal="right" indent="1"/>
    </xf>
    <xf numFmtId="0" fontId="8" fillId="0" borderId="0" xfId="7" applyAlignment="1">
      <alignment vertical="top" wrapText="1"/>
    </xf>
    <xf numFmtId="0" fontId="24" fillId="7" borderId="2" xfId="0" applyFont="1" applyFill="1" applyBorder="1" applyAlignment="1">
      <alignment horizontal="left" vertical="center" indent="1"/>
    </xf>
    <xf numFmtId="0" fontId="0" fillId="12" borderId="9" xfId="0" applyFill="1" applyBorder="1" applyAlignment="1">
      <alignment vertical="center"/>
    </xf>
    <xf numFmtId="0" fontId="24" fillId="8" borderId="2" xfId="0" applyFont="1" applyFill="1" applyBorder="1" applyAlignment="1">
      <alignment horizontal="left" vertical="center"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9"/>
  <sheetViews>
    <sheetView showGridLines="0" tabSelected="1" showRuler="0" zoomScale="82" zoomScaleNormal="100" zoomScalePageLayoutView="70" workbookViewId="0">
      <pane ySplit="6" topLeftCell="A7" activePane="bottomLeft" state="frozen"/>
      <selection pane="bottomLeft" activeCell="F26" sqref="F26"/>
    </sheetView>
  </sheetViews>
  <sheetFormatPr defaultRowHeight="30" customHeight="1" x14ac:dyDescent="0.3"/>
  <cols>
    <col min="1" max="1" width="2.5546875" style="47" customWidth="1"/>
    <col min="2" max="2" width="19.88671875" customWidth="1"/>
    <col min="3" max="3" width="30.5546875" customWidth="1"/>
    <col min="4" max="4" width="10.5546875" customWidth="1"/>
    <col min="5" max="5" width="10.44140625" style="5" customWidth="1"/>
    <col min="6" max="6" width="10.44140625" customWidth="1"/>
    <col min="7" max="7" width="2.5546875" customWidth="1"/>
    <col min="8" max="8" width="6.109375" hidden="1" customWidth="1"/>
    <col min="9" max="64" width="2.5546875" customWidth="1"/>
    <col min="69" max="70" width="10.44140625"/>
  </cols>
  <sheetData>
    <row r="1" spans="1:64" ht="30" customHeight="1" x14ac:dyDescent="0.55000000000000004">
      <c r="A1" s="48" t="s">
        <v>0</v>
      </c>
      <c r="B1" s="51" t="s">
        <v>35</v>
      </c>
      <c r="C1" s="1"/>
      <c r="D1" s="2"/>
      <c r="E1" s="4"/>
      <c r="F1" s="36"/>
      <c r="H1" s="2"/>
      <c r="I1" s="66" t="s">
        <v>1</v>
      </c>
    </row>
    <row r="2" spans="1:64" ht="30" customHeight="1" x14ac:dyDescent="0.35">
      <c r="A2" s="47" t="s">
        <v>2</v>
      </c>
      <c r="B2" s="52"/>
      <c r="I2" s="67" t="s">
        <v>3</v>
      </c>
    </row>
    <row r="3" spans="1:64" ht="40.200000000000003" customHeight="1" x14ac:dyDescent="0.3">
      <c r="A3" s="47" t="s">
        <v>4</v>
      </c>
      <c r="B3" s="75" t="s">
        <v>36</v>
      </c>
      <c r="C3" s="73" t="s">
        <v>5</v>
      </c>
      <c r="D3" s="74"/>
      <c r="E3" s="72">
        <f>DATE(2023,1,23)</f>
        <v>44949</v>
      </c>
      <c r="F3" s="72"/>
    </row>
    <row r="4" spans="1:64" ht="30" customHeight="1" x14ac:dyDescent="0.3">
      <c r="A4" s="48" t="s">
        <v>6</v>
      </c>
      <c r="C4" s="73" t="s">
        <v>7</v>
      </c>
      <c r="D4" s="74"/>
      <c r="E4" s="7">
        <v>1</v>
      </c>
      <c r="I4" s="69">
        <f>I5</f>
        <v>44949</v>
      </c>
      <c r="J4" s="70"/>
      <c r="K4" s="70"/>
      <c r="L4" s="70"/>
      <c r="M4" s="70"/>
      <c r="N4" s="70"/>
      <c r="O4" s="71"/>
      <c r="P4" s="69">
        <f>P5</f>
        <v>44956</v>
      </c>
      <c r="Q4" s="70"/>
      <c r="R4" s="70"/>
      <c r="S4" s="70"/>
      <c r="T4" s="70"/>
      <c r="U4" s="70"/>
      <c r="V4" s="71"/>
      <c r="W4" s="69">
        <f>W5</f>
        <v>44963</v>
      </c>
      <c r="X4" s="70"/>
      <c r="Y4" s="70"/>
      <c r="Z4" s="70"/>
      <c r="AA4" s="70"/>
      <c r="AB4" s="70"/>
      <c r="AC4" s="71"/>
      <c r="AD4" s="69">
        <f>AD5</f>
        <v>44970</v>
      </c>
      <c r="AE4" s="70"/>
      <c r="AF4" s="70"/>
      <c r="AG4" s="70"/>
      <c r="AH4" s="70"/>
      <c r="AI4" s="70"/>
      <c r="AJ4" s="71"/>
      <c r="AK4" s="69">
        <f>AK5</f>
        <v>44977</v>
      </c>
      <c r="AL4" s="70"/>
      <c r="AM4" s="70"/>
      <c r="AN4" s="70"/>
      <c r="AO4" s="70"/>
      <c r="AP4" s="70"/>
      <c r="AQ4" s="71"/>
      <c r="AR4" s="69">
        <f>AR5</f>
        <v>44984</v>
      </c>
      <c r="AS4" s="70"/>
      <c r="AT4" s="70"/>
      <c r="AU4" s="70"/>
      <c r="AV4" s="70"/>
      <c r="AW4" s="70"/>
      <c r="AX4" s="71"/>
      <c r="AY4" s="69">
        <f>AY5</f>
        <v>44991</v>
      </c>
      <c r="AZ4" s="70"/>
      <c r="BA4" s="70"/>
      <c r="BB4" s="70"/>
      <c r="BC4" s="70"/>
      <c r="BD4" s="70"/>
      <c r="BE4" s="71"/>
      <c r="BF4" s="69">
        <f>BF5</f>
        <v>44998</v>
      </c>
      <c r="BG4" s="70"/>
      <c r="BH4" s="70"/>
      <c r="BI4" s="70"/>
      <c r="BJ4" s="70"/>
      <c r="BK4" s="70"/>
      <c r="BL4" s="71"/>
    </row>
    <row r="5" spans="1:64" ht="15" customHeight="1" x14ac:dyDescent="0.3">
      <c r="A5" s="48" t="s">
        <v>8</v>
      </c>
      <c r="B5" s="65"/>
      <c r="C5" s="65"/>
      <c r="D5" s="65"/>
      <c r="E5" s="65"/>
      <c r="F5" s="65"/>
      <c r="G5" s="65"/>
      <c r="I5" s="11">
        <f>Project_Start-WEEKDAY(Project_Start,1)+2+7*(Display_Week-1)</f>
        <v>44949</v>
      </c>
      <c r="J5" s="10">
        <f>I5+1</f>
        <v>44950</v>
      </c>
      <c r="K5" s="10">
        <f t="shared" ref="K5:AX5" si="0">J5+1</f>
        <v>44951</v>
      </c>
      <c r="L5" s="10">
        <f t="shared" si="0"/>
        <v>44952</v>
      </c>
      <c r="M5" s="10">
        <f t="shared" si="0"/>
        <v>44953</v>
      </c>
      <c r="N5" s="10">
        <f t="shared" si="0"/>
        <v>44954</v>
      </c>
      <c r="O5" s="12">
        <f t="shared" si="0"/>
        <v>44955</v>
      </c>
      <c r="P5" s="11">
        <f>O5+1</f>
        <v>44956</v>
      </c>
      <c r="Q5" s="10">
        <f>P5+1</f>
        <v>44957</v>
      </c>
      <c r="R5" s="10">
        <f t="shared" si="0"/>
        <v>44958</v>
      </c>
      <c r="S5" s="10">
        <f t="shared" si="0"/>
        <v>44959</v>
      </c>
      <c r="T5" s="10">
        <f t="shared" si="0"/>
        <v>44960</v>
      </c>
      <c r="U5" s="10">
        <f t="shared" si="0"/>
        <v>44961</v>
      </c>
      <c r="V5" s="12">
        <f t="shared" si="0"/>
        <v>44962</v>
      </c>
      <c r="W5" s="11">
        <f>V5+1</f>
        <v>44963</v>
      </c>
      <c r="X5" s="10">
        <f>W5+1</f>
        <v>44964</v>
      </c>
      <c r="Y5" s="10">
        <f t="shared" si="0"/>
        <v>44965</v>
      </c>
      <c r="Z5" s="10">
        <f t="shared" si="0"/>
        <v>44966</v>
      </c>
      <c r="AA5" s="10">
        <f t="shared" si="0"/>
        <v>44967</v>
      </c>
      <c r="AB5" s="10">
        <f t="shared" si="0"/>
        <v>44968</v>
      </c>
      <c r="AC5" s="12">
        <f t="shared" si="0"/>
        <v>44969</v>
      </c>
      <c r="AD5" s="11">
        <f>AC5+1</f>
        <v>44970</v>
      </c>
      <c r="AE5" s="10">
        <f>AD5+1</f>
        <v>44971</v>
      </c>
      <c r="AF5" s="10">
        <f t="shared" si="0"/>
        <v>44972</v>
      </c>
      <c r="AG5" s="10">
        <f t="shared" si="0"/>
        <v>44973</v>
      </c>
      <c r="AH5" s="10">
        <f t="shared" si="0"/>
        <v>44974</v>
      </c>
      <c r="AI5" s="10">
        <f t="shared" si="0"/>
        <v>44975</v>
      </c>
      <c r="AJ5" s="12">
        <f t="shared" si="0"/>
        <v>44976</v>
      </c>
      <c r="AK5" s="11">
        <f>AJ5+1</f>
        <v>44977</v>
      </c>
      <c r="AL5" s="10">
        <f>AK5+1</f>
        <v>44978</v>
      </c>
      <c r="AM5" s="10">
        <f t="shared" si="0"/>
        <v>44979</v>
      </c>
      <c r="AN5" s="10">
        <f t="shared" si="0"/>
        <v>44980</v>
      </c>
      <c r="AO5" s="10">
        <f t="shared" si="0"/>
        <v>44981</v>
      </c>
      <c r="AP5" s="10">
        <f t="shared" si="0"/>
        <v>44982</v>
      </c>
      <c r="AQ5" s="12">
        <f t="shared" si="0"/>
        <v>44983</v>
      </c>
      <c r="AR5" s="11">
        <f>AQ5+1</f>
        <v>44984</v>
      </c>
      <c r="AS5" s="10">
        <f>AR5+1</f>
        <v>44985</v>
      </c>
      <c r="AT5" s="10">
        <f t="shared" si="0"/>
        <v>44986</v>
      </c>
      <c r="AU5" s="10">
        <f t="shared" si="0"/>
        <v>44987</v>
      </c>
      <c r="AV5" s="10">
        <f t="shared" si="0"/>
        <v>44988</v>
      </c>
      <c r="AW5" s="10">
        <f t="shared" si="0"/>
        <v>44989</v>
      </c>
      <c r="AX5" s="12">
        <f t="shared" si="0"/>
        <v>44990</v>
      </c>
      <c r="AY5" s="11">
        <f>AX5+1</f>
        <v>44991</v>
      </c>
      <c r="AZ5" s="10">
        <f>AY5+1</f>
        <v>44992</v>
      </c>
      <c r="BA5" s="10">
        <f t="shared" ref="BA5:BE5" si="1">AZ5+1</f>
        <v>44993</v>
      </c>
      <c r="BB5" s="10">
        <f t="shared" si="1"/>
        <v>44994</v>
      </c>
      <c r="BC5" s="10">
        <f t="shared" si="1"/>
        <v>44995</v>
      </c>
      <c r="BD5" s="10">
        <f t="shared" si="1"/>
        <v>44996</v>
      </c>
      <c r="BE5" s="12">
        <f t="shared" si="1"/>
        <v>44997</v>
      </c>
      <c r="BF5" s="11">
        <f>BE5+1</f>
        <v>44998</v>
      </c>
      <c r="BG5" s="10">
        <f>BF5+1</f>
        <v>44999</v>
      </c>
      <c r="BH5" s="10">
        <f t="shared" ref="BH5:BL5" si="2">BG5+1</f>
        <v>45000</v>
      </c>
      <c r="BI5" s="10">
        <f t="shared" si="2"/>
        <v>45001</v>
      </c>
      <c r="BJ5" s="10">
        <f t="shared" si="2"/>
        <v>45002</v>
      </c>
      <c r="BK5" s="10">
        <f t="shared" si="2"/>
        <v>45003</v>
      </c>
      <c r="BL5" s="12">
        <f t="shared" si="2"/>
        <v>45004</v>
      </c>
    </row>
    <row r="6" spans="1:64" ht="30" customHeight="1" thickBot="1" x14ac:dyDescent="0.35">
      <c r="A6" s="48" t="s">
        <v>9</v>
      </c>
      <c r="B6" s="8" t="s">
        <v>10</v>
      </c>
      <c r="C6" s="9" t="s">
        <v>11</v>
      </c>
      <c r="D6" s="9" t="s">
        <v>12</v>
      </c>
      <c r="E6" s="9" t="s">
        <v>13</v>
      </c>
      <c r="F6" s="9" t="s">
        <v>14</v>
      </c>
      <c r="G6" s="9"/>
      <c r="H6" s="9" t="s">
        <v>15</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5">
      <c r="A7" s="47" t="s">
        <v>16</v>
      </c>
      <c r="C7" s="50"/>
      <c r="E7"/>
      <c r="H7" t="str">
        <f>IF(OR(ISBLANK(task_start),ISBLANK(task_end)),"",task_end-task_start+1)</f>
        <v/>
      </c>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row>
    <row r="8" spans="1:64" s="3" customFormat="1" ht="30" customHeight="1" thickBot="1" x14ac:dyDescent="0.35">
      <c r="A8" s="48" t="s">
        <v>17</v>
      </c>
      <c r="B8" s="76" t="s">
        <v>37</v>
      </c>
      <c r="C8" s="56"/>
      <c r="D8" s="17"/>
      <c r="E8" s="18"/>
      <c r="F8" s="19"/>
      <c r="G8" s="16"/>
      <c r="H8" s="16" t="str">
        <f t="shared" ref="H8:H26" si="6">IF(OR(ISBLANK(task_start),ISBLANK(task_end)),"",task_end-task_start+1)</f>
        <v/>
      </c>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row>
    <row r="9" spans="1:64" s="3" customFormat="1" ht="30" customHeight="1" thickBot="1" x14ac:dyDescent="0.35">
      <c r="A9" s="48" t="s">
        <v>18</v>
      </c>
      <c r="B9" s="63" t="s">
        <v>38</v>
      </c>
      <c r="C9" s="57"/>
      <c r="D9" s="20">
        <v>1</v>
      </c>
      <c r="E9" s="53">
        <f>Project_Start</f>
        <v>44949</v>
      </c>
      <c r="F9" s="53">
        <f>E9+3</f>
        <v>44952</v>
      </c>
      <c r="G9" s="16"/>
      <c r="H9" s="16">
        <f t="shared" si="6"/>
        <v>4</v>
      </c>
      <c r="I9" s="34"/>
      <c r="J9" s="34"/>
      <c r="K9" s="77"/>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row>
    <row r="10" spans="1:64" s="3" customFormat="1" ht="30" customHeight="1" thickBot="1" x14ac:dyDescent="0.35">
      <c r="A10" s="48" t="s">
        <v>19</v>
      </c>
      <c r="B10" s="63" t="s">
        <v>39</v>
      </c>
      <c r="C10" s="57"/>
      <c r="D10" s="20">
        <v>1</v>
      </c>
      <c r="E10" s="53">
        <f>F9</f>
        <v>44952</v>
      </c>
      <c r="F10" s="53">
        <f>E10+2</f>
        <v>44954</v>
      </c>
      <c r="G10" s="16"/>
      <c r="H10" s="16">
        <f t="shared" si="6"/>
        <v>3</v>
      </c>
      <c r="I10" s="34"/>
      <c r="J10" s="34"/>
      <c r="K10" s="34"/>
      <c r="L10" s="34"/>
      <c r="M10" s="34"/>
      <c r="N10" s="34"/>
      <c r="O10" s="34"/>
      <c r="P10" s="34"/>
      <c r="Q10" s="34"/>
      <c r="R10" s="34"/>
      <c r="S10" s="34"/>
      <c r="T10" s="34"/>
      <c r="U10" s="35"/>
      <c r="V10" s="35"/>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row>
    <row r="11" spans="1:64" s="3" customFormat="1" ht="30" customHeight="1" thickBot="1" x14ac:dyDescent="0.35">
      <c r="A11" s="47"/>
      <c r="B11" s="63" t="s">
        <v>40</v>
      </c>
      <c r="C11" s="57"/>
      <c r="D11" s="20">
        <v>1</v>
      </c>
      <c r="E11" s="53">
        <f>F10</f>
        <v>44954</v>
      </c>
      <c r="F11" s="53">
        <f>E11+4</f>
        <v>44958</v>
      </c>
      <c r="G11" s="16"/>
      <c r="H11" s="16">
        <f t="shared" si="6"/>
        <v>5</v>
      </c>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row>
    <row r="12" spans="1:64" s="3" customFormat="1" ht="30" customHeight="1" thickBot="1" x14ac:dyDescent="0.35">
      <c r="A12" s="47"/>
      <c r="B12" s="63" t="s">
        <v>41</v>
      </c>
      <c r="C12" s="57"/>
      <c r="D12" s="20">
        <v>1</v>
      </c>
      <c r="E12" s="53">
        <f>F11</f>
        <v>44958</v>
      </c>
      <c r="F12" s="53">
        <f>E12+5</f>
        <v>44963</v>
      </c>
      <c r="G12" s="16"/>
      <c r="H12" s="16">
        <f t="shared" si="6"/>
        <v>6</v>
      </c>
      <c r="I12" s="34"/>
      <c r="J12" s="34"/>
      <c r="K12" s="34"/>
      <c r="L12" s="34"/>
      <c r="M12" s="34"/>
      <c r="N12" s="34"/>
      <c r="O12" s="34"/>
      <c r="P12" s="34"/>
      <c r="Q12" s="34"/>
      <c r="R12" s="34"/>
      <c r="S12" s="34"/>
      <c r="T12" s="34"/>
      <c r="U12" s="34"/>
      <c r="V12" s="34"/>
      <c r="W12" s="34"/>
      <c r="X12" s="34"/>
      <c r="Y12" s="35"/>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row>
    <row r="13" spans="1:64" s="3" customFormat="1" ht="30" customHeight="1" thickBot="1" x14ac:dyDescent="0.35">
      <c r="A13" s="47"/>
      <c r="B13" s="63" t="s">
        <v>42</v>
      </c>
      <c r="C13" s="57"/>
      <c r="D13" s="20">
        <v>1</v>
      </c>
      <c r="E13" s="53">
        <f>F12</f>
        <v>44963</v>
      </c>
      <c r="F13" s="53">
        <f>E13+3</f>
        <v>44966</v>
      </c>
      <c r="G13" s="16"/>
      <c r="H13" s="16">
        <f t="shared" si="6"/>
        <v>4</v>
      </c>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row>
    <row r="14" spans="1:64" s="3" customFormat="1" ht="30" customHeight="1" thickBot="1" x14ac:dyDescent="0.35">
      <c r="A14" s="48" t="s">
        <v>20</v>
      </c>
      <c r="B14" s="78" t="s">
        <v>43</v>
      </c>
      <c r="C14" s="58"/>
      <c r="D14" s="21"/>
      <c r="E14" s="22"/>
      <c r="F14" s="23"/>
      <c r="G14" s="16"/>
      <c r="H14" s="16" t="str">
        <f t="shared" si="6"/>
        <v/>
      </c>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row>
    <row r="15" spans="1:64" s="3" customFormat="1" ht="30" customHeight="1" thickBot="1" x14ac:dyDescent="0.35">
      <c r="A15" s="48"/>
      <c r="B15" s="64" t="s">
        <v>44</v>
      </c>
      <c r="C15" s="59"/>
      <c r="D15" s="24"/>
      <c r="E15" s="54">
        <f>F13+1</f>
        <v>44967</v>
      </c>
      <c r="F15" s="54">
        <f>E15+3</f>
        <v>44970</v>
      </c>
      <c r="G15" s="16"/>
      <c r="H15" s="16">
        <f t="shared" si="6"/>
        <v>4</v>
      </c>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row>
    <row r="16" spans="1:64" s="3" customFormat="1" ht="30" customHeight="1" thickBot="1" x14ac:dyDescent="0.35">
      <c r="A16" s="47"/>
      <c r="B16" s="64" t="s">
        <v>45</v>
      </c>
      <c r="C16" s="59"/>
      <c r="D16" s="24"/>
      <c r="E16" s="54">
        <f>F15+1</f>
        <v>44971</v>
      </c>
      <c r="F16" s="54">
        <f>E16+3</f>
        <v>44974</v>
      </c>
      <c r="G16" s="16"/>
      <c r="H16" s="16">
        <f t="shared" si="6"/>
        <v>4</v>
      </c>
      <c r="I16" s="34"/>
      <c r="J16" s="34"/>
      <c r="K16" s="34"/>
      <c r="L16" s="34"/>
      <c r="M16" s="34"/>
      <c r="N16" s="34"/>
      <c r="O16" s="34"/>
      <c r="P16" s="34"/>
      <c r="Q16" s="34"/>
      <c r="R16" s="34"/>
      <c r="S16" s="34"/>
      <c r="T16" s="34"/>
      <c r="U16" s="35"/>
      <c r="V16" s="35"/>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row>
    <row r="17" spans="1:64" s="3" customFormat="1" ht="30" customHeight="1" thickBot="1" x14ac:dyDescent="0.35">
      <c r="A17" s="47"/>
      <c r="B17" s="64" t="s">
        <v>47</v>
      </c>
      <c r="C17" s="59"/>
      <c r="D17" s="24"/>
      <c r="E17" s="54">
        <f>F16</f>
        <v>44974</v>
      </c>
      <c r="F17" s="54">
        <f>E17+2</f>
        <v>44976</v>
      </c>
      <c r="G17" s="16"/>
      <c r="H17" s="16">
        <f t="shared" si="6"/>
        <v>4</v>
      </c>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row>
    <row r="18" spans="1:64" s="3" customFormat="1" ht="30" customHeight="1" thickBot="1" x14ac:dyDescent="0.35">
      <c r="A18" s="47"/>
      <c r="B18" s="64" t="s">
        <v>46</v>
      </c>
      <c r="C18" s="59"/>
      <c r="D18" s="24"/>
      <c r="E18" s="54">
        <f>E17</f>
        <v>44974</v>
      </c>
      <c r="F18" s="54">
        <f>E18+2</f>
        <v>44976</v>
      </c>
      <c r="G18" s="16"/>
      <c r="H18" s="16">
        <f t="shared" si="6"/>
        <v>3</v>
      </c>
      <c r="I18" s="34"/>
      <c r="J18" s="34"/>
      <c r="K18" s="34"/>
      <c r="L18" s="34"/>
      <c r="M18" s="34"/>
      <c r="N18" s="34"/>
      <c r="O18" s="34"/>
      <c r="P18" s="34"/>
      <c r="Q18" s="34"/>
      <c r="R18" s="34"/>
      <c r="S18" s="34"/>
      <c r="T18" s="34"/>
      <c r="U18" s="34"/>
      <c r="V18" s="34"/>
      <c r="W18" s="34"/>
      <c r="X18" s="34"/>
      <c r="Y18" s="35"/>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row>
    <row r="19" spans="1:64" s="3" customFormat="1" ht="30" customHeight="1" thickBot="1" x14ac:dyDescent="0.35">
      <c r="A19" s="47"/>
      <c r="B19" s="64" t="s">
        <v>48</v>
      </c>
      <c r="C19" s="59"/>
      <c r="D19" s="24"/>
      <c r="E19" s="54">
        <f>F18+1</f>
        <v>44977</v>
      </c>
      <c r="F19" s="54">
        <f>E19+3</f>
        <v>44980</v>
      </c>
      <c r="G19" s="16"/>
      <c r="H19" s="16">
        <f t="shared" si="6"/>
        <v>4</v>
      </c>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row>
    <row r="20" spans="1:64" s="3" customFormat="1" ht="30" customHeight="1" thickBot="1" x14ac:dyDescent="0.35">
      <c r="A20" s="47" t="s">
        <v>21</v>
      </c>
      <c r="B20" s="25" t="s">
        <v>49</v>
      </c>
      <c r="C20" s="60"/>
      <c r="D20" s="26"/>
      <c r="E20" s="27"/>
      <c r="F20" s="28"/>
      <c r="G20" s="16"/>
      <c r="H20" s="16" t="str">
        <f t="shared" si="6"/>
        <v/>
      </c>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row>
    <row r="21" spans="1:64" s="3" customFormat="1" ht="30" customHeight="1" thickBot="1" x14ac:dyDescent="0.35">
      <c r="A21" s="47"/>
      <c r="B21" s="64" t="s">
        <v>50</v>
      </c>
      <c r="C21" s="61"/>
      <c r="D21" s="29"/>
      <c r="E21" s="55">
        <f>F19+1</f>
        <v>44981</v>
      </c>
      <c r="F21" s="55">
        <f>E21+4</f>
        <v>44985</v>
      </c>
      <c r="G21" s="16"/>
      <c r="H21" s="16">
        <f t="shared" si="6"/>
        <v>5</v>
      </c>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row>
    <row r="22" spans="1:64" s="3" customFormat="1" ht="30" customHeight="1" thickBot="1" x14ac:dyDescent="0.35">
      <c r="A22" s="47"/>
      <c r="B22" s="64" t="s">
        <v>51</v>
      </c>
      <c r="C22" s="61"/>
      <c r="D22" s="29"/>
      <c r="E22" s="55">
        <f>F21+1</f>
        <v>44986</v>
      </c>
      <c r="F22" s="55">
        <f>E22+4</f>
        <v>44990</v>
      </c>
      <c r="G22" s="16"/>
      <c r="H22" s="16">
        <f t="shared" si="6"/>
        <v>5</v>
      </c>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row>
    <row r="23" spans="1:64" s="3" customFormat="1" ht="30" customHeight="1" thickBot="1" x14ac:dyDescent="0.35">
      <c r="A23" s="47"/>
      <c r="B23" s="64" t="s">
        <v>52</v>
      </c>
      <c r="C23" s="61"/>
      <c r="D23" s="29"/>
      <c r="E23" s="55">
        <f>E22+5</f>
        <v>44991</v>
      </c>
      <c r="F23" s="55">
        <f>E23+4</f>
        <v>44995</v>
      </c>
      <c r="G23" s="16"/>
      <c r="H23" s="16">
        <f t="shared" si="6"/>
        <v>5</v>
      </c>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row>
    <row r="24" spans="1:64" s="3" customFormat="1" ht="30" customHeight="1" thickBot="1" x14ac:dyDescent="0.35">
      <c r="A24" s="47"/>
      <c r="B24" s="64" t="s">
        <v>53</v>
      </c>
      <c r="C24" s="61"/>
      <c r="D24" s="29"/>
      <c r="E24" s="55">
        <f>F23+1</f>
        <v>44996</v>
      </c>
      <c r="F24" s="55">
        <f>E24+5</f>
        <v>45001</v>
      </c>
      <c r="G24" s="16"/>
      <c r="H24" s="16">
        <f t="shared" si="6"/>
        <v>6</v>
      </c>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row>
    <row r="25" spans="1:64" s="3" customFormat="1" ht="30" customHeight="1" thickBot="1" x14ac:dyDescent="0.35">
      <c r="A25" s="47"/>
      <c r="B25" s="64" t="s">
        <v>54</v>
      </c>
      <c r="C25" s="61"/>
      <c r="D25" s="29"/>
      <c r="E25" s="55">
        <f>F24+1</f>
        <v>45002</v>
      </c>
      <c r="F25" s="55">
        <f>E25+2</f>
        <v>45004</v>
      </c>
      <c r="G25" s="16"/>
      <c r="H25" s="16">
        <f t="shared" si="6"/>
        <v>3</v>
      </c>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row>
    <row r="26" spans="1:64" s="3" customFormat="1" ht="30" customHeight="1" thickBot="1" x14ac:dyDescent="0.35">
      <c r="A26" s="47" t="s">
        <v>21</v>
      </c>
      <c r="B26" s="30" t="s">
        <v>55</v>
      </c>
      <c r="C26" s="62"/>
      <c r="D26" s="31"/>
      <c r="E26" s="32"/>
      <c r="F26" s="33"/>
      <c r="G26" s="16"/>
      <c r="H26" s="16" t="str">
        <f t="shared" si="6"/>
        <v/>
      </c>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row>
    <row r="27" spans="1:64" ht="30" customHeight="1" x14ac:dyDescent="0.3">
      <c r="G27" s="6"/>
    </row>
    <row r="28" spans="1:64" ht="30" customHeight="1" x14ac:dyDescent="0.3">
      <c r="C28" s="14"/>
      <c r="F28" s="49"/>
    </row>
    <row r="29" spans="1:64" ht="30" customHeight="1" x14ac:dyDescent="0.3">
      <c r="C29" s="15"/>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26">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6">
    <cfRule type="expression" dxfId="2" priority="33">
      <formula>AND(TODAY()&gt;=I$5,TODAY()&lt;J$5)</formula>
    </cfRule>
  </conditionalFormatting>
  <conditionalFormatting sqref="I7:BL26">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22 E23 F24"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37" customWidth="1"/>
    <col min="2" max="16384" width="9.109375" style="2"/>
  </cols>
  <sheetData>
    <row r="1" spans="1:2" ht="46.5" customHeight="1" x14ac:dyDescent="0.3"/>
    <row r="2" spans="1:2" s="39" customFormat="1" ht="15.6" x14ac:dyDescent="0.3">
      <c r="A2" s="38" t="s">
        <v>1</v>
      </c>
      <c r="B2" s="38"/>
    </row>
    <row r="3" spans="1:2" s="43" customFormat="1" ht="27" customHeight="1" x14ac:dyDescent="0.3">
      <c r="A3" s="68" t="s">
        <v>3</v>
      </c>
      <c r="B3" s="44"/>
    </row>
    <row r="4" spans="1:2" s="40" customFormat="1" ht="25.8" x14ac:dyDescent="0.5">
      <c r="A4" s="41" t="s">
        <v>22</v>
      </c>
    </row>
    <row r="5" spans="1:2" ht="74.099999999999994" customHeight="1" x14ac:dyDescent="0.3">
      <c r="A5" s="42" t="s">
        <v>23</v>
      </c>
    </row>
    <row r="6" spans="1:2" ht="26.25" customHeight="1" x14ac:dyDescent="0.3">
      <c r="A6" s="41" t="s">
        <v>24</v>
      </c>
    </row>
    <row r="7" spans="1:2" s="37" customFormat="1" ht="204.9" customHeight="1" x14ac:dyDescent="0.3">
      <c r="A7" s="46" t="s">
        <v>25</v>
      </c>
    </row>
    <row r="8" spans="1:2" s="40" customFormat="1" ht="25.8" x14ac:dyDescent="0.5">
      <c r="A8" s="41" t="s">
        <v>26</v>
      </c>
    </row>
    <row r="9" spans="1:2" ht="57.6" x14ac:dyDescent="0.3">
      <c r="A9" s="42" t="s">
        <v>27</v>
      </c>
    </row>
    <row r="10" spans="1:2" s="37" customFormat="1" ht="27.9" customHeight="1" x14ac:dyDescent="0.3">
      <c r="A10" s="45" t="s">
        <v>28</v>
      </c>
    </row>
    <row r="11" spans="1:2" s="40" customFormat="1" ht="25.8" x14ac:dyDescent="0.5">
      <c r="A11" s="41" t="s">
        <v>29</v>
      </c>
    </row>
    <row r="12" spans="1:2" ht="28.8" x14ac:dyDescent="0.3">
      <c r="A12" s="42" t="s">
        <v>30</v>
      </c>
    </row>
    <row r="13" spans="1:2" s="37" customFormat="1" ht="27.9" customHeight="1" x14ac:dyDescent="0.3">
      <c r="A13" s="45" t="s">
        <v>31</v>
      </c>
    </row>
    <row r="14" spans="1:2" s="40" customFormat="1" ht="25.8" x14ac:dyDescent="0.5">
      <c r="A14" s="41" t="s">
        <v>32</v>
      </c>
    </row>
    <row r="15" spans="1:2" ht="75" customHeight="1" x14ac:dyDescent="0.3">
      <c r="A15" s="42" t="s">
        <v>33</v>
      </c>
    </row>
    <row r="16" spans="1:2" ht="72" x14ac:dyDescent="0.3">
      <c r="A16" s="42" t="s">
        <v>34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2022-03-11T22:40:12Z</dcterms:created>
  <dcterms:modified xsi:type="dcterms:W3CDTF">2023-02-11T04:47:09Z</dcterms:modified>
  <cp:category/>
  <cp:contentStatus/>
</cp:coreProperties>
</file>