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Sheet1!$A$45:$E$45</definedName>
  </definedNames>
  <calcPr calcId="145621"/>
</workbook>
</file>

<file path=xl/calcChain.xml><?xml version="1.0" encoding="utf-8"?>
<calcChain xmlns="http://schemas.openxmlformats.org/spreadsheetml/2006/main">
  <c r="S141" i="1" l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E141" i="1" l="1"/>
  <c r="E158" i="1" l="1"/>
  <c r="E155" i="1"/>
  <c r="E153" i="1"/>
  <c r="E151" i="1"/>
  <c r="E148" i="1"/>
  <c r="E159" i="1"/>
  <c r="E154" i="1"/>
  <c r="E149" i="1"/>
  <c r="E150" i="1"/>
  <c r="E156" i="1"/>
  <c r="E157" i="1"/>
  <c r="E152" i="1"/>
  <c r="E160" i="1" l="1"/>
</calcChain>
</file>

<file path=xl/sharedStrings.xml><?xml version="1.0" encoding="utf-8"?>
<sst xmlns="http://schemas.openxmlformats.org/spreadsheetml/2006/main" count="268" uniqueCount="132">
  <si>
    <t>难度</t>
    <phoneticPr fontId="1" type="noConversion"/>
  </si>
  <si>
    <t>2分题</t>
  </si>
  <si>
    <t>3分题</t>
  </si>
  <si>
    <t>4分题</t>
  </si>
  <si>
    <t>5分题</t>
  </si>
  <si>
    <t>6分题</t>
  </si>
  <si>
    <t>7分题</t>
  </si>
  <si>
    <t>8分题</t>
  </si>
  <si>
    <t>9分题</t>
  </si>
  <si>
    <t>10分题</t>
  </si>
  <si>
    <t>总分</t>
    <phoneticPr fontId="1" type="noConversion"/>
  </si>
  <si>
    <t>总题数</t>
    <phoneticPr fontId="1" type="noConversion"/>
  </si>
  <si>
    <t>黄中铠</t>
    <phoneticPr fontId="1" type="noConversion"/>
  </si>
  <si>
    <t>王翠鸾</t>
    <phoneticPr fontId="1" type="noConversion"/>
  </si>
  <si>
    <t>平均难度</t>
    <phoneticPr fontId="1" type="noConversion"/>
  </si>
  <si>
    <t>梁仕翘</t>
    <phoneticPr fontId="1" type="noConversion"/>
  </si>
  <si>
    <t>袁涛</t>
    <phoneticPr fontId="1" type="noConversion"/>
  </si>
  <si>
    <t>詹泽霖</t>
    <phoneticPr fontId="1" type="noConversion"/>
  </si>
  <si>
    <t>陈岱</t>
    <phoneticPr fontId="1" type="noConversion"/>
  </si>
  <si>
    <t>林楷</t>
    <phoneticPr fontId="1" type="noConversion"/>
  </si>
  <si>
    <t>王镇金</t>
    <phoneticPr fontId="1" type="noConversion"/>
  </si>
  <si>
    <t>吴泽松</t>
    <phoneticPr fontId="1" type="noConversion"/>
  </si>
  <si>
    <t>肖剑波</t>
    <phoneticPr fontId="1" type="noConversion"/>
  </si>
  <si>
    <t>区雅文</t>
    <phoneticPr fontId="1" type="noConversion"/>
  </si>
  <si>
    <t>郑康镕</t>
    <phoneticPr fontId="1" type="noConversion"/>
  </si>
  <si>
    <t>1分题</t>
    <phoneticPr fontId="1" type="noConversion"/>
  </si>
  <si>
    <t>林广阳</t>
    <phoneticPr fontId="1" type="noConversion"/>
  </si>
  <si>
    <t>通过率</t>
    <phoneticPr fontId="1" type="noConversion"/>
  </si>
  <si>
    <t>题源</t>
    <phoneticPr fontId="1" type="noConversion"/>
  </si>
  <si>
    <t>名称</t>
    <phoneticPr fontId="1" type="noConversion"/>
  </si>
  <si>
    <t>Move Zeroes</t>
  </si>
  <si>
    <t>Remove Element</t>
  </si>
  <si>
    <t>Remove Duplicates from Sorted Array</t>
  </si>
  <si>
    <t>Max Consecutive Ones</t>
  </si>
  <si>
    <t>Rotate Image</t>
  </si>
  <si>
    <t>Rotate Array</t>
  </si>
  <si>
    <t>Find Minimum in Rotated Sorted Array</t>
  </si>
  <si>
    <t>Pascal's Triangle</t>
  </si>
  <si>
    <t>Pascal's Triangle II</t>
  </si>
  <si>
    <t>Majority Element</t>
  </si>
  <si>
    <t>Merge Sorted Array</t>
  </si>
  <si>
    <t>Spiral Matrix II</t>
  </si>
  <si>
    <t>Spiral Matrix</t>
    <phoneticPr fontId="1" type="noConversion"/>
  </si>
  <si>
    <t>Next Permutation</t>
  </si>
  <si>
    <t>Make Vector</t>
  </si>
  <si>
    <t>类型</t>
    <phoneticPr fontId="1" type="noConversion"/>
  </si>
  <si>
    <t>Array</t>
    <phoneticPr fontId="1" type="noConversion"/>
  </si>
  <si>
    <t>题号</t>
    <phoneticPr fontId="1" type="noConversion"/>
  </si>
  <si>
    <t>LeetCode</t>
    <phoneticPr fontId="1" type="noConversion"/>
  </si>
  <si>
    <t>X_Jun</t>
    <phoneticPr fontId="1" type="noConversion"/>
  </si>
  <si>
    <t>Detect Capital</t>
  </si>
  <si>
    <t>Reverse String</t>
  </si>
  <si>
    <t>Number of Segments in a String</t>
  </si>
  <si>
    <t>Add Binary</t>
  </si>
  <si>
    <t>Vaild Variable Name</t>
  </si>
  <si>
    <t>Longest Common Prefix</t>
  </si>
  <si>
    <t>String to Integer(atoi)</t>
  </si>
  <si>
    <t>Ransom Note</t>
  </si>
  <si>
    <t>Repeated Substring Pattern</t>
  </si>
  <si>
    <t>Count and Say</t>
  </si>
  <si>
    <t>ZigZag Conversion</t>
  </si>
  <si>
    <t>Integer to Roman</t>
  </si>
  <si>
    <t>Roman to Integer</t>
  </si>
  <si>
    <t>Integer to English Words</t>
  </si>
  <si>
    <t>Text Justification</t>
  </si>
  <si>
    <t>Make String</t>
  </si>
  <si>
    <t>Array &amp; Design</t>
    <phoneticPr fontId="1" type="noConversion"/>
  </si>
  <si>
    <t>String</t>
    <phoneticPr fontId="1" type="noConversion"/>
  </si>
  <si>
    <t>String &amp; Design</t>
    <phoneticPr fontId="1" type="noConversion"/>
  </si>
  <si>
    <t>X_Jun</t>
    <phoneticPr fontId="1" type="noConversion"/>
  </si>
  <si>
    <t>Remove Linked List Elements</t>
  </si>
  <si>
    <t>Remove Duplicates from Sorted List</t>
  </si>
  <si>
    <t>Reverse Linked List</t>
  </si>
  <si>
    <t>Rotate List</t>
  </si>
  <si>
    <t>Intersection of Two Linked Lists</t>
  </si>
  <si>
    <t>Merge Two Sorted Lists</t>
  </si>
  <si>
    <t>Palindrome Linked List</t>
  </si>
  <si>
    <t>Linked List Cycle</t>
  </si>
  <si>
    <t>Linked List Cycle II</t>
  </si>
  <si>
    <t>Odd Even Linked List</t>
  </si>
  <si>
    <t>Add Two Numbers II</t>
  </si>
  <si>
    <t>Permutations II</t>
    <phoneticPr fontId="1" type="noConversion"/>
  </si>
  <si>
    <t>Make Double Ended Linked List</t>
  </si>
  <si>
    <t>Linked List</t>
    <phoneticPr fontId="1" type="noConversion"/>
  </si>
  <si>
    <t>LeetCode</t>
    <phoneticPr fontId="1" type="noConversion"/>
  </si>
  <si>
    <t>Linked List &amp; Design</t>
    <phoneticPr fontId="1" type="noConversion"/>
  </si>
  <si>
    <t>庄晓璇</t>
    <phoneticPr fontId="1" type="noConversion"/>
  </si>
  <si>
    <t>Stack</t>
    <phoneticPr fontId="1" type="noConversion"/>
  </si>
  <si>
    <t>LeetCode</t>
    <phoneticPr fontId="1" type="noConversion"/>
  </si>
  <si>
    <t>Valid Parentheses</t>
  </si>
  <si>
    <t>开关盒布线</t>
  </si>
  <si>
    <t>Next Greater Element I</t>
  </si>
  <si>
    <t>Stack</t>
    <phoneticPr fontId="1" type="noConversion"/>
  </si>
  <si>
    <t>X_Jun</t>
    <phoneticPr fontId="1" type="noConversion"/>
  </si>
  <si>
    <t>Evaluate Reverse Polish Notation</t>
  </si>
  <si>
    <t>汉诺塔</t>
  </si>
  <si>
    <t>Caculator</t>
    <phoneticPr fontId="1" type="noConversion"/>
  </si>
  <si>
    <t>Make Stack</t>
    <phoneticPr fontId="1" type="noConversion"/>
  </si>
  <si>
    <t>Stack &amp; Design</t>
    <phoneticPr fontId="1" type="noConversion"/>
  </si>
  <si>
    <t>Make Queue(Using Array)</t>
    <phoneticPr fontId="1" type="noConversion"/>
  </si>
  <si>
    <t>Queue &amp; Design</t>
    <phoneticPr fontId="1" type="noConversion"/>
  </si>
  <si>
    <t>Decode String</t>
  </si>
  <si>
    <t>Make Piority Queue(Using Linked List)</t>
    <phoneticPr fontId="1" type="noConversion"/>
  </si>
  <si>
    <t>Sort</t>
    <phoneticPr fontId="1" type="noConversion"/>
  </si>
  <si>
    <t>冒泡排序</t>
    <phoneticPr fontId="1" type="noConversion"/>
  </si>
  <si>
    <t>插入排序</t>
    <phoneticPr fontId="1" type="noConversion"/>
  </si>
  <si>
    <t>选择排序</t>
    <phoneticPr fontId="1" type="noConversion"/>
  </si>
  <si>
    <t>归并排序</t>
    <phoneticPr fontId="1" type="noConversion"/>
  </si>
  <si>
    <t>计数排序</t>
    <phoneticPr fontId="1" type="noConversion"/>
  </si>
  <si>
    <t>桶排序</t>
    <phoneticPr fontId="1" type="noConversion"/>
  </si>
  <si>
    <t>快速排序</t>
    <phoneticPr fontId="1" type="noConversion"/>
  </si>
  <si>
    <t>堆排序</t>
    <phoneticPr fontId="1" type="noConversion"/>
  </si>
  <si>
    <t>Tree</t>
    <phoneticPr fontId="1" type="noConversion"/>
  </si>
  <si>
    <t>Tree</t>
    <phoneticPr fontId="1" type="noConversion"/>
  </si>
  <si>
    <t>Tree</t>
    <phoneticPr fontId="1" type="noConversion"/>
  </si>
  <si>
    <t>LeetCode</t>
    <phoneticPr fontId="1" type="noConversion"/>
  </si>
  <si>
    <t>Binary Tree Level Order Traversal II</t>
    <phoneticPr fontId="1" type="noConversion"/>
  </si>
  <si>
    <t>Balanced Binary Tree</t>
    <phoneticPr fontId="1" type="noConversion"/>
  </si>
  <si>
    <t>Binary Tree Paths</t>
    <phoneticPr fontId="1" type="noConversion"/>
  </si>
  <si>
    <t>Invert Binary Tree</t>
    <phoneticPr fontId="1" type="noConversion"/>
  </si>
  <si>
    <t>Binary Tree Tilt</t>
    <phoneticPr fontId="1" type="noConversion"/>
  </si>
  <si>
    <t>Diameter of Binary Tree</t>
    <phoneticPr fontId="1" type="noConversion"/>
  </si>
  <si>
    <t>Merge Two Binary Trees</t>
    <phoneticPr fontId="1" type="noConversion"/>
  </si>
  <si>
    <t>Sum of Left Leaves</t>
    <phoneticPr fontId="1" type="noConversion"/>
  </si>
  <si>
    <t>Construct String from Binary Tree</t>
    <phoneticPr fontId="1" type="noConversion"/>
  </si>
  <si>
    <t>Path Sum</t>
    <phoneticPr fontId="1" type="noConversion"/>
  </si>
  <si>
    <t>Subtree of Another Tree</t>
    <phoneticPr fontId="1" type="noConversion"/>
  </si>
  <si>
    <t>Minimum Depth of Binary Tree</t>
    <phoneticPr fontId="1" type="noConversion"/>
  </si>
  <si>
    <t>Same Tree</t>
    <phoneticPr fontId="1" type="noConversion"/>
  </si>
  <si>
    <t>Maximum Depth of Binary Tree</t>
    <phoneticPr fontId="1" type="noConversion"/>
  </si>
  <si>
    <t>Symmetric Tree</t>
    <phoneticPr fontId="1" type="noConversion"/>
  </si>
  <si>
    <t>Path Sum III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</si>
</sst>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0"/>
  <sheetViews>
    <sheetView tabSelected="1" zoomScaleNormal="100" workbookViewId="0">
      <pane ySplit="1" topLeftCell="A5" activePane="bottomLeft" state="frozen"/>
      <selection pane="bottomLeft" activeCell="G87" sqref="G87"/>
    </sheetView>
  </sheetViews>
  <sheetFormatPr defaultRowHeight="14.4" x14ac:dyDescent="0.25"/>
  <cols>
    <col min="1" max="1" width="15.77734375" customWidth="1"/>
    <col min="2" max="2" width="9.88671875" customWidth="1"/>
    <col min="3" max="3" width="6.109375" style="1" customWidth="1"/>
    <col min="4" max="4" width="48.33203125" customWidth="1"/>
    <col min="5" max="23" width="8.88671875" style="1"/>
  </cols>
  <sheetData>
    <row r="1" spans="1:20" x14ac:dyDescent="0.25">
      <c r="A1" t="s">
        <v>45</v>
      </c>
      <c r="B1" t="s">
        <v>28</v>
      </c>
      <c r="C1" s="1" t="s">
        <v>47</v>
      </c>
      <c r="D1" t="s">
        <v>29</v>
      </c>
      <c r="E1" s="1" t="s">
        <v>0</v>
      </c>
      <c r="F1" s="1" t="s">
        <v>27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26</v>
      </c>
      <c r="T1" s="1" t="s">
        <v>86</v>
      </c>
    </row>
    <row r="2" spans="1:20" x14ac:dyDescent="0.25">
      <c r="A2" t="s">
        <v>46</v>
      </c>
      <c r="B2" t="s">
        <v>48</v>
      </c>
      <c r="C2" s="1">
        <v>283</v>
      </c>
      <c r="D2" t="s">
        <v>30</v>
      </c>
      <c r="E2" s="1">
        <v>1</v>
      </c>
      <c r="F2" s="2">
        <f>COUNT(G2:S2)/14</f>
        <v>0.8571428571428571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S2" s="1">
        <v>1</v>
      </c>
      <c r="T2" s="2"/>
    </row>
    <row r="3" spans="1:20" x14ac:dyDescent="0.25">
      <c r="A3" t="s">
        <v>46</v>
      </c>
      <c r="B3" t="s">
        <v>48</v>
      </c>
      <c r="C3" s="1">
        <v>27</v>
      </c>
      <c r="D3" t="s">
        <v>31</v>
      </c>
      <c r="E3" s="1">
        <v>1</v>
      </c>
      <c r="F3" s="2">
        <f t="shared" ref="F3:F45" si="0">COUNT(G3:S3)/14</f>
        <v>0.8571428571428571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S3" s="1">
        <v>1</v>
      </c>
      <c r="T3" s="2"/>
    </row>
    <row r="4" spans="1:20" x14ac:dyDescent="0.25">
      <c r="A4" t="s">
        <v>46</v>
      </c>
      <c r="B4" t="s">
        <v>48</v>
      </c>
      <c r="C4" s="1">
        <v>26</v>
      </c>
      <c r="D4" t="s">
        <v>32</v>
      </c>
      <c r="E4" s="1">
        <v>1</v>
      </c>
      <c r="F4" s="2">
        <f t="shared" si="0"/>
        <v>0.8571428571428571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S4" s="1">
        <v>1</v>
      </c>
      <c r="T4" s="2"/>
    </row>
    <row r="5" spans="1:20" x14ac:dyDescent="0.25">
      <c r="A5" t="s">
        <v>46</v>
      </c>
      <c r="B5" t="s">
        <v>48</v>
      </c>
      <c r="C5" s="1">
        <v>153</v>
      </c>
      <c r="D5" t="s">
        <v>36</v>
      </c>
      <c r="E5" s="1">
        <v>1</v>
      </c>
      <c r="F5" s="2">
        <f t="shared" si="0"/>
        <v>0.7857142857142857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S5" s="1">
        <v>1</v>
      </c>
      <c r="T5" s="2"/>
    </row>
    <row r="6" spans="1:20" x14ac:dyDescent="0.25">
      <c r="A6" t="s">
        <v>46</v>
      </c>
      <c r="B6" t="s">
        <v>48</v>
      </c>
      <c r="C6" s="1">
        <v>485</v>
      </c>
      <c r="D6" t="s">
        <v>33</v>
      </c>
      <c r="E6" s="1">
        <v>1</v>
      </c>
      <c r="F6" s="2">
        <f t="shared" si="0"/>
        <v>0.7857142857142857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S6" s="1">
        <v>1</v>
      </c>
      <c r="T6" s="2"/>
    </row>
    <row r="7" spans="1:20" x14ac:dyDescent="0.25">
      <c r="A7" t="s">
        <v>46</v>
      </c>
      <c r="B7" t="s">
        <v>48</v>
      </c>
      <c r="C7" s="1">
        <v>48</v>
      </c>
      <c r="D7" t="s">
        <v>34</v>
      </c>
      <c r="E7" s="1">
        <v>2</v>
      </c>
      <c r="F7" s="2">
        <f t="shared" si="0"/>
        <v>0.7142857142857143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O7" s="1">
        <v>2</v>
      </c>
      <c r="P7" s="1">
        <v>2</v>
      </c>
      <c r="S7" s="1">
        <v>2</v>
      </c>
      <c r="T7" s="2"/>
    </row>
    <row r="8" spans="1:20" x14ac:dyDescent="0.25">
      <c r="A8" t="s">
        <v>46</v>
      </c>
      <c r="B8" t="s">
        <v>48</v>
      </c>
      <c r="C8" s="1">
        <v>189</v>
      </c>
      <c r="D8" t="s">
        <v>35</v>
      </c>
      <c r="E8" s="1">
        <v>2</v>
      </c>
      <c r="F8" s="2">
        <f t="shared" si="0"/>
        <v>0.7142857142857143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O8" s="1">
        <v>2</v>
      </c>
      <c r="P8" s="1">
        <v>2</v>
      </c>
      <c r="S8" s="1">
        <v>2</v>
      </c>
      <c r="T8" s="2"/>
    </row>
    <row r="9" spans="1:20" x14ac:dyDescent="0.25">
      <c r="A9" t="s">
        <v>46</v>
      </c>
      <c r="B9" t="s">
        <v>48</v>
      </c>
      <c r="C9" s="1">
        <v>118</v>
      </c>
      <c r="D9" t="s">
        <v>37</v>
      </c>
      <c r="E9" s="1">
        <v>2</v>
      </c>
      <c r="F9" s="2">
        <f t="shared" si="0"/>
        <v>0.7142857142857143</v>
      </c>
      <c r="G9" s="1">
        <v>2</v>
      </c>
      <c r="H9" s="1">
        <v>2</v>
      </c>
      <c r="I9" s="1">
        <v>2</v>
      </c>
      <c r="J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S9" s="1">
        <v>2</v>
      </c>
    </row>
    <row r="10" spans="1:20" x14ac:dyDescent="0.25">
      <c r="A10" t="s">
        <v>46</v>
      </c>
      <c r="B10" t="s">
        <v>48</v>
      </c>
      <c r="C10" s="1">
        <v>119</v>
      </c>
      <c r="D10" t="s">
        <v>38</v>
      </c>
      <c r="E10" s="1">
        <v>2</v>
      </c>
      <c r="F10" s="2">
        <f t="shared" si="0"/>
        <v>0.6428571428571429</v>
      </c>
      <c r="G10" s="1">
        <v>2</v>
      </c>
      <c r="H10" s="1">
        <v>2</v>
      </c>
      <c r="I10" s="1">
        <v>2</v>
      </c>
      <c r="J10" s="1">
        <v>2</v>
      </c>
      <c r="L10" s="1">
        <v>2</v>
      </c>
      <c r="M10" s="1">
        <v>2</v>
      </c>
      <c r="O10" s="1">
        <v>2</v>
      </c>
      <c r="P10" s="1">
        <v>2</v>
      </c>
      <c r="S10" s="1">
        <v>2</v>
      </c>
    </row>
    <row r="11" spans="1:20" x14ac:dyDescent="0.25">
      <c r="A11" t="s">
        <v>46</v>
      </c>
      <c r="B11" t="s">
        <v>48</v>
      </c>
      <c r="C11" s="1">
        <v>169</v>
      </c>
      <c r="D11" t="s">
        <v>39</v>
      </c>
      <c r="E11" s="1">
        <v>2</v>
      </c>
      <c r="F11" s="2">
        <f t="shared" si="0"/>
        <v>0.7142857142857143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O11" s="1">
        <v>2</v>
      </c>
      <c r="P11" s="1">
        <v>2</v>
      </c>
      <c r="S11" s="1">
        <v>2</v>
      </c>
    </row>
    <row r="12" spans="1:20" x14ac:dyDescent="0.25">
      <c r="A12" t="s">
        <v>46</v>
      </c>
      <c r="B12" t="s">
        <v>48</v>
      </c>
      <c r="C12" s="1">
        <v>88</v>
      </c>
      <c r="D12" t="s">
        <v>40</v>
      </c>
      <c r="E12" s="1">
        <v>2</v>
      </c>
      <c r="F12" s="2">
        <f t="shared" si="0"/>
        <v>0.7142857142857143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O12" s="1">
        <v>2</v>
      </c>
      <c r="P12" s="1">
        <v>2</v>
      </c>
      <c r="S12" s="1">
        <v>2</v>
      </c>
    </row>
    <row r="13" spans="1:20" x14ac:dyDescent="0.25">
      <c r="A13" t="s">
        <v>46</v>
      </c>
      <c r="B13" t="s">
        <v>48</v>
      </c>
      <c r="C13" s="1">
        <v>54</v>
      </c>
      <c r="D13" t="s">
        <v>42</v>
      </c>
      <c r="E13" s="1">
        <v>3</v>
      </c>
      <c r="F13" s="2">
        <f t="shared" si="0"/>
        <v>0.42857142857142855</v>
      </c>
      <c r="H13" s="1">
        <v>3</v>
      </c>
      <c r="I13" s="1">
        <v>3</v>
      </c>
      <c r="L13" s="1">
        <v>3</v>
      </c>
      <c r="M13" s="1">
        <v>3</v>
      </c>
      <c r="O13" s="1">
        <v>3</v>
      </c>
      <c r="P13" s="1">
        <v>3</v>
      </c>
    </row>
    <row r="14" spans="1:20" x14ac:dyDescent="0.25">
      <c r="A14" t="s">
        <v>46</v>
      </c>
      <c r="B14" t="s">
        <v>48</v>
      </c>
      <c r="C14" s="1">
        <v>58</v>
      </c>
      <c r="D14" t="s">
        <v>41</v>
      </c>
      <c r="E14" s="1">
        <v>3</v>
      </c>
      <c r="F14" s="2">
        <f t="shared" si="0"/>
        <v>0.42857142857142855</v>
      </c>
      <c r="H14" s="1">
        <v>3</v>
      </c>
      <c r="I14" s="1">
        <v>3</v>
      </c>
      <c r="L14" s="1">
        <v>3</v>
      </c>
      <c r="M14" s="1">
        <v>3</v>
      </c>
      <c r="O14" s="1">
        <v>3</v>
      </c>
      <c r="P14" s="1">
        <v>3</v>
      </c>
    </row>
    <row r="15" spans="1:20" x14ac:dyDescent="0.25">
      <c r="A15" t="s">
        <v>46</v>
      </c>
      <c r="B15" t="s">
        <v>48</v>
      </c>
      <c r="C15" s="1">
        <v>31</v>
      </c>
      <c r="D15" t="s">
        <v>43</v>
      </c>
      <c r="E15" s="1">
        <v>3</v>
      </c>
      <c r="F15" s="2">
        <f t="shared" si="0"/>
        <v>0.35714285714285715</v>
      </c>
      <c r="H15" s="1">
        <v>3</v>
      </c>
      <c r="I15" s="1">
        <v>3</v>
      </c>
      <c r="L15" s="1">
        <v>3</v>
      </c>
      <c r="M15" s="1">
        <v>3</v>
      </c>
      <c r="S15" s="1">
        <v>3</v>
      </c>
    </row>
    <row r="16" spans="1:20" x14ac:dyDescent="0.25">
      <c r="A16" t="s">
        <v>46</v>
      </c>
      <c r="B16" t="s">
        <v>48</v>
      </c>
      <c r="C16" s="1">
        <v>47</v>
      </c>
      <c r="D16" t="s">
        <v>81</v>
      </c>
      <c r="E16" s="1">
        <v>4</v>
      </c>
      <c r="F16" s="2">
        <f t="shared" si="0"/>
        <v>0.2857142857142857</v>
      </c>
      <c r="H16" s="1">
        <v>4</v>
      </c>
      <c r="I16" s="1">
        <v>4</v>
      </c>
      <c r="L16" s="1">
        <v>4</v>
      </c>
      <c r="M16" s="1">
        <v>4</v>
      </c>
    </row>
    <row r="17" spans="1:19" x14ac:dyDescent="0.25">
      <c r="A17" t="s">
        <v>66</v>
      </c>
      <c r="B17" t="s">
        <v>49</v>
      </c>
      <c r="D17" t="s">
        <v>44</v>
      </c>
      <c r="E17" s="1">
        <v>5</v>
      </c>
      <c r="F17" s="2">
        <f t="shared" si="0"/>
        <v>0.21428571428571427</v>
      </c>
      <c r="H17" s="1">
        <v>3</v>
      </c>
      <c r="L17" s="1">
        <v>3</v>
      </c>
      <c r="P17" s="1">
        <v>3</v>
      </c>
    </row>
    <row r="18" spans="1:19" x14ac:dyDescent="0.25">
      <c r="A18" t="s">
        <v>67</v>
      </c>
      <c r="B18" t="s">
        <v>48</v>
      </c>
      <c r="C18" s="1">
        <v>520</v>
      </c>
      <c r="D18" t="s">
        <v>50</v>
      </c>
      <c r="E18" s="1">
        <v>1</v>
      </c>
      <c r="F18" s="2">
        <f t="shared" si="0"/>
        <v>0.5</v>
      </c>
      <c r="G18" s="1">
        <v>1</v>
      </c>
      <c r="H18" s="1">
        <v>1</v>
      </c>
      <c r="J18" s="1">
        <v>1</v>
      </c>
      <c r="L18" s="1">
        <v>1</v>
      </c>
      <c r="O18" s="1">
        <v>1</v>
      </c>
      <c r="P18" s="1">
        <v>1</v>
      </c>
      <c r="S18" s="1">
        <v>1</v>
      </c>
    </row>
    <row r="19" spans="1:19" x14ac:dyDescent="0.25">
      <c r="A19" t="s">
        <v>67</v>
      </c>
      <c r="B19" t="s">
        <v>48</v>
      </c>
      <c r="C19" s="1">
        <v>344</v>
      </c>
      <c r="D19" t="s">
        <v>51</v>
      </c>
      <c r="E19" s="1">
        <v>1</v>
      </c>
      <c r="F19" s="2">
        <f t="shared" si="0"/>
        <v>0.6428571428571429</v>
      </c>
      <c r="G19" s="1">
        <v>1</v>
      </c>
      <c r="H19" s="1">
        <v>1</v>
      </c>
      <c r="J19" s="1">
        <v>1</v>
      </c>
      <c r="K19" s="1">
        <v>1</v>
      </c>
      <c r="L19" s="1">
        <v>1</v>
      </c>
      <c r="M19" s="1">
        <v>1</v>
      </c>
      <c r="O19" s="1">
        <v>1</v>
      </c>
      <c r="P19" s="1">
        <v>1</v>
      </c>
      <c r="S19" s="1">
        <v>1</v>
      </c>
    </row>
    <row r="20" spans="1:19" x14ac:dyDescent="0.25">
      <c r="A20" t="s">
        <v>67</v>
      </c>
      <c r="B20" t="s">
        <v>48</v>
      </c>
      <c r="C20" s="1">
        <v>434</v>
      </c>
      <c r="D20" t="s">
        <v>52</v>
      </c>
      <c r="E20" s="1">
        <v>1</v>
      </c>
      <c r="F20" s="2">
        <f t="shared" si="0"/>
        <v>0.5714285714285714</v>
      </c>
      <c r="G20" s="1">
        <v>1</v>
      </c>
      <c r="H20" s="1">
        <v>1</v>
      </c>
      <c r="J20" s="1">
        <v>1</v>
      </c>
      <c r="L20" s="1">
        <v>1</v>
      </c>
      <c r="M20" s="1">
        <v>1</v>
      </c>
      <c r="O20" s="1">
        <v>1</v>
      </c>
      <c r="P20" s="1">
        <v>1</v>
      </c>
      <c r="S20" s="1">
        <v>1</v>
      </c>
    </row>
    <row r="21" spans="1:19" x14ac:dyDescent="0.25">
      <c r="A21" t="s">
        <v>67</v>
      </c>
      <c r="B21" t="s">
        <v>48</v>
      </c>
      <c r="C21" s="1">
        <v>67</v>
      </c>
      <c r="D21" t="s">
        <v>53</v>
      </c>
      <c r="E21" s="1">
        <v>2</v>
      </c>
      <c r="F21" s="2">
        <f t="shared" si="0"/>
        <v>0.35714285714285715</v>
      </c>
      <c r="G21" s="1">
        <v>2</v>
      </c>
      <c r="H21" s="1">
        <v>2</v>
      </c>
      <c r="J21" s="1">
        <v>2</v>
      </c>
      <c r="L21" s="1">
        <v>2</v>
      </c>
      <c r="P21" s="1">
        <v>2</v>
      </c>
    </row>
    <row r="22" spans="1:19" x14ac:dyDescent="0.25">
      <c r="A22" t="s">
        <v>67</v>
      </c>
      <c r="B22" t="s">
        <v>69</v>
      </c>
      <c r="D22" t="s">
        <v>54</v>
      </c>
      <c r="E22" s="1">
        <v>2</v>
      </c>
      <c r="F22" s="2">
        <f t="shared" si="0"/>
        <v>0.42857142857142855</v>
      </c>
      <c r="G22" s="1">
        <v>2</v>
      </c>
      <c r="H22" s="1">
        <v>2</v>
      </c>
      <c r="J22" s="1">
        <v>2</v>
      </c>
      <c r="L22" s="1">
        <v>2</v>
      </c>
      <c r="M22" s="1">
        <v>2</v>
      </c>
      <c r="S22" s="1">
        <v>2</v>
      </c>
    </row>
    <row r="23" spans="1:19" x14ac:dyDescent="0.25">
      <c r="A23" t="s">
        <v>67</v>
      </c>
      <c r="B23" t="s">
        <v>48</v>
      </c>
      <c r="C23" s="1">
        <v>14</v>
      </c>
      <c r="D23" t="s">
        <v>55</v>
      </c>
      <c r="E23" s="1">
        <v>2</v>
      </c>
      <c r="F23" s="2">
        <f t="shared" si="0"/>
        <v>0.2857142857142857</v>
      </c>
      <c r="H23" s="1">
        <v>2</v>
      </c>
      <c r="L23" s="1">
        <v>2</v>
      </c>
      <c r="M23" s="1">
        <v>2</v>
      </c>
      <c r="S23" s="1">
        <v>2</v>
      </c>
    </row>
    <row r="24" spans="1:19" x14ac:dyDescent="0.25">
      <c r="A24" t="s">
        <v>67</v>
      </c>
      <c r="B24" t="s">
        <v>48</v>
      </c>
      <c r="C24" s="1">
        <v>8</v>
      </c>
      <c r="D24" t="s">
        <v>56</v>
      </c>
      <c r="E24" s="1">
        <v>2</v>
      </c>
      <c r="F24" s="2">
        <f t="shared" si="0"/>
        <v>0.21428571428571427</v>
      </c>
      <c r="H24" s="1">
        <v>2</v>
      </c>
      <c r="L24" s="1">
        <v>2</v>
      </c>
      <c r="S24" s="1">
        <v>2</v>
      </c>
    </row>
    <row r="25" spans="1:19" x14ac:dyDescent="0.25">
      <c r="A25" t="s">
        <v>67</v>
      </c>
      <c r="B25" t="s">
        <v>48</v>
      </c>
      <c r="C25" s="1">
        <v>383</v>
      </c>
      <c r="D25" t="s">
        <v>57</v>
      </c>
      <c r="E25" s="1">
        <v>2</v>
      </c>
      <c r="F25" s="2">
        <f t="shared" si="0"/>
        <v>0.14285714285714285</v>
      </c>
      <c r="H25" s="1">
        <v>2</v>
      </c>
      <c r="L25" s="1">
        <v>2</v>
      </c>
    </row>
    <row r="26" spans="1:19" x14ac:dyDescent="0.25">
      <c r="A26" t="s">
        <v>67</v>
      </c>
      <c r="B26" t="s">
        <v>48</v>
      </c>
      <c r="C26" s="1">
        <v>459</v>
      </c>
      <c r="D26" t="s">
        <v>58</v>
      </c>
      <c r="E26" s="1">
        <v>2</v>
      </c>
      <c r="F26" s="2">
        <f t="shared" si="0"/>
        <v>0.14285714285714285</v>
      </c>
      <c r="H26" s="1">
        <v>2</v>
      </c>
      <c r="L26" s="1">
        <v>2</v>
      </c>
    </row>
    <row r="27" spans="1:19" x14ac:dyDescent="0.25">
      <c r="A27" t="s">
        <v>67</v>
      </c>
      <c r="B27" t="s">
        <v>48</v>
      </c>
      <c r="C27" s="1">
        <v>38</v>
      </c>
      <c r="D27" t="s">
        <v>59</v>
      </c>
      <c r="E27" s="1">
        <v>3</v>
      </c>
      <c r="F27" s="2">
        <f t="shared" si="0"/>
        <v>0.21428571428571427</v>
      </c>
      <c r="H27" s="1">
        <v>3</v>
      </c>
      <c r="K27" s="1">
        <v>3</v>
      </c>
      <c r="L27" s="1">
        <v>3</v>
      </c>
    </row>
    <row r="28" spans="1:19" x14ac:dyDescent="0.25">
      <c r="A28" t="s">
        <v>67</v>
      </c>
      <c r="B28" t="s">
        <v>48</v>
      </c>
      <c r="C28" s="1">
        <v>6</v>
      </c>
      <c r="D28" t="s">
        <v>60</v>
      </c>
      <c r="E28" s="1">
        <v>3</v>
      </c>
      <c r="F28" s="2">
        <f t="shared" si="0"/>
        <v>0.21428571428571427</v>
      </c>
      <c r="H28" s="1">
        <v>3</v>
      </c>
      <c r="K28" s="1">
        <v>3</v>
      </c>
      <c r="L28" s="1">
        <v>3</v>
      </c>
    </row>
    <row r="29" spans="1:19" x14ac:dyDescent="0.25">
      <c r="A29" t="s">
        <v>67</v>
      </c>
      <c r="B29" t="s">
        <v>48</v>
      </c>
      <c r="C29" s="1">
        <v>12</v>
      </c>
      <c r="D29" t="s">
        <v>61</v>
      </c>
      <c r="E29" s="1">
        <v>3</v>
      </c>
      <c r="F29" s="2">
        <f t="shared" si="0"/>
        <v>0.2857142857142857</v>
      </c>
      <c r="H29" s="1">
        <v>3</v>
      </c>
      <c r="K29" s="1">
        <v>3</v>
      </c>
      <c r="L29" s="1">
        <v>3</v>
      </c>
      <c r="S29" s="1">
        <v>3</v>
      </c>
    </row>
    <row r="30" spans="1:19" x14ac:dyDescent="0.25">
      <c r="A30" t="s">
        <v>67</v>
      </c>
      <c r="B30" t="s">
        <v>48</v>
      </c>
      <c r="C30" s="1">
        <v>13</v>
      </c>
      <c r="D30" t="s">
        <v>62</v>
      </c>
      <c r="E30" s="1">
        <v>3</v>
      </c>
      <c r="F30" s="2">
        <f t="shared" si="0"/>
        <v>0.21428571428571427</v>
      </c>
      <c r="H30" s="1">
        <v>3</v>
      </c>
      <c r="K30" s="1">
        <v>3</v>
      </c>
      <c r="S30" s="1">
        <v>3</v>
      </c>
    </row>
    <row r="31" spans="1:19" x14ac:dyDescent="0.25">
      <c r="A31" t="s">
        <v>67</v>
      </c>
      <c r="B31" t="s">
        <v>48</v>
      </c>
      <c r="C31" s="1">
        <v>273</v>
      </c>
      <c r="D31" t="s">
        <v>63</v>
      </c>
      <c r="E31" s="1">
        <v>3</v>
      </c>
      <c r="F31" s="2">
        <f t="shared" si="0"/>
        <v>7.1428571428571425E-2</v>
      </c>
      <c r="H31" s="1">
        <v>3</v>
      </c>
    </row>
    <row r="32" spans="1:19" x14ac:dyDescent="0.25">
      <c r="A32" t="s">
        <v>67</v>
      </c>
      <c r="B32" t="s">
        <v>48</v>
      </c>
      <c r="C32" s="1">
        <v>68</v>
      </c>
      <c r="D32" t="s">
        <v>64</v>
      </c>
      <c r="E32" s="1">
        <v>4</v>
      </c>
      <c r="F32" s="2">
        <f t="shared" si="0"/>
        <v>7.1428571428571425E-2</v>
      </c>
      <c r="H32" s="1">
        <v>4</v>
      </c>
    </row>
    <row r="33" spans="1:8" x14ac:dyDescent="0.25">
      <c r="A33" t="s">
        <v>68</v>
      </c>
      <c r="B33" t="s">
        <v>69</v>
      </c>
      <c r="D33" t="s">
        <v>65</v>
      </c>
      <c r="E33" s="1">
        <v>3</v>
      </c>
      <c r="F33" s="2">
        <f t="shared" si="0"/>
        <v>7.1428571428571425E-2</v>
      </c>
      <c r="H33" s="1">
        <v>3</v>
      </c>
    </row>
    <row r="34" spans="1:8" x14ac:dyDescent="0.25">
      <c r="A34" t="s">
        <v>83</v>
      </c>
      <c r="B34" t="s">
        <v>48</v>
      </c>
      <c r="C34" s="1">
        <v>203</v>
      </c>
      <c r="D34" t="s">
        <v>70</v>
      </c>
      <c r="E34" s="1">
        <v>1</v>
      </c>
      <c r="F34" s="2">
        <f t="shared" si="0"/>
        <v>0</v>
      </c>
    </row>
    <row r="35" spans="1:8" x14ac:dyDescent="0.25">
      <c r="A35" t="s">
        <v>83</v>
      </c>
      <c r="B35" t="s">
        <v>84</v>
      </c>
      <c r="C35" s="1">
        <v>83</v>
      </c>
      <c r="D35" t="s">
        <v>71</v>
      </c>
      <c r="E35" s="1">
        <v>1</v>
      </c>
      <c r="F35" s="2">
        <f t="shared" si="0"/>
        <v>0</v>
      </c>
    </row>
    <row r="36" spans="1:8" x14ac:dyDescent="0.25">
      <c r="A36" t="s">
        <v>83</v>
      </c>
      <c r="B36" t="s">
        <v>48</v>
      </c>
      <c r="C36" s="1">
        <v>206</v>
      </c>
      <c r="D36" t="s">
        <v>72</v>
      </c>
      <c r="E36" s="1">
        <v>2</v>
      </c>
      <c r="F36" s="2">
        <f t="shared" si="0"/>
        <v>0</v>
      </c>
    </row>
    <row r="37" spans="1:8" x14ac:dyDescent="0.25">
      <c r="A37" t="s">
        <v>83</v>
      </c>
      <c r="B37" t="s">
        <v>48</v>
      </c>
      <c r="C37" s="1">
        <v>61</v>
      </c>
      <c r="D37" t="s">
        <v>73</v>
      </c>
      <c r="E37" s="1">
        <v>2</v>
      </c>
      <c r="F37" s="2">
        <f t="shared" si="0"/>
        <v>0</v>
      </c>
    </row>
    <row r="38" spans="1:8" x14ac:dyDescent="0.25">
      <c r="A38" t="s">
        <v>83</v>
      </c>
      <c r="B38" t="s">
        <v>48</v>
      </c>
      <c r="C38" s="1">
        <v>160</v>
      </c>
      <c r="D38" t="s">
        <v>74</v>
      </c>
      <c r="E38" s="1">
        <v>2</v>
      </c>
      <c r="F38" s="2">
        <f t="shared" si="0"/>
        <v>0</v>
      </c>
    </row>
    <row r="39" spans="1:8" x14ac:dyDescent="0.25">
      <c r="A39" t="s">
        <v>83</v>
      </c>
      <c r="B39" t="s">
        <v>48</v>
      </c>
      <c r="C39" s="1">
        <v>21</v>
      </c>
      <c r="D39" t="s">
        <v>75</v>
      </c>
      <c r="E39" s="1">
        <v>2</v>
      </c>
      <c r="F39" s="2">
        <f t="shared" si="0"/>
        <v>0</v>
      </c>
    </row>
    <row r="40" spans="1:8" x14ac:dyDescent="0.25">
      <c r="A40" t="s">
        <v>83</v>
      </c>
      <c r="B40" t="s">
        <v>48</v>
      </c>
      <c r="C40" s="1">
        <v>234</v>
      </c>
      <c r="D40" t="s">
        <v>76</v>
      </c>
      <c r="E40" s="1">
        <v>2</v>
      </c>
      <c r="F40" s="2">
        <f t="shared" si="0"/>
        <v>0</v>
      </c>
    </row>
    <row r="41" spans="1:8" x14ac:dyDescent="0.25">
      <c r="A41" t="s">
        <v>83</v>
      </c>
      <c r="B41" t="s">
        <v>48</v>
      </c>
      <c r="C41" s="1">
        <v>141</v>
      </c>
      <c r="D41" t="s">
        <v>77</v>
      </c>
      <c r="E41" s="1">
        <v>2</v>
      </c>
      <c r="F41" s="2">
        <f t="shared" si="0"/>
        <v>0</v>
      </c>
    </row>
    <row r="42" spans="1:8" x14ac:dyDescent="0.25">
      <c r="A42" t="s">
        <v>83</v>
      </c>
      <c r="B42" t="s">
        <v>48</v>
      </c>
      <c r="C42" s="1">
        <v>142</v>
      </c>
      <c r="D42" t="s">
        <v>78</v>
      </c>
      <c r="E42" s="1">
        <v>3</v>
      </c>
      <c r="F42" s="2">
        <f t="shared" si="0"/>
        <v>0</v>
      </c>
    </row>
    <row r="43" spans="1:8" x14ac:dyDescent="0.25">
      <c r="A43" t="s">
        <v>83</v>
      </c>
      <c r="B43" t="s">
        <v>48</v>
      </c>
      <c r="C43" s="1">
        <v>328</v>
      </c>
      <c r="D43" t="s">
        <v>79</v>
      </c>
      <c r="E43" s="1">
        <v>3</v>
      </c>
      <c r="F43" s="2">
        <f t="shared" si="0"/>
        <v>0</v>
      </c>
    </row>
    <row r="44" spans="1:8" x14ac:dyDescent="0.25">
      <c r="A44" t="s">
        <v>83</v>
      </c>
      <c r="B44" t="s">
        <v>48</v>
      </c>
      <c r="C44" s="1">
        <v>445</v>
      </c>
      <c r="D44" t="s">
        <v>80</v>
      </c>
      <c r="E44" s="1">
        <v>3</v>
      </c>
      <c r="F44" s="2">
        <f t="shared" si="0"/>
        <v>0</v>
      </c>
    </row>
    <row r="45" spans="1:8" x14ac:dyDescent="0.25">
      <c r="A45" t="s">
        <v>85</v>
      </c>
      <c r="B45" t="s">
        <v>69</v>
      </c>
      <c r="D45" t="s">
        <v>82</v>
      </c>
      <c r="E45" s="1">
        <v>4</v>
      </c>
      <c r="F45" s="2">
        <f t="shared" si="0"/>
        <v>0</v>
      </c>
    </row>
    <row r="46" spans="1:8" x14ac:dyDescent="0.25">
      <c r="A46" t="s">
        <v>87</v>
      </c>
      <c r="B46" t="s">
        <v>88</v>
      </c>
      <c r="C46" s="1">
        <v>20</v>
      </c>
      <c r="D46" t="s">
        <v>89</v>
      </c>
      <c r="E46" s="1">
        <v>2</v>
      </c>
    </row>
    <row r="47" spans="1:8" x14ac:dyDescent="0.25">
      <c r="A47" t="s">
        <v>87</v>
      </c>
      <c r="B47" t="s">
        <v>88</v>
      </c>
      <c r="C47" s="1">
        <v>496</v>
      </c>
      <c r="D47" t="s">
        <v>91</v>
      </c>
      <c r="E47" s="1">
        <v>2</v>
      </c>
    </row>
    <row r="48" spans="1:8" x14ac:dyDescent="0.25">
      <c r="A48" t="s">
        <v>87</v>
      </c>
      <c r="B48" t="s">
        <v>49</v>
      </c>
      <c r="D48" t="s">
        <v>90</v>
      </c>
      <c r="E48" s="1">
        <v>2</v>
      </c>
    </row>
    <row r="49" spans="1:5" x14ac:dyDescent="0.25">
      <c r="A49" t="s">
        <v>92</v>
      </c>
      <c r="B49" t="s">
        <v>49</v>
      </c>
      <c r="D49" t="s">
        <v>95</v>
      </c>
      <c r="E49" s="1">
        <v>2</v>
      </c>
    </row>
    <row r="50" spans="1:5" x14ac:dyDescent="0.25">
      <c r="A50" t="s">
        <v>92</v>
      </c>
      <c r="B50" t="s">
        <v>88</v>
      </c>
      <c r="C50" s="1">
        <v>150</v>
      </c>
      <c r="D50" t="s">
        <v>94</v>
      </c>
      <c r="E50" s="1">
        <v>3</v>
      </c>
    </row>
    <row r="51" spans="1:5" x14ac:dyDescent="0.25">
      <c r="A51" t="s">
        <v>92</v>
      </c>
      <c r="B51" t="s">
        <v>88</v>
      </c>
      <c r="C51" s="1">
        <v>394</v>
      </c>
      <c r="D51" t="s">
        <v>101</v>
      </c>
      <c r="E51" s="1">
        <v>4</v>
      </c>
    </row>
    <row r="52" spans="1:5" x14ac:dyDescent="0.25">
      <c r="A52" t="s">
        <v>92</v>
      </c>
      <c r="B52" t="s">
        <v>93</v>
      </c>
      <c r="D52" t="s">
        <v>96</v>
      </c>
      <c r="E52" s="1">
        <v>6</v>
      </c>
    </row>
    <row r="53" spans="1:5" x14ac:dyDescent="0.25">
      <c r="A53" t="s">
        <v>98</v>
      </c>
      <c r="B53" t="s">
        <v>49</v>
      </c>
      <c r="D53" t="s">
        <v>97</v>
      </c>
      <c r="E53" s="1">
        <v>2</v>
      </c>
    </row>
    <row r="54" spans="1:5" x14ac:dyDescent="0.25">
      <c r="A54" t="s">
        <v>100</v>
      </c>
      <c r="B54" t="s">
        <v>49</v>
      </c>
      <c r="D54" t="s">
        <v>99</v>
      </c>
      <c r="E54" s="1">
        <v>2</v>
      </c>
    </row>
    <row r="55" spans="1:5" x14ac:dyDescent="0.25">
      <c r="A55" t="s">
        <v>100</v>
      </c>
      <c r="B55" t="s">
        <v>49</v>
      </c>
      <c r="D55" t="s">
        <v>102</v>
      </c>
      <c r="E55" s="1">
        <v>3</v>
      </c>
    </row>
    <row r="56" spans="1:5" x14ac:dyDescent="0.25">
      <c r="A56" t="s">
        <v>103</v>
      </c>
      <c r="B56" t="s">
        <v>49</v>
      </c>
      <c r="D56" t="s">
        <v>104</v>
      </c>
      <c r="E56" s="1">
        <v>1</v>
      </c>
    </row>
    <row r="57" spans="1:5" x14ac:dyDescent="0.25">
      <c r="A57" t="s">
        <v>103</v>
      </c>
      <c r="B57" t="s">
        <v>49</v>
      </c>
      <c r="D57" t="s">
        <v>106</v>
      </c>
      <c r="E57" s="1">
        <v>1</v>
      </c>
    </row>
    <row r="58" spans="1:5" x14ac:dyDescent="0.25">
      <c r="A58" t="s">
        <v>103</v>
      </c>
      <c r="B58" t="s">
        <v>49</v>
      </c>
      <c r="D58" t="s">
        <v>105</v>
      </c>
      <c r="E58" s="1">
        <v>2</v>
      </c>
    </row>
    <row r="59" spans="1:5" x14ac:dyDescent="0.25">
      <c r="A59" t="s">
        <v>103</v>
      </c>
      <c r="B59" t="s">
        <v>49</v>
      </c>
      <c r="D59" t="s">
        <v>107</v>
      </c>
      <c r="E59" s="1">
        <v>2</v>
      </c>
    </row>
    <row r="60" spans="1:5" x14ac:dyDescent="0.25">
      <c r="A60" t="s">
        <v>103</v>
      </c>
      <c r="B60" t="s">
        <v>49</v>
      </c>
      <c r="D60" t="s">
        <v>108</v>
      </c>
      <c r="E60" s="1">
        <v>2</v>
      </c>
    </row>
    <row r="61" spans="1:5" x14ac:dyDescent="0.25">
      <c r="A61" t="s">
        <v>103</v>
      </c>
      <c r="B61" t="s">
        <v>49</v>
      </c>
      <c r="D61" t="s">
        <v>109</v>
      </c>
      <c r="E61" s="1">
        <v>2</v>
      </c>
    </row>
    <row r="62" spans="1:5" x14ac:dyDescent="0.25">
      <c r="A62" t="s">
        <v>103</v>
      </c>
      <c r="B62" t="s">
        <v>49</v>
      </c>
      <c r="D62" t="s">
        <v>110</v>
      </c>
      <c r="E62" s="1">
        <v>3</v>
      </c>
    </row>
    <row r="63" spans="1:5" x14ac:dyDescent="0.25">
      <c r="A63" t="s">
        <v>103</v>
      </c>
      <c r="B63" t="s">
        <v>49</v>
      </c>
      <c r="D63" t="s">
        <v>111</v>
      </c>
      <c r="E63" s="1">
        <v>3</v>
      </c>
    </row>
    <row r="67" spans="1:5" x14ac:dyDescent="0.25">
      <c r="A67" t="s">
        <v>113</v>
      </c>
      <c r="B67" t="s">
        <v>115</v>
      </c>
      <c r="C67" s="1">
        <v>437</v>
      </c>
      <c r="D67" t="s">
        <v>131</v>
      </c>
      <c r="E67" s="1">
        <v>2</v>
      </c>
    </row>
    <row r="68" spans="1:5" x14ac:dyDescent="0.25">
      <c r="A68" t="s">
        <v>113</v>
      </c>
      <c r="B68" t="s">
        <v>115</v>
      </c>
      <c r="C68" s="1">
        <v>107</v>
      </c>
      <c r="D68" t="s">
        <v>116</v>
      </c>
      <c r="E68" s="1">
        <v>2</v>
      </c>
    </row>
    <row r="69" spans="1:5" x14ac:dyDescent="0.25">
      <c r="A69" t="s">
        <v>113</v>
      </c>
      <c r="B69" t="s">
        <v>115</v>
      </c>
      <c r="C69" s="1">
        <v>110</v>
      </c>
      <c r="D69" t="s">
        <v>117</v>
      </c>
      <c r="E69" s="1">
        <v>2</v>
      </c>
    </row>
    <row r="70" spans="1:5" x14ac:dyDescent="0.25">
      <c r="A70" t="s">
        <v>114</v>
      </c>
      <c r="B70" t="s">
        <v>115</v>
      </c>
      <c r="C70" s="1">
        <v>257</v>
      </c>
      <c r="D70" t="s">
        <v>118</v>
      </c>
      <c r="E70" s="1">
        <v>2</v>
      </c>
    </row>
    <row r="71" spans="1:5" x14ac:dyDescent="0.25">
      <c r="A71" t="s">
        <v>112</v>
      </c>
      <c r="B71" t="s">
        <v>115</v>
      </c>
      <c r="C71" s="1">
        <v>226</v>
      </c>
      <c r="D71" t="s">
        <v>119</v>
      </c>
      <c r="E71" s="1">
        <v>2</v>
      </c>
    </row>
    <row r="72" spans="1:5" x14ac:dyDescent="0.25">
      <c r="A72" t="s">
        <v>112</v>
      </c>
      <c r="B72" t="s">
        <v>115</v>
      </c>
      <c r="C72" s="1">
        <v>563</v>
      </c>
      <c r="D72" t="s">
        <v>120</v>
      </c>
      <c r="E72" s="1">
        <v>2</v>
      </c>
    </row>
    <row r="73" spans="1:5" x14ac:dyDescent="0.25">
      <c r="A73" t="s">
        <v>113</v>
      </c>
      <c r="B73" t="s">
        <v>115</v>
      </c>
      <c r="C73" s="1">
        <v>543</v>
      </c>
      <c r="D73" t="s">
        <v>121</v>
      </c>
      <c r="E73" s="1">
        <v>2</v>
      </c>
    </row>
    <row r="74" spans="1:5" x14ac:dyDescent="0.25">
      <c r="A74" t="s">
        <v>113</v>
      </c>
      <c r="B74" t="s">
        <v>115</v>
      </c>
      <c r="C74" s="1">
        <v>617</v>
      </c>
      <c r="D74" t="s">
        <v>122</v>
      </c>
      <c r="E74" s="1">
        <v>2</v>
      </c>
    </row>
    <row r="75" spans="1:5" x14ac:dyDescent="0.25">
      <c r="A75" t="s">
        <v>113</v>
      </c>
      <c r="B75" t="s">
        <v>115</v>
      </c>
      <c r="C75" s="1">
        <v>404</v>
      </c>
      <c r="D75" t="s">
        <v>123</v>
      </c>
      <c r="E75" s="1">
        <v>2</v>
      </c>
    </row>
    <row r="76" spans="1:5" x14ac:dyDescent="0.25">
      <c r="A76" t="s">
        <v>114</v>
      </c>
      <c r="B76" t="s">
        <v>115</v>
      </c>
      <c r="C76" s="1">
        <v>606</v>
      </c>
      <c r="D76" t="s">
        <v>124</v>
      </c>
      <c r="E76" s="1">
        <v>2</v>
      </c>
    </row>
    <row r="77" spans="1:5" x14ac:dyDescent="0.25">
      <c r="A77" t="s">
        <v>112</v>
      </c>
      <c r="B77" t="s">
        <v>115</v>
      </c>
      <c r="C77" s="1">
        <v>112</v>
      </c>
      <c r="D77" t="s">
        <v>125</v>
      </c>
      <c r="E77" s="1">
        <v>2</v>
      </c>
    </row>
    <row r="78" spans="1:5" x14ac:dyDescent="0.25">
      <c r="A78" t="s">
        <v>112</v>
      </c>
      <c r="B78" t="s">
        <v>115</v>
      </c>
      <c r="C78" s="1">
        <v>572</v>
      </c>
      <c r="D78" t="s">
        <v>126</v>
      </c>
      <c r="E78" s="1">
        <v>2</v>
      </c>
    </row>
    <row r="79" spans="1:5" x14ac:dyDescent="0.25">
      <c r="A79" t="s">
        <v>112</v>
      </c>
      <c r="B79" t="s">
        <v>115</v>
      </c>
      <c r="C79" s="1">
        <v>111</v>
      </c>
      <c r="D79" t="s">
        <v>127</v>
      </c>
      <c r="E79" s="1">
        <v>2</v>
      </c>
    </row>
    <row r="80" spans="1:5" x14ac:dyDescent="0.25">
      <c r="A80" t="s">
        <v>113</v>
      </c>
      <c r="B80" t="s">
        <v>115</v>
      </c>
      <c r="C80" s="1">
        <v>100</v>
      </c>
      <c r="D80" t="s">
        <v>128</v>
      </c>
      <c r="E80" s="1">
        <v>2</v>
      </c>
    </row>
    <row r="81" spans="1:5" x14ac:dyDescent="0.25">
      <c r="A81" t="s">
        <v>112</v>
      </c>
      <c r="B81" t="s">
        <v>115</v>
      </c>
      <c r="C81" s="1">
        <v>104</v>
      </c>
      <c r="D81" t="s">
        <v>129</v>
      </c>
      <c r="E81" s="1">
        <v>2</v>
      </c>
    </row>
    <row r="82" spans="1:5" x14ac:dyDescent="0.25">
      <c r="A82" t="s">
        <v>112</v>
      </c>
      <c r="B82" t="s">
        <v>115</v>
      </c>
      <c r="C82" s="1">
        <v>101</v>
      </c>
      <c r="D82" t="s">
        <v>130</v>
      </c>
      <c r="E82" s="1">
        <v>2</v>
      </c>
    </row>
    <row r="113" spans="3:8" x14ac:dyDescent="0.25">
      <c r="C113"/>
      <c r="G113"/>
    </row>
    <row r="114" spans="3:8" x14ac:dyDescent="0.25">
      <c r="C114"/>
      <c r="G114"/>
    </row>
    <row r="115" spans="3:8" x14ac:dyDescent="0.25">
      <c r="C115"/>
      <c r="H115"/>
    </row>
    <row r="116" spans="3:8" x14ac:dyDescent="0.25">
      <c r="C116"/>
      <c r="H116"/>
    </row>
    <row r="117" spans="3:8" x14ac:dyDescent="0.25">
      <c r="C117"/>
      <c r="H117"/>
    </row>
    <row r="118" spans="3:8" x14ac:dyDescent="0.25">
      <c r="C118"/>
      <c r="H118"/>
    </row>
    <row r="119" spans="3:8" x14ac:dyDescent="0.25">
      <c r="C119"/>
      <c r="H119"/>
    </row>
    <row r="120" spans="3:8" x14ac:dyDescent="0.25">
      <c r="C120"/>
      <c r="H120"/>
    </row>
    <row r="121" spans="3:8" x14ac:dyDescent="0.25">
      <c r="C121"/>
      <c r="H121"/>
    </row>
    <row r="122" spans="3:8" x14ac:dyDescent="0.25">
      <c r="C122"/>
      <c r="H122"/>
    </row>
    <row r="123" spans="3:8" x14ac:dyDescent="0.25">
      <c r="C123"/>
      <c r="H123"/>
    </row>
    <row r="124" spans="3:8" x14ac:dyDescent="0.25">
      <c r="C124"/>
      <c r="H124"/>
    </row>
    <row r="125" spans="3:8" x14ac:dyDescent="0.25">
      <c r="C125"/>
      <c r="H125"/>
    </row>
    <row r="126" spans="3:8" x14ac:dyDescent="0.25">
      <c r="C126"/>
      <c r="H126"/>
    </row>
    <row r="127" spans="3:8" x14ac:dyDescent="0.25">
      <c r="C127"/>
      <c r="H127"/>
    </row>
    <row r="128" spans="3:8" x14ac:dyDescent="0.25">
      <c r="C128"/>
      <c r="H128"/>
    </row>
    <row r="129" spans="1:19" x14ac:dyDescent="0.25">
      <c r="C129"/>
      <c r="H129"/>
    </row>
    <row r="130" spans="1:19" x14ac:dyDescent="0.25">
      <c r="C130"/>
      <c r="H130"/>
    </row>
    <row r="131" spans="1:19" x14ac:dyDescent="0.25">
      <c r="C131"/>
      <c r="H131"/>
    </row>
    <row r="132" spans="1:19" x14ac:dyDescent="0.25">
      <c r="C132"/>
      <c r="H132"/>
    </row>
    <row r="141" spans="1:19" x14ac:dyDescent="0.25">
      <c r="A141" s="1" t="s">
        <v>10</v>
      </c>
      <c r="B141" s="1"/>
      <c r="D141" s="1"/>
      <c r="E141" s="1">
        <f>SUM(E63:E102)</f>
        <v>35</v>
      </c>
      <c r="G141" s="1">
        <f t="shared" ref="G141:S141" si="1">SUM(G63:G102)</f>
        <v>0</v>
      </c>
      <c r="H141" s="1">
        <f t="shared" si="1"/>
        <v>0</v>
      </c>
      <c r="I141" s="1">
        <f t="shared" si="1"/>
        <v>0</v>
      </c>
      <c r="J141" s="1">
        <f t="shared" si="1"/>
        <v>0</v>
      </c>
      <c r="K141" s="1">
        <f t="shared" si="1"/>
        <v>0</v>
      </c>
      <c r="L141" s="1">
        <f t="shared" si="1"/>
        <v>0</v>
      </c>
      <c r="M141" s="1">
        <f t="shared" si="1"/>
        <v>0</v>
      </c>
      <c r="N141" s="1">
        <f t="shared" si="1"/>
        <v>0</v>
      </c>
      <c r="O141" s="1">
        <f t="shared" si="1"/>
        <v>0</v>
      </c>
      <c r="P141" s="1">
        <f t="shared" si="1"/>
        <v>0</v>
      </c>
      <c r="Q141" s="1">
        <f t="shared" si="1"/>
        <v>0</v>
      </c>
      <c r="R141" s="1">
        <f t="shared" si="1"/>
        <v>0</v>
      </c>
      <c r="S141" s="1">
        <f t="shared" si="1"/>
        <v>0</v>
      </c>
    </row>
    <row r="148" spans="1:5" x14ac:dyDescent="0.25">
      <c r="A148" t="s">
        <v>25</v>
      </c>
      <c r="E148" s="1">
        <f>COUNTIF(E63:E102,1)</f>
        <v>0</v>
      </c>
    </row>
    <row r="149" spans="1:5" x14ac:dyDescent="0.25">
      <c r="A149" t="s">
        <v>1</v>
      </c>
      <c r="E149" s="1">
        <f>COUNTIF(E63:E102,2)</f>
        <v>16</v>
      </c>
    </row>
    <row r="150" spans="1:5" x14ac:dyDescent="0.25">
      <c r="A150" t="s">
        <v>2</v>
      </c>
      <c r="E150" s="1">
        <f>COUNTIF(E63:E102,3)</f>
        <v>1</v>
      </c>
    </row>
    <row r="151" spans="1:5" x14ac:dyDescent="0.25">
      <c r="A151" t="s">
        <v>3</v>
      </c>
      <c r="E151" s="1">
        <f>COUNTIF(E63:E102,4)</f>
        <v>0</v>
      </c>
    </row>
    <row r="152" spans="1:5" x14ac:dyDescent="0.25">
      <c r="A152" t="s">
        <v>4</v>
      </c>
      <c r="E152" s="1">
        <f>COUNTIF(E63:E100,5)</f>
        <v>0</v>
      </c>
    </row>
    <row r="153" spans="1:5" x14ac:dyDescent="0.25">
      <c r="A153" t="s">
        <v>5</v>
      </c>
      <c r="E153" s="1">
        <f>COUNTIF(E63:E101,6)</f>
        <v>0</v>
      </c>
    </row>
    <row r="154" spans="1:5" x14ac:dyDescent="0.25">
      <c r="A154" t="s">
        <v>6</v>
      </c>
      <c r="E154" s="1">
        <f>COUNTIF(E63:E102,7)</f>
        <v>0</v>
      </c>
    </row>
    <row r="155" spans="1:5" x14ac:dyDescent="0.25">
      <c r="A155" t="s">
        <v>7</v>
      </c>
      <c r="E155" s="1">
        <f>COUNTIF(E63:E103,8)</f>
        <v>0</v>
      </c>
    </row>
    <row r="156" spans="1:5" x14ac:dyDescent="0.25">
      <c r="A156" t="s">
        <v>8</v>
      </c>
      <c r="E156" s="1">
        <f>COUNTIF(E63:E105,9)</f>
        <v>0</v>
      </c>
    </row>
    <row r="157" spans="1:5" x14ac:dyDescent="0.25">
      <c r="A157" t="s">
        <v>9</v>
      </c>
      <c r="E157" s="1">
        <f>COUNTIF(E63:E104,10)</f>
        <v>0</v>
      </c>
    </row>
    <row r="158" spans="1:5" x14ac:dyDescent="0.25">
      <c r="A158" t="s">
        <v>11</v>
      </c>
      <c r="E158" s="1">
        <f>COUNT(E63:E104)</f>
        <v>17</v>
      </c>
    </row>
    <row r="159" spans="1:5" x14ac:dyDescent="0.25">
      <c r="A159" t="s">
        <v>10</v>
      </c>
      <c r="E159" s="1">
        <f>SUM(E63:E104)</f>
        <v>35</v>
      </c>
    </row>
    <row r="160" spans="1:5" x14ac:dyDescent="0.25">
      <c r="A160" t="s">
        <v>14</v>
      </c>
      <c r="E160" s="1">
        <f>E159/E158</f>
        <v>2.0588235294117645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2017-06-16T15:13:03Z</dcterms:modified>
</cp:coreProperties>
</file>